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465" windowHeight="5475" activeTab="0"/>
  </bookViews>
  <sheets>
    <sheet name="pt63" sheetId="1" r:id="rId1"/>
  </sheets>
  <definedNames>
    <definedName name="_ATPDescstat_Dlg_Results" localSheetId="0" hidden="1">{2;#N/A;"R30C5:R41C8";#N/A;"R193C11";#N/A;1;#N/A;#N/A;FALSE;TRUE;FALSE;1;FALSE;1;FALSE;95;#N/A;#N/A;#N/A;#N/A}</definedName>
    <definedName name="_ATPDescstat_Dlg_Types" localSheetId="0" hidden="1">{"EXCELHLP.HLP!1786";5;10;5;10;5;11;112;112;13;13;13;7;13;7;13;8;5;1;2;24}</definedName>
    <definedName name="_ATPDescstat_Range1" localSheetId="0" hidden="1">'pt63'!#REF!</definedName>
    <definedName name="_ATPDescstat_Range2" localSheetId="0" hidden="1">'pt63'!#REF!</definedName>
    <definedName name="CRITERIA">'pt63'!#REF!</definedName>
    <definedName name="DATABASE">'pt63'!#REF!</definedName>
    <definedName name="EXTRACT">'pt63'!#REF!</definedName>
    <definedName name="_xlnm.Print_Area" localSheetId="0">'pt63'!$A$1:$I$175</definedName>
  </definedNames>
  <calcPr fullCalcOnLoad="1"/>
</workbook>
</file>

<file path=xl/sharedStrings.xml><?xml version="1.0" encoding="utf-8"?>
<sst xmlns="http://schemas.openxmlformats.org/spreadsheetml/2006/main" count="70" uniqueCount="41">
  <si>
    <t>N</t>
  </si>
  <si>
    <t>TECH.</t>
  </si>
  <si>
    <t>BLUE</t>
  </si>
  <si>
    <t>GREEN</t>
  </si>
  <si>
    <t>RED</t>
  </si>
  <si>
    <t>WHITE</t>
  </si>
  <si>
    <t>All</t>
  </si>
  <si>
    <t>Mean</t>
  </si>
  <si>
    <t>Std. Dev.</t>
  </si>
  <si>
    <t>Target</t>
  </si>
  <si>
    <t>SID</t>
  </si>
  <si>
    <t>DATE</t>
  </si>
  <si>
    <t>high</t>
  </si>
  <si>
    <t>low</t>
  </si>
  <si>
    <t>Blue1</t>
  </si>
  <si>
    <t>Blue2</t>
  </si>
  <si>
    <t>Blue3</t>
  </si>
  <si>
    <t>Green1</t>
  </si>
  <si>
    <t>Green2</t>
  </si>
  <si>
    <t>Green3</t>
  </si>
  <si>
    <t>Red1</t>
  </si>
  <si>
    <t>Red2</t>
  </si>
  <si>
    <t>Red3</t>
  </si>
  <si>
    <t>White1</t>
  </si>
  <si>
    <t>White2</t>
  </si>
  <si>
    <t>White3</t>
  </si>
  <si>
    <t>TECHNIQUE:</t>
  </si>
  <si>
    <t>1:   GC Headspace</t>
  </si>
  <si>
    <t xml:space="preserve">      GC Headspace with Internal Standard</t>
  </si>
  <si>
    <t>2:   GC Direct Injection of Whole Blood</t>
  </si>
  <si>
    <t xml:space="preserve">      GC Direct Injection of Whole Blood with Internal</t>
  </si>
  <si>
    <t xml:space="preserve">      Standard</t>
  </si>
  <si>
    <t>3:   GC Injection of Treated Portion (extract, distillate, etc.)</t>
  </si>
  <si>
    <t xml:space="preserve">      GC Injection of Treated Portion with Internal Standard</t>
  </si>
  <si>
    <t>4:   Dichromate Oxidation</t>
  </si>
  <si>
    <t>5:   Enzymatic</t>
  </si>
  <si>
    <t>6:   Unspecified</t>
  </si>
  <si>
    <t>CV, %</t>
  </si>
  <si>
    <t>n/a</t>
  </si>
  <si>
    <t>% diff white</t>
  </si>
  <si>
    <t>NHTSA Blood Alcohol Proficiency Test No 63 April 2005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</si>
</sst>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"/>
    <numFmt numFmtId="169" formatCode="000000"/>
    <numFmt numFmtId="170" formatCode="m/d"/>
    <numFmt numFmtId="171" formatCode="0_);[Red]\(0\)"/>
    <numFmt numFmtId="172" formatCode="00000"/>
    <numFmt numFmtId="173" formatCode="mm/dd/yy"/>
    <numFmt numFmtId="174" formatCode="&quot;$&quot;#,##0.000"/>
    <numFmt numFmtId="175" formatCode="#,##0.0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i/>
      <sz val="8"/>
      <name val="MS Sans Serif"/>
      <family val="0"/>
    </font>
    <font>
      <u val="single"/>
      <sz val="10"/>
      <name val="MS Sans Serif"/>
      <family val="2"/>
    </font>
    <font>
      <b/>
      <u val="single"/>
      <sz val="10"/>
      <name val="MS Sans Serif"/>
      <family val="2"/>
    </font>
    <font>
      <sz val="12"/>
      <name val="MS Sans Serif"/>
      <family val="2"/>
    </font>
    <font>
      <b/>
      <u val="single"/>
      <sz val="12"/>
      <name val="MS Sans Serif"/>
      <family val="0"/>
    </font>
    <font>
      <sz val="10"/>
      <color indexed="8"/>
      <name val="MS Sans Serif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8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164" fontId="1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64" fontId="0" fillId="0" borderId="0" xfId="0" applyNumberFormat="1" applyFill="1" applyBorder="1" applyAlignment="1">
      <alignment/>
    </xf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left"/>
    </xf>
    <xf numFmtId="16" fontId="8" fillId="0" borderId="0" xfId="0" applyNumberFormat="1" applyFont="1" applyAlignment="1">
      <alignment horizontal="left"/>
    </xf>
    <xf numFmtId="16" fontId="6" fillId="0" borderId="0" xfId="0" applyNumberFormat="1" applyFont="1" applyAlignment="1">
      <alignment/>
    </xf>
    <xf numFmtId="16" fontId="6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173" fontId="9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164" fontId="12" fillId="5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center"/>
    </xf>
    <xf numFmtId="2" fontId="12" fillId="4" borderId="1" xfId="0" applyNumberFormat="1" applyFont="1" applyFill="1" applyBorder="1" applyAlignment="1">
      <alignment horizontal="center"/>
    </xf>
    <xf numFmtId="2" fontId="12" fillId="5" borderId="1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2" fillId="4" borderId="2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73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5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00390625" style="0" bestFit="1" customWidth="1"/>
    <col min="4" max="4" width="9.140625" style="1" customWidth="1"/>
    <col min="5" max="8" width="9.140625" style="2" customWidth="1"/>
    <col min="10" max="10" width="11.8515625" style="0" customWidth="1"/>
    <col min="22" max="22" width="9.140625" style="9" customWidth="1"/>
    <col min="24" max="24" width="14.7109375" style="0" customWidth="1"/>
    <col min="25" max="25" width="14.421875" style="0" customWidth="1"/>
    <col min="28" max="28" width="13.8515625" style="0" customWidth="1"/>
    <col min="31" max="31" width="15.00390625" style="0" customWidth="1"/>
    <col min="34" max="34" width="15.421875" style="0" customWidth="1"/>
  </cols>
  <sheetData>
    <row r="1" spans="1:19" ht="15.75">
      <c r="A1" s="18"/>
      <c r="B1" s="20" t="s">
        <v>40</v>
      </c>
      <c r="C1" s="20"/>
      <c r="D1" s="22"/>
      <c r="E1" s="21"/>
      <c r="F1" s="21"/>
      <c r="G1" s="21"/>
      <c r="H1" s="20"/>
      <c r="I1" s="27"/>
      <c r="J1" s="18"/>
      <c r="K1" s="3"/>
      <c r="L1" s="14"/>
      <c r="M1" s="14"/>
      <c r="N1" s="14"/>
      <c r="O1" s="14"/>
      <c r="P1" s="14"/>
      <c r="Q1" s="14"/>
      <c r="R1" s="14"/>
      <c r="S1" s="15"/>
    </row>
    <row r="2" spans="9:19" ht="12.75">
      <c r="I2" s="13"/>
      <c r="K2" s="15"/>
      <c r="L2" s="4"/>
      <c r="M2" s="4"/>
      <c r="N2" s="4"/>
      <c r="O2" s="4"/>
      <c r="P2" s="4"/>
      <c r="Q2" s="4"/>
      <c r="R2" s="4"/>
      <c r="S2" s="15"/>
    </row>
    <row r="3" spans="4:18" ht="12.75">
      <c r="D3" s="25" t="s">
        <v>9</v>
      </c>
      <c r="E3" s="48">
        <v>0.238</v>
      </c>
      <c r="F3" s="48">
        <v>0.08</v>
      </c>
      <c r="G3" s="48">
        <v>0.157</v>
      </c>
      <c r="H3" s="48">
        <v>0.037</v>
      </c>
      <c r="I3" s="12"/>
      <c r="K3" s="3"/>
      <c r="L3" s="4"/>
      <c r="M3" s="4"/>
      <c r="N3" s="4"/>
      <c r="O3" s="4"/>
      <c r="P3" s="4"/>
      <c r="Q3" s="4"/>
      <c r="R3" s="4"/>
    </row>
    <row r="4" spans="4:18" ht="12.75">
      <c r="D4" s="25"/>
      <c r="E4" s="16"/>
      <c r="F4" s="16"/>
      <c r="G4" s="16"/>
      <c r="H4" s="16"/>
      <c r="I4" s="12"/>
      <c r="K4" s="3"/>
      <c r="L4" s="4"/>
      <c r="M4" s="4"/>
      <c r="N4" s="4"/>
      <c r="O4" s="4"/>
      <c r="P4" s="4"/>
      <c r="Q4" s="4"/>
      <c r="R4" s="4"/>
    </row>
    <row r="5" spans="2:14" ht="12.75">
      <c r="B5" s="10" t="s">
        <v>0</v>
      </c>
      <c r="C5" s="10" t="s">
        <v>1</v>
      </c>
      <c r="D5" s="23"/>
      <c r="E5" s="11" t="s">
        <v>2</v>
      </c>
      <c r="F5" s="11" t="s">
        <v>3</v>
      </c>
      <c r="G5" s="11" t="s">
        <v>4</v>
      </c>
      <c r="H5" s="11" t="s">
        <v>5</v>
      </c>
      <c r="I5" s="4"/>
      <c r="J5" s="4"/>
      <c r="K5" s="4"/>
      <c r="L5" s="4"/>
      <c r="M5" s="4"/>
      <c r="N5" s="4"/>
    </row>
    <row r="6" spans="2:10" ht="12.75">
      <c r="B6" s="9">
        <f>COUNT(E51:E175)</f>
        <v>125</v>
      </c>
      <c r="C6" s="9" t="s">
        <v>6</v>
      </c>
      <c r="D6" s="1" t="s">
        <v>7</v>
      </c>
      <c r="E6" s="30">
        <f>AVERAGE(E51:E175)</f>
        <v>0.2390030533333332</v>
      </c>
      <c r="F6" s="30">
        <f>AVERAGE(F51:F175)</f>
        <v>0.08045303999999999</v>
      </c>
      <c r="G6" s="30">
        <f>AVERAGE(G51:G175)</f>
        <v>0.15828789333333323</v>
      </c>
      <c r="H6" s="30">
        <f>AVERAGE(H51:H175)</f>
        <v>0.038543626666666664</v>
      </c>
      <c r="I6" s="3"/>
      <c r="J6" s="19"/>
    </row>
    <row r="7" spans="2:10" ht="12.75">
      <c r="B7" s="9"/>
      <c r="C7" s="9"/>
      <c r="D7" s="1" t="s">
        <v>8</v>
      </c>
      <c r="E7" s="31">
        <f>STDEV(E51:E175)</f>
        <v>0.012573297323637676</v>
      </c>
      <c r="F7" s="31">
        <f>STDEV(F51:F175)</f>
        <v>0.0054625977680612565</v>
      </c>
      <c r="G7" s="31">
        <f>STDEV(G51:G175)</f>
        <v>0.00760561406653377</v>
      </c>
      <c r="H7" s="31">
        <f>STDEV(H51:H175)</f>
        <v>0.004217957153370571</v>
      </c>
      <c r="I7" s="5"/>
      <c r="J7" s="8"/>
    </row>
    <row r="8" spans="2:10" ht="12.75">
      <c r="B8" s="9"/>
      <c r="C8" s="9"/>
      <c r="D8" s="1" t="s">
        <v>37</v>
      </c>
      <c r="E8" s="30">
        <f>100*E7/E6</f>
        <v>5.260726651095092</v>
      </c>
      <c r="F8" s="30">
        <f>100*F7/F6</f>
        <v>6.789796591976211</v>
      </c>
      <c r="G8" s="30">
        <f>100*G7/G6</f>
        <v>4.804924689039457</v>
      </c>
      <c r="H8" s="30">
        <f>100*H7/H6</f>
        <v>10.94333231755368</v>
      </c>
      <c r="I8" s="5"/>
      <c r="J8" s="8"/>
    </row>
    <row r="9" spans="2:10" ht="12.75">
      <c r="B9" s="9"/>
      <c r="D9" s="26" t="s">
        <v>13</v>
      </c>
      <c r="E9" s="61">
        <f>MIN(E51:E175)</f>
        <v>0.20309999999999997</v>
      </c>
      <c r="F9" s="61">
        <f>MIN(F51:F175)</f>
        <v>0.067</v>
      </c>
      <c r="G9" s="61">
        <f>MIN(G51:G175)</f>
        <v>0.13549999999999998</v>
      </c>
      <c r="H9" s="61">
        <f>MIN(H51:H175)</f>
        <v>0.027</v>
      </c>
      <c r="I9" s="5"/>
      <c r="J9" s="8"/>
    </row>
    <row r="10" spans="2:10" ht="12.75">
      <c r="B10" s="9"/>
      <c r="D10" s="26" t="s">
        <v>12</v>
      </c>
      <c r="E10" s="61">
        <f>MAX(E51:E175)</f>
        <v>0.298</v>
      </c>
      <c r="F10" s="61">
        <f>MAX(F52:F165)</f>
        <v>0.09466666666666668</v>
      </c>
      <c r="G10" s="61">
        <f>MAX(G52:G165)</f>
        <v>0.19</v>
      </c>
      <c r="H10" s="61">
        <f>MAX(H52:H165)</f>
        <v>0.0545</v>
      </c>
      <c r="I10" s="5"/>
      <c r="J10" s="8"/>
    </row>
    <row r="11" spans="2:14" ht="12.75">
      <c r="B11" s="9"/>
      <c r="C11" s="9"/>
      <c r="I11" s="4"/>
      <c r="J11" s="4"/>
      <c r="K11" s="4"/>
      <c r="L11" s="4"/>
      <c r="M11" s="4"/>
      <c r="N11" s="4"/>
    </row>
    <row r="12" spans="2:14" ht="12.75">
      <c r="B12" s="9">
        <f>COUNT(E51:E151)</f>
        <v>101</v>
      </c>
      <c r="C12" s="9">
        <v>1</v>
      </c>
      <c r="D12" s="1" t="s">
        <v>7</v>
      </c>
      <c r="E12" s="30">
        <f>AVERAGE(E51:E151)</f>
        <v>0.2385110396039603</v>
      </c>
      <c r="F12" s="30">
        <f>AVERAGE(F51:F151)</f>
        <v>0.08022966996699671</v>
      </c>
      <c r="G12" s="30">
        <f>AVERAGE(G51:G151)</f>
        <v>0.15785696369636962</v>
      </c>
      <c r="H12" s="30">
        <f>AVERAGE(H51:H151)</f>
        <v>0.038760264026402626</v>
      </c>
      <c r="I12" s="2"/>
      <c r="J12" s="2"/>
      <c r="K12" s="2"/>
      <c r="L12" s="2"/>
      <c r="M12" s="4"/>
      <c r="N12" s="4"/>
    </row>
    <row r="13" spans="2:14" ht="12.75">
      <c r="B13" s="9"/>
      <c r="C13" s="9"/>
      <c r="D13" s="1" t="s">
        <v>8</v>
      </c>
      <c r="E13" s="31">
        <f>STDEV(E51:E151)</f>
        <v>0.01077677470523265</v>
      </c>
      <c r="F13" s="31">
        <f>STDEV(F51:F151)</f>
        <v>0.0049151369485825784</v>
      </c>
      <c r="G13" s="31">
        <f>STDEV(G51:G151)</f>
        <v>0.007255076614941787</v>
      </c>
      <c r="H13" s="31">
        <f>STDEV(H51:H151)</f>
        <v>0.004129613290562849</v>
      </c>
      <c r="I13" s="7"/>
      <c r="J13" s="7"/>
      <c r="K13" s="7"/>
      <c r="L13" s="7"/>
      <c r="M13" s="4"/>
      <c r="N13" s="4"/>
    </row>
    <row r="14" spans="2:14" ht="12.75">
      <c r="B14" s="9"/>
      <c r="C14" s="9"/>
      <c r="I14" s="4"/>
      <c r="J14" s="4"/>
      <c r="K14" s="4"/>
      <c r="L14" s="4"/>
      <c r="M14" s="4"/>
      <c r="N14" s="4"/>
    </row>
    <row r="15" spans="2:14" ht="12.75">
      <c r="B15" s="9">
        <f>COUNT(E152:E162)</f>
        <v>11</v>
      </c>
      <c r="C15" s="9">
        <v>2</v>
      </c>
      <c r="D15" s="1" t="s">
        <v>7</v>
      </c>
      <c r="E15" s="30">
        <f>AVERAGE(E153:E162)</f>
        <v>0.2441666666666667</v>
      </c>
      <c r="F15" s="30">
        <f>AVERAGE(F153:F162)</f>
        <v>0.08136666666666668</v>
      </c>
      <c r="G15" s="30">
        <f>AVERAGE(G153:G162)</f>
        <v>0.15653333333333336</v>
      </c>
      <c r="H15" s="30">
        <f>AVERAGE(H153:H162)</f>
        <v>0.03766666666666667</v>
      </c>
      <c r="I15" s="4"/>
      <c r="J15" s="4"/>
      <c r="K15" s="4"/>
      <c r="L15" s="4"/>
      <c r="M15" s="4"/>
      <c r="N15" s="4"/>
    </row>
    <row r="16" spans="2:14" ht="12.75">
      <c r="B16" s="9"/>
      <c r="C16" s="9"/>
      <c r="D16" s="1" t="s">
        <v>8</v>
      </c>
      <c r="E16" s="31">
        <f>STDEV(E153:E162)</f>
        <v>0.020336975994296343</v>
      </c>
      <c r="F16" s="31">
        <f>STDEV(F153:F162)</f>
        <v>0.007282144576264976</v>
      </c>
      <c r="G16" s="31">
        <f>STDEV(G153:G162)</f>
        <v>0.0065981665990735745</v>
      </c>
      <c r="H16" s="31">
        <f>STDEV(H153:H162)</f>
        <v>0.0035650913793631935</v>
      </c>
      <c r="I16" s="4"/>
      <c r="J16" s="4"/>
      <c r="K16" s="4"/>
      <c r="L16" s="4"/>
      <c r="M16" s="4"/>
      <c r="N16" s="4"/>
    </row>
    <row r="17" spans="2:14" ht="12.75">
      <c r="B17" s="9"/>
      <c r="C17" s="9"/>
      <c r="I17" s="4"/>
      <c r="J17" s="4"/>
      <c r="K17" s="4"/>
      <c r="L17" s="4"/>
      <c r="M17" s="4"/>
      <c r="N17" s="4"/>
    </row>
    <row r="18" spans="2:14" ht="12.75">
      <c r="B18" s="9">
        <f>COUNT(E163:E163)</f>
        <v>1</v>
      </c>
      <c r="C18" s="9">
        <v>3</v>
      </c>
      <c r="D18" s="1" t="s">
        <v>7</v>
      </c>
      <c r="E18" s="30" t="s">
        <v>38</v>
      </c>
      <c r="F18" s="30" t="s">
        <v>38</v>
      </c>
      <c r="G18" s="30" t="s">
        <v>38</v>
      </c>
      <c r="H18" s="30" t="s">
        <v>38</v>
      </c>
      <c r="I18" s="30"/>
      <c r="J18" s="30"/>
      <c r="K18" s="30"/>
      <c r="L18" s="4"/>
      <c r="M18" s="4"/>
      <c r="N18" s="4"/>
    </row>
    <row r="19" spans="2:3" ht="12.75">
      <c r="B19" s="9"/>
      <c r="C19" s="9"/>
    </row>
    <row r="20" spans="2:8" ht="12.75">
      <c r="B20" s="9">
        <f>COUNT(E164:E164)</f>
        <v>1</v>
      </c>
      <c r="C20" s="9">
        <v>4</v>
      </c>
      <c r="D20" s="1" t="s">
        <v>7</v>
      </c>
      <c r="E20" s="30" t="s">
        <v>38</v>
      </c>
      <c r="F20" s="30" t="s">
        <v>38</v>
      </c>
      <c r="G20" s="30" t="s">
        <v>38</v>
      </c>
      <c r="H20" s="30" t="s">
        <v>38</v>
      </c>
    </row>
    <row r="21" spans="2:3" ht="12.75">
      <c r="B21" s="9"/>
      <c r="C21" s="9"/>
    </row>
    <row r="22" spans="2:8" ht="12.75">
      <c r="B22" s="9">
        <f>COUNT(E165:E167)</f>
        <v>3</v>
      </c>
      <c r="C22" s="9">
        <v>5</v>
      </c>
      <c r="D22" s="1" t="s">
        <v>7</v>
      </c>
      <c r="E22" s="30" t="s">
        <v>38</v>
      </c>
      <c r="F22" s="30" t="s">
        <v>38</v>
      </c>
      <c r="G22" s="30" t="s">
        <v>38</v>
      </c>
      <c r="H22" s="30" t="s">
        <v>38</v>
      </c>
    </row>
    <row r="23" spans="2:3" ht="12.75">
      <c r="B23" s="9"/>
      <c r="C23" s="9"/>
    </row>
    <row r="24" spans="2:8" ht="12.75">
      <c r="B24" s="9">
        <f>COUNT(E168:E175)</f>
        <v>8</v>
      </c>
      <c r="C24" s="9">
        <v>6</v>
      </c>
      <c r="D24" s="1" t="s">
        <v>7</v>
      </c>
      <c r="E24" s="30" t="s">
        <v>38</v>
      </c>
      <c r="F24" s="30" t="s">
        <v>38</v>
      </c>
      <c r="G24" s="30" t="s">
        <v>38</v>
      </c>
      <c r="H24" s="30" t="s">
        <v>38</v>
      </c>
    </row>
    <row r="25" spans="13:17" ht="12.75">
      <c r="M25" s="2"/>
      <c r="N25" s="2"/>
      <c r="Q25" s="2"/>
    </row>
    <row r="26" spans="4:17" ht="12.75">
      <c r="D26" s="25" t="s">
        <v>9</v>
      </c>
      <c r="E26" s="48">
        <v>0.238</v>
      </c>
      <c r="F26" s="48">
        <v>0.08</v>
      </c>
      <c r="G26" s="48">
        <v>0.157</v>
      </c>
      <c r="H26" s="48">
        <v>0.037</v>
      </c>
      <c r="Q26" s="2"/>
    </row>
    <row r="27" ht="12.75">
      <c r="Q27" s="2"/>
    </row>
    <row r="28" spans="3:17" ht="12.75">
      <c r="C28" s="45" t="s">
        <v>26</v>
      </c>
      <c r="D28"/>
      <c r="E28"/>
      <c r="F28"/>
      <c r="G28"/>
      <c r="H28"/>
      <c r="Q28" s="2"/>
    </row>
    <row r="29" spans="4:17" ht="12.75">
      <c r="D29"/>
      <c r="E29"/>
      <c r="F29"/>
      <c r="G29"/>
      <c r="H29"/>
      <c r="Q29" s="2"/>
    </row>
    <row r="30" spans="4:17" ht="12.75">
      <c r="D30"/>
      <c r="E30"/>
      <c r="F30"/>
      <c r="G30"/>
      <c r="H30"/>
      <c r="Q30" s="2"/>
    </row>
    <row r="31" spans="3:17" ht="12.75">
      <c r="C31" t="s">
        <v>27</v>
      </c>
      <c r="D31"/>
      <c r="E31"/>
      <c r="F31"/>
      <c r="G31"/>
      <c r="H31"/>
      <c r="Q31" s="2"/>
    </row>
    <row r="32" spans="3:17" ht="12.75">
      <c r="C32" t="s">
        <v>28</v>
      </c>
      <c r="D32"/>
      <c r="E32"/>
      <c r="F32"/>
      <c r="G32"/>
      <c r="H32"/>
      <c r="Q32" s="2"/>
    </row>
    <row r="33" spans="4:17" ht="12.75">
      <c r="D33"/>
      <c r="E33"/>
      <c r="F33"/>
      <c r="G33"/>
      <c r="H33"/>
      <c r="Q33" s="2"/>
    </row>
    <row r="34" spans="3:17" ht="12.75">
      <c r="C34" t="s">
        <v>29</v>
      </c>
      <c r="D34"/>
      <c r="E34"/>
      <c r="F34"/>
      <c r="G34"/>
      <c r="H34"/>
      <c r="Q34" s="2"/>
    </row>
    <row r="35" spans="3:17" ht="12.75">
      <c r="C35" t="s">
        <v>30</v>
      </c>
      <c r="D35"/>
      <c r="E35"/>
      <c r="F35"/>
      <c r="G35"/>
      <c r="H35"/>
      <c r="Q35" s="2"/>
    </row>
    <row r="36" spans="3:17" ht="12.75">
      <c r="C36" t="s">
        <v>31</v>
      </c>
      <c r="D36"/>
      <c r="E36"/>
      <c r="F36"/>
      <c r="G36"/>
      <c r="H36"/>
      <c r="Q36" s="2"/>
    </row>
    <row r="37" spans="4:17" ht="12.75">
      <c r="D37"/>
      <c r="E37"/>
      <c r="F37"/>
      <c r="G37"/>
      <c r="H37"/>
      <c r="Q37" s="2"/>
    </row>
    <row r="38" spans="3:17" ht="12.75">
      <c r="C38" t="s">
        <v>32</v>
      </c>
      <c r="D38"/>
      <c r="E38"/>
      <c r="F38"/>
      <c r="G38"/>
      <c r="H38"/>
      <c r="Q38" s="2"/>
    </row>
    <row r="39" spans="3:17" ht="12.75">
      <c r="C39" t="s">
        <v>33</v>
      </c>
      <c r="D39"/>
      <c r="E39"/>
      <c r="F39"/>
      <c r="G39"/>
      <c r="H39"/>
      <c r="Q39" s="2"/>
    </row>
    <row r="40" spans="4:17" ht="12.75">
      <c r="D40"/>
      <c r="E40"/>
      <c r="F40"/>
      <c r="G40"/>
      <c r="H40"/>
      <c r="Q40" s="2"/>
    </row>
    <row r="41" spans="3:17" ht="12.75">
      <c r="C41" t="s">
        <v>34</v>
      </c>
      <c r="D41"/>
      <c r="E41"/>
      <c r="F41"/>
      <c r="G41"/>
      <c r="H41"/>
      <c r="Q41" s="2"/>
    </row>
    <row r="42" spans="4:17" ht="12.75">
      <c r="D42"/>
      <c r="E42"/>
      <c r="F42"/>
      <c r="G42"/>
      <c r="H42"/>
      <c r="Q42" s="2"/>
    </row>
    <row r="43" spans="3:17" ht="12.75">
      <c r="C43" t="s">
        <v>35</v>
      </c>
      <c r="D43"/>
      <c r="E43"/>
      <c r="F43"/>
      <c r="G43"/>
      <c r="H43"/>
      <c r="Q43" s="2"/>
    </row>
    <row r="44" spans="4:17" ht="12.75">
      <c r="D44"/>
      <c r="E44"/>
      <c r="F44"/>
      <c r="G44"/>
      <c r="H44"/>
      <c r="Q44" s="2"/>
    </row>
    <row r="45" spans="3:17" ht="12.75">
      <c r="C45" t="s">
        <v>36</v>
      </c>
      <c r="D45"/>
      <c r="E45"/>
      <c r="F45"/>
      <c r="G45"/>
      <c r="H45"/>
      <c r="Q45" s="2"/>
    </row>
    <row r="46" ht="12.75">
      <c r="Q46" s="2"/>
    </row>
    <row r="47" ht="12.75">
      <c r="Q47" s="2"/>
    </row>
    <row r="48" spans="5:8" ht="12.75">
      <c r="E48" s="6"/>
      <c r="F48" s="6"/>
      <c r="G48" s="6"/>
      <c r="H48" s="6"/>
    </row>
    <row r="49" spans="2:8" ht="13.5" thickBot="1">
      <c r="B49" s="17" t="s">
        <v>10</v>
      </c>
      <c r="C49" s="10" t="s">
        <v>1</v>
      </c>
      <c r="D49" s="24" t="s">
        <v>11</v>
      </c>
      <c r="E49" s="11" t="s">
        <v>2</v>
      </c>
      <c r="F49" s="11" t="s">
        <v>3</v>
      </c>
      <c r="G49" s="11" t="s">
        <v>4</v>
      </c>
      <c r="H49" s="11" t="s">
        <v>5</v>
      </c>
    </row>
    <row r="50" spans="2:34" s="12" customFormat="1" ht="13.5" thickBot="1">
      <c r="B50" s="32"/>
      <c r="C50" s="32"/>
      <c r="D50" s="33"/>
      <c r="E50" s="34"/>
      <c r="F50" s="34"/>
      <c r="G50" s="34"/>
      <c r="H50" s="34"/>
      <c r="J50" s="38"/>
      <c r="K50" s="39" t="s">
        <v>14</v>
      </c>
      <c r="L50" s="39" t="s">
        <v>15</v>
      </c>
      <c r="M50" s="39" t="s">
        <v>16</v>
      </c>
      <c r="N50" s="40" t="s">
        <v>17</v>
      </c>
      <c r="O50" s="40" t="s">
        <v>18</v>
      </c>
      <c r="P50" s="40" t="s">
        <v>19</v>
      </c>
      <c r="Q50" s="41" t="s">
        <v>20</v>
      </c>
      <c r="R50" s="41" t="s">
        <v>21</v>
      </c>
      <c r="S50" s="41" t="s">
        <v>22</v>
      </c>
      <c r="T50" s="42" t="s">
        <v>23</v>
      </c>
      <c r="U50" s="42" t="s">
        <v>24</v>
      </c>
      <c r="V50" s="42" t="s">
        <v>25</v>
      </c>
      <c r="X50" s="63"/>
      <c r="Y50" s="63"/>
      <c r="AB50" s="63"/>
      <c r="AE50" s="63"/>
      <c r="AH50" s="63" t="s">
        <v>39</v>
      </c>
    </row>
    <row r="51" spans="2:34" s="12" customFormat="1" ht="13.5" thickBot="1">
      <c r="B51" s="32">
        <v>133</v>
      </c>
      <c r="C51" s="32">
        <v>1</v>
      </c>
      <c r="D51" s="65">
        <v>38478</v>
      </c>
      <c r="E51" s="30">
        <f aca="true" t="shared" si="0" ref="E51:E63">AVERAGE(K51:M51)</f>
        <v>0.243</v>
      </c>
      <c r="F51" s="30">
        <f aca="true" t="shared" si="1" ref="F51:F63">AVERAGE(N51:P51)</f>
        <v>0.08</v>
      </c>
      <c r="G51" s="30">
        <f aca="true" t="shared" si="2" ref="G51:G63">AVERAGE(Q51:S51)</f>
        <v>0.155</v>
      </c>
      <c r="H51" s="30">
        <f aca="true" t="shared" si="3" ref="H51:H63">AVERAGE(T51:V51)</f>
        <v>0.041</v>
      </c>
      <c r="J51" s="64">
        <v>133</v>
      </c>
      <c r="K51" s="39">
        <v>0.243</v>
      </c>
      <c r="L51" s="39"/>
      <c r="M51" s="39"/>
      <c r="N51" s="40">
        <v>0.08</v>
      </c>
      <c r="O51" s="40"/>
      <c r="P51" s="40"/>
      <c r="Q51" s="41">
        <v>0.155</v>
      </c>
      <c r="R51" s="41"/>
      <c r="S51" s="41"/>
      <c r="T51" s="42">
        <v>0.041</v>
      </c>
      <c r="U51" s="42"/>
      <c r="V51" s="42"/>
      <c r="X51" s="63"/>
      <c r="Y51" s="63"/>
      <c r="AB51" s="63"/>
      <c r="AE51" s="63"/>
      <c r="AH51" s="63"/>
    </row>
    <row r="52" spans="2:36" s="35" customFormat="1" ht="13.5" thickBot="1">
      <c r="B52" s="35">
        <v>452</v>
      </c>
      <c r="C52" s="9">
        <v>1</v>
      </c>
      <c r="D52" s="46">
        <v>38471</v>
      </c>
      <c r="E52" s="30">
        <f>AVERAGE(K52:M52)</f>
        <v>0.25266666666666665</v>
      </c>
      <c r="F52" s="30">
        <f>AVERAGE(N52:P52)</f>
        <v>0.077</v>
      </c>
      <c r="G52" s="30">
        <f>AVERAGE(Q52:S52)</f>
        <v>0.16033333333333333</v>
      </c>
      <c r="H52" s="30">
        <f>AVERAGE(T52:V52)</f>
        <v>0.039</v>
      </c>
      <c r="J52" s="44">
        <v>452</v>
      </c>
      <c r="K52" s="51">
        <v>0.256</v>
      </c>
      <c r="L52" s="51">
        <v>0.249</v>
      </c>
      <c r="M52" s="51">
        <v>0.253</v>
      </c>
      <c r="N52" s="50">
        <v>0.077</v>
      </c>
      <c r="O52" s="50">
        <v>0.077</v>
      </c>
      <c r="P52" s="50">
        <v>0.077</v>
      </c>
      <c r="Q52" s="49">
        <v>0.164</v>
      </c>
      <c r="R52" s="49">
        <v>0.157</v>
      </c>
      <c r="S52" s="49">
        <v>0.16</v>
      </c>
      <c r="T52" s="52">
        <v>0.039</v>
      </c>
      <c r="U52" s="52">
        <v>0.039</v>
      </c>
      <c r="V52" s="52">
        <v>0.039</v>
      </c>
      <c r="X52" s="37"/>
      <c r="Z52" s="37"/>
      <c r="AA52" s="37"/>
      <c r="AC52" s="37"/>
      <c r="AD52" s="37"/>
      <c r="AG52" s="37"/>
      <c r="AJ52" s="37"/>
    </row>
    <row r="53" spans="2:36" s="35" customFormat="1" ht="13.5" thickBot="1">
      <c r="B53" s="35">
        <v>1011</v>
      </c>
      <c r="C53" s="9">
        <v>1</v>
      </c>
      <c r="D53" s="46">
        <v>38476</v>
      </c>
      <c r="E53" s="30">
        <f>AVERAGE(K53:M53)</f>
        <v>0.2235</v>
      </c>
      <c r="F53" s="30">
        <f>AVERAGE(N53:P53)</f>
        <v>0.0795</v>
      </c>
      <c r="G53" s="30">
        <f>AVERAGE(Q53:S53)</f>
        <v>0.1485</v>
      </c>
      <c r="H53" s="30">
        <f>AVERAGE(T53:V53)</f>
        <v>0.037</v>
      </c>
      <c r="J53" s="44">
        <v>1011</v>
      </c>
      <c r="K53" s="51">
        <v>0.224</v>
      </c>
      <c r="L53" s="51">
        <v>0.223</v>
      </c>
      <c r="M53" s="51"/>
      <c r="N53" s="50">
        <v>0.08</v>
      </c>
      <c r="O53" s="50">
        <v>0.079</v>
      </c>
      <c r="P53" s="50"/>
      <c r="Q53" s="49">
        <v>0.153</v>
      </c>
      <c r="R53" s="49">
        <v>0.144</v>
      </c>
      <c r="S53" s="49"/>
      <c r="T53" s="52">
        <v>0.036</v>
      </c>
      <c r="U53" s="52">
        <v>0.038</v>
      </c>
      <c r="V53" s="52"/>
      <c r="X53" s="37"/>
      <c r="Z53" s="37"/>
      <c r="AA53" s="37"/>
      <c r="AC53" s="37"/>
      <c r="AD53" s="37"/>
      <c r="AG53" s="37"/>
      <c r="AJ53" s="37"/>
    </row>
    <row r="54" spans="2:36" s="35" customFormat="1" ht="13.5" thickBot="1">
      <c r="B54" s="35">
        <v>1186</v>
      </c>
      <c r="C54" s="9">
        <v>1</v>
      </c>
      <c r="D54" s="46">
        <v>38484</v>
      </c>
      <c r="E54" s="30">
        <f>AVERAGE(K54:M54)</f>
        <v>0.26449999999999996</v>
      </c>
      <c r="F54" s="30">
        <f>AVERAGE(N54:P54)</f>
        <v>0.08</v>
      </c>
      <c r="G54" s="30">
        <f>AVERAGE(Q54:S54)</f>
        <v>0.1555</v>
      </c>
      <c r="H54" s="30">
        <f>AVERAGE(T54:V54)</f>
        <v>0.042499999999999996</v>
      </c>
      <c r="J54" s="44">
        <v>1186</v>
      </c>
      <c r="K54" s="51">
        <v>0.289</v>
      </c>
      <c r="L54" s="51">
        <v>0.24</v>
      </c>
      <c r="M54" s="51"/>
      <c r="N54" s="50">
        <v>0.08</v>
      </c>
      <c r="O54" s="50">
        <v>0.08</v>
      </c>
      <c r="P54" s="50"/>
      <c r="Q54" s="49">
        <v>0.155</v>
      </c>
      <c r="R54" s="49">
        <v>0.156</v>
      </c>
      <c r="S54" s="49"/>
      <c r="T54" s="52">
        <v>0.042</v>
      </c>
      <c r="U54" s="52">
        <v>0.043</v>
      </c>
      <c r="V54" s="52"/>
      <c r="X54" s="37"/>
      <c r="Z54" s="37"/>
      <c r="AA54" s="37"/>
      <c r="AC54" s="37"/>
      <c r="AD54" s="37"/>
      <c r="AG54" s="37"/>
      <c r="AJ54" s="37"/>
    </row>
    <row r="55" spans="2:36" s="35" customFormat="1" ht="13.5" thickBot="1">
      <c r="B55" s="35">
        <v>2546</v>
      </c>
      <c r="C55" s="9">
        <v>1</v>
      </c>
      <c r="D55" s="46">
        <v>38482</v>
      </c>
      <c r="E55" s="30">
        <f>AVERAGE(K55:M55)</f>
        <v>0.23233333333333336</v>
      </c>
      <c r="F55" s="30">
        <f>AVERAGE(N55:P55)</f>
        <v>0.08</v>
      </c>
      <c r="G55" s="30">
        <f>AVERAGE(Q55:S55)</f>
        <v>0.155</v>
      </c>
      <c r="H55" s="30">
        <f>AVERAGE(T55:V55)</f>
        <v>0.03733333333333333</v>
      </c>
      <c r="J55" s="44">
        <v>2546</v>
      </c>
      <c r="K55" s="51">
        <v>0.232</v>
      </c>
      <c r="L55" s="51">
        <v>0.233</v>
      </c>
      <c r="M55" s="51">
        <v>0.232</v>
      </c>
      <c r="N55" s="50">
        <v>0.081</v>
      </c>
      <c r="O55" s="50">
        <v>0.079</v>
      </c>
      <c r="P55" s="50">
        <v>0.08</v>
      </c>
      <c r="Q55" s="49">
        <v>0.155</v>
      </c>
      <c r="R55" s="49">
        <v>0.155</v>
      </c>
      <c r="S55" s="49">
        <v>0.155</v>
      </c>
      <c r="T55" s="52">
        <v>0.037</v>
      </c>
      <c r="U55" s="52">
        <v>0.038</v>
      </c>
      <c r="V55" s="52">
        <v>0.037</v>
      </c>
      <c r="X55" s="37"/>
      <c r="Z55" s="37"/>
      <c r="AA55" s="37"/>
      <c r="AC55" s="37"/>
      <c r="AD55" s="37"/>
      <c r="AG55" s="37"/>
      <c r="AJ55" s="37"/>
    </row>
    <row r="56" spans="2:36" s="35" customFormat="1" ht="13.5" thickBot="1">
      <c r="B56" s="35">
        <v>3056</v>
      </c>
      <c r="C56" s="9">
        <v>1</v>
      </c>
      <c r="D56" s="46">
        <v>38476</v>
      </c>
      <c r="E56" s="30">
        <f t="shared" si="0"/>
        <v>0.23199999999999998</v>
      </c>
      <c r="F56" s="30">
        <f t="shared" si="1"/>
        <v>0.077</v>
      </c>
      <c r="G56" s="30">
        <f t="shared" si="2"/>
        <v>0.154</v>
      </c>
      <c r="H56" s="30">
        <f t="shared" si="3"/>
        <v>0.03966666666666666</v>
      </c>
      <c r="J56" s="44">
        <v>3056</v>
      </c>
      <c r="K56" s="51">
        <v>0.228</v>
      </c>
      <c r="L56" s="51">
        <v>0.23</v>
      </c>
      <c r="M56" s="51">
        <v>0.238</v>
      </c>
      <c r="N56" s="50">
        <v>0.077</v>
      </c>
      <c r="O56" s="50">
        <v>0.076</v>
      </c>
      <c r="P56" s="50">
        <v>0.078</v>
      </c>
      <c r="Q56" s="49">
        <v>0.152</v>
      </c>
      <c r="R56" s="49">
        <v>0.152</v>
      </c>
      <c r="S56" s="49">
        <v>0.158</v>
      </c>
      <c r="T56" s="52">
        <v>0.039</v>
      </c>
      <c r="U56" s="52">
        <v>0.04</v>
      </c>
      <c r="V56" s="52">
        <v>0.04</v>
      </c>
      <c r="X56" s="37"/>
      <c r="Z56" s="37"/>
      <c r="AA56" s="37"/>
      <c r="AC56" s="37"/>
      <c r="AD56" s="37"/>
      <c r="AG56" s="37"/>
      <c r="AJ56" s="37"/>
    </row>
    <row r="57" spans="2:36" s="35" customFormat="1" ht="13.5" thickBot="1">
      <c r="B57" s="35">
        <v>3159</v>
      </c>
      <c r="C57" s="9">
        <v>1</v>
      </c>
      <c r="D57" s="46">
        <v>38471</v>
      </c>
      <c r="E57" s="30">
        <f t="shared" si="0"/>
        <v>0.237</v>
      </c>
      <c r="F57" s="30">
        <f t="shared" si="1"/>
        <v>0.077</v>
      </c>
      <c r="G57" s="30">
        <f t="shared" si="2"/>
        <v>0.16</v>
      </c>
      <c r="H57" s="30">
        <f t="shared" si="3"/>
        <v>0.037</v>
      </c>
      <c r="J57" s="44">
        <v>3159</v>
      </c>
      <c r="K57" s="51">
        <v>0.237</v>
      </c>
      <c r="L57" s="51"/>
      <c r="M57" s="51"/>
      <c r="N57" s="50">
        <v>0.077</v>
      </c>
      <c r="O57" s="50"/>
      <c r="P57" s="50"/>
      <c r="Q57" s="49">
        <v>0.16</v>
      </c>
      <c r="R57" s="49"/>
      <c r="S57" s="49"/>
      <c r="T57" s="52">
        <v>0.037</v>
      </c>
      <c r="U57" s="52"/>
      <c r="V57" s="52"/>
      <c r="X57" s="37"/>
      <c r="Z57" s="37"/>
      <c r="AA57" s="37"/>
      <c r="AC57" s="37"/>
      <c r="AD57" s="37"/>
      <c r="AG57" s="37"/>
      <c r="AJ57" s="37"/>
    </row>
    <row r="58" spans="1:34" s="12" customFormat="1" ht="13.5" thickBot="1">
      <c r="A58" s="29"/>
      <c r="B58" s="35">
        <v>9269</v>
      </c>
      <c r="C58" s="35">
        <v>1</v>
      </c>
      <c r="D58" s="46">
        <v>38482</v>
      </c>
      <c r="E58" s="37">
        <f t="shared" si="0"/>
        <v>0.2684</v>
      </c>
      <c r="F58" s="37">
        <f t="shared" si="1"/>
        <v>0.0914</v>
      </c>
      <c r="G58" s="37">
        <f t="shared" si="2"/>
        <v>0.1702</v>
      </c>
      <c r="H58" s="37">
        <f t="shared" si="3"/>
        <v>0.04416666666666667</v>
      </c>
      <c r="J58" s="44">
        <v>9269</v>
      </c>
      <c r="K58" s="55">
        <v>0.2691</v>
      </c>
      <c r="L58" s="55">
        <v>0.2688</v>
      </c>
      <c r="M58" s="55">
        <v>0.2673</v>
      </c>
      <c r="N58" s="54">
        <v>0.0907</v>
      </c>
      <c r="O58" s="54">
        <v>0.0911</v>
      </c>
      <c r="P58" s="54">
        <v>0.0924</v>
      </c>
      <c r="Q58" s="56">
        <v>0.1705</v>
      </c>
      <c r="R58" s="56">
        <v>0.1707</v>
      </c>
      <c r="S58" s="56">
        <v>0.1694</v>
      </c>
      <c r="T58" s="53">
        <v>0.044</v>
      </c>
      <c r="U58" s="53">
        <v>0.0444</v>
      </c>
      <c r="V58" s="53">
        <v>0.0441</v>
      </c>
      <c r="X58" s="37"/>
      <c r="Y58" s="35"/>
      <c r="Z58" s="37"/>
      <c r="AA58" s="37"/>
      <c r="AB58" s="35"/>
      <c r="AE58" s="35"/>
      <c r="AH58" s="35">
        <f>ABS(AI58*100)</f>
        <v>0</v>
      </c>
    </row>
    <row r="59" spans="1:34" s="12" customFormat="1" ht="13.5" thickBot="1">
      <c r="A59" s="29"/>
      <c r="B59" s="35">
        <v>10174</v>
      </c>
      <c r="C59" s="35">
        <v>1</v>
      </c>
      <c r="D59" s="46">
        <v>38478</v>
      </c>
      <c r="E59" s="37">
        <f>AVERAGE(K59:M59)</f>
        <v>0.22966666666666669</v>
      </c>
      <c r="F59" s="37">
        <f>AVERAGE(N59:P59)</f>
        <v>0.076</v>
      </c>
      <c r="G59" s="37">
        <f>AVERAGE(Q59:S59)</f>
        <v>0.15466666666666665</v>
      </c>
      <c r="H59" s="37">
        <f>AVERAGE(T59:V59)</f>
        <v>0.03366666666666667</v>
      </c>
      <c r="J59" s="44">
        <v>10174</v>
      </c>
      <c r="K59" s="55">
        <v>0.228</v>
      </c>
      <c r="L59" s="55">
        <v>0.227</v>
      </c>
      <c r="M59" s="55">
        <v>0.234</v>
      </c>
      <c r="N59" s="54">
        <v>0.078</v>
      </c>
      <c r="O59" s="54">
        <v>0.073</v>
      </c>
      <c r="P59" s="54">
        <v>0.077</v>
      </c>
      <c r="Q59" s="56">
        <v>0.154</v>
      </c>
      <c r="R59" s="56">
        <v>0.155</v>
      </c>
      <c r="S59" s="56">
        <v>0.155</v>
      </c>
      <c r="T59" s="53">
        <v>0.035</v>
      </c>
      <c r="U59" s="53">
        <v>0.031</v>
      </c>
      <c r="V59" s="53">
        <v>0.035</v>
      </c>
      <c r="X59" s="37"/>
      <c r="Y59" s="35"/>
      <c r="Z59" s="37"/>
      <c r="AA59" s="37"/>
      <c r="AB59" s="35"/>
      <c r="AE59" s="35"/>
      <c r="AH59" s="35"/>
    </row>
    <row r="60" spans="1:34" s="12" customFormat="1" ht="13.5" thickBot="1">
      <c r="A60" s="29"/>
      <c r="B60" s="35">
        <v>10330</v>
      </c>
      <c r="C60" s="35">
        <v>1</v>
      </c>
      <c r="D60" s="46">
        <v>38482</v>
      </c>
      <c r="E60" s="37">
        <f>AVERAGE(K60:M60)</f>
        <v>0.26176666666666665</v>
      </c>
      <c r="F60" s="37">
        <f>AVERAGE(N60:P60)</f>
        <v>0.09050000000000001</v>
      </c>
      <c r="G60" s="37">
        <f>AVERAGE(Q60:S60)</f>
        <v>0.16720000000000002</v>
      </c>
      <c r="H60" s="37">
        <f>AVERAGE(T60:V60)</f>
        <v>0.043233333333333325</v>
      </c>
      <c r="J60" s="44">
        <v>10330</v>
      </c>
      <c r="K60" s="55">
        <v>0.2608</v>
      </c>
      <c r="L60" s="55">
        <v>0.2612</v>
      </c>
      <c r="M60" s="55">
        <v>0.2633</v>
      </c>
      <c r="N60" s="54">
        <v>0.09</v>
      </c>
      <c r="O60" s="54">
        <v>0.0907</v>
      </c>
      <c r="P60" s="54">
        <v>0.0908</v>
      </c>
      <c r="Q60" s="56">
        <v>0.1671</v>
      </c>
      <c r="R60" s="56">
        <v>0.1676</v>
      </c>
      <c r="S60" s="56">
        <v>0.1669</v>
      </c>
      <c r="T60" s="53">
        <v>0.0427</v>
      </c>
      <c r="U60" s="53">
        <v>0.0433</v>
      </c>
      <c r="V60" s="53">
        <v>0.0437</v>
      </c>
      <c r="X60" s="37"/>
      <c r="Y60" s="35"/>
      <c r="Z60" s="37"/>
      <c r="AA60" s="37"/>
      <c r="AB60" s="35"/>
      <c r="AE60" s="35"/>
      <c r="AH60" s="35"/>
    </row>
    <row r="61" spans="2:34" s="29" customFormat="1" ht="13.5" thickBot="1">
      <c r="B61" s="35">
        <v>11850</v>
      </c>
      <c r="C61" s="9">
        <v>1</v>
      </c>
      <c r="D61" s="46">
        <v>38476</v>
      </c>
      <c r="E61" s="30">
        <f t="shared" si="0"/>
        <v>0.22933333333333336</v>
      </c>
      <c r="F61" s="30">
        <f t="shared" si="1"/>
        <v>0.078</v>
      </c>
      <c r="G61" s="30">
        <f t="shared" si="2"/>
        <v>0.15</v>
      </c>
      <c r="H61" s="30">
        <f t="shared" si="3"/>
        <v>0.032</v>
      </c>
      <c r="J61" s="44">
        <v>11850</v>
      </c>
      <c r="K61" s="51">
        <v>0.23</v>
      </c>
      <c r="L61" s="51">
        <v>0.229</v>
      </c>
      <c r="M61" s="51">
        <v>0.229</v>
      </c>
      <c r="N61" s="50">
        <v>0.078</v>
      </c>
      <c r="O61" s="50">
        <v>0.078</v>
      </c>
      <c r="P61" s="50">
        <v>0.078</v>
      </c>
      <c r="Q61" s="49">
        <v>0.15</v>
      </c>
      <c r="R61" s="49">
        <v>0.15</v>
      </c>
      <c r="S61" s="49">
        <v>0.15</v>
      </c>
      <c r="T61" s="52">
        <v>0.032</v>
      </c>
      <c r="U61" s="52">
        <v>0.032</v>
      </c>
      <c r="V61" s="52">
        <v>0.032</v>
      </c>
      <c r="X61" s="37"/>
      <c r="Y61" s="35"/>
      <c r="Z61" s="37"/>
      <c r="AA61" s="37"/>
      <c r="AB61" s="35"/>
      <c r="AE61" s="35"/>
      <c r="AH61" s="35">
        <f>ABS(AI61*100)</f>
        <v>0</v>
      </c>
    </row>
    <row r="62" spans="2:34" s="29" customFormat="1" ht="13.5" thickBot="1">
      <c r="B62" s="35">
        <v>11873</v>
      </c>
      <c r="C62" s="9">
        <v>1</v>
      </c>
      <c r="D62" s="46">
        <v>38488</v>
      </c>
      <c r="E62" s="30">
        <f t="shared" si="0"/>
        <v>0.242</v>
      </c>
      <c r="F62" s="30">
        <f t="shared" si="1"/>
        <v>0.082</v>
      </c>
      <c r="G62" s="30">
        <f t="shared" si="2"/>
        <v>0.16</v>
      </c>
      <c r="H62" s="30">
        <f t="shared" si="3"/>
        <v>0.043</v>
      </c>
      <c r="J62" s="44">
        <v>11873</v>
      </c>
      <c r="K62" s="51">
        <v>0.242</v>
      </c>
      <c r="L62" s="51"/>
      <c r="M62" s="51"/>
      <c r="N62" s="50">
        <v>0.082</v>
      </c>
      <c r="O62" s="50"/>
      <c r="P62" s="50"/>
      <c r="Q62" s="49">
        <v>0.16</v>
      </c>
      <c r="R62" s="49"/>
      <c r="S62" s="49"/>
      <c r="T62" s="52">
        <v>0.043</v>
      </c>
      <c r="U62" s="52"/>
      <c r="V62" s="52"/>
      <c r="X62" s="37"/>
      <c r="Y62" s="35"/>
      <c r="Z62" s="37"/>
      <c r="AA62" s="37"/>
      <c r="AB62" s="35"/>
      <c r="AE62" s="35"/>
      <c r="AH62" s="35">
        <f>ABS(AI62*100)</f>
        <v>0</v>
      </c>
    </row>
    <row r="63" spans="2:34" s="29" customFormat="1" ht="13.5" thickBot="1">
      <c r="B63" s="35">
        <v>12447</v>
      </c>
      <c r="C63" s="9">
        <v>1</v>
      </c>
      <c r="D63" s="46">
        <v>38489</v>
      </c>
      <c r="E63" s="30">
        <f t="shared" si="0"/>
        <v>0.2625</v>
      </c>
      <c r="F63" s="30">
        <f t="shared" si="1"/>
        <v>0.091</v>
      </c>
      <c r="G63" s="30">
        <f t="shared" si="2"/>
        <v>0.19</v>
      </c>
      <c r="H63" s="30">
        <f t="shared" si="3"/>
        <v>0.041</v>
      </c>
      <c r="J63" s="44">
        <v>12447</v>
      </c>
      <c r="K63" s="51">
        <v>0.266</v>
      </c>
      <c r="L63" s="51">
        <v>0.259</v>
      </c>
      <c r="M63" s="51"/>
      <c r="N63" s="50">
        <v>0.091</v>
      </c>
      <c r="O63" s="50">
        <v>0.091</v>
      </c>
      <c r="P63" s="50"/>
      <c r="Q63" s="49">
        <v>0.194</v>
      </c>
      <c r="R63" s="49">
        <v>0.186</v>
      </c>
      <c r="S63" s="49"/>
      <c r="T63" s="52">
        <v>0.041</v>
      </c>
      <c r="U63" s="52">
        <v>0.041</v>
      </c>
      <c r="V63" s="52"/>
      <c r="X63" s="37"/>
      <c r="Y63" s="35"/>
      <c r="Z63" s="37"/>
      <c r="AA63" s="37"/>
      <c r="AB63" s="35"/>
      <c r="AE63" s="35"/>
      <c r="AH63" s="35"/>
    </row>
    <row r="64" spans="2:34" s="29" customFormat="1" ht="13.5" thickBot="1">
      <c r="B64" s="35">
        <v>15828</v>
      </c>
      <c r="C64" s="9">
        <v>1</v>
      </c>
      <c r="D64" s="46">
        <v>38478</v>
      </c>
      <c r="E64" s="30">
        <f>AVERAGE(K64:M64)</f>
        <v>0.232</v>
      </c>
      <c r="F64" s="30">
        <f>AVERAGE(N64:P64)</f>
        <v>0.079</v>
      </c>
      <c r="G64" s="30">
        <f>AVERAGE(Q64:S64)</f>
        <v>0.156</v>
      </c>
      <c r="H64" s="30">
        <f>AVERAGE(T64:V64)</f>
        <v>0.04</v>
      </c>
      <c r="J64" s="44">
        <v>15828</v>
      </c>
      <c r="K64" s="51">
        <v>0.232</v>
      </c>
      <c r="L64" s="51"/>
      <c r="M64" s="51"/>
      <c r="N64" s="50">
        <v>0.079</v>
      </c>
      <c r="O64" s="50"/>
      <c r="P64" s="50"/>
      <c r="Q64" s="49">
        <v>0.156</v>
      </c>
      <c r="R64" s="49"/>
      <c r="S64" s="49"/>
      <c r="T64" s="52">
        <v>0.04</v>
      </c>
      <c r="U64" s="52"/>
      <c r="V64" s="52"/>
      <c r="X64" s="37"/>
      <c r="Y64" s="35"/>
      <c r="Z64" s="37"/>
      <c r="AA64" s="37"/>
      <c r="AB64" s="35"/>
      <c r="AE64" s="35"/>
      <c r="AH64" s="35"/>
    </row>
    <row r="65" spans="2:34" s="29" customFormat="1" ht="13.5" thickBot="1">
      <c r="B65" s="35">
        <v>20644</v>
      </c>
      <c r="C65" s="35">
        <v>1</v>
      </c>
      <c r="D65" s="46">
        <v>38477</v>
      </c>
      <c r="E65" s="30">
        <f aca="true" t="shared" si="4" ref="E65:E73">AVERAGE(K65:M65)</f>
        <v>0.2231</v>
      </c>
      <c r="F65" s="30">
        <f aca="true" t="shared" si="5" ref="F65:F73">AVERAGE(N65:P65)</f>
        <v>0.0786</v>
      </c>
      <c r="G65" s="30">
        <f aca="true" t="shared" si="6" ref="G65:G73">AVERAGE(Q65:S65)</f>
        <v>0.1506</v>
      </c>
      <c r="H65" s="30">
        <f aca="true" t="shared" si="7" ref="H65:H73">AVERAGE(T65:V65)</f>
        <v>0.0355</v>
      </c>
      <c r="J65" s="44">
        <v>20644</v>
      </c>
      <c r="K65" s="51">
        <v>0.2231</v>
      </c>
      <c r="L65" s="51"/>
      <c r="M65" s="51"/>
      <c r="N65" s="50">
        <v>0.0786</v>
      </c>
      <c r="O65" s="50"/>
      <c r="P65" s="50"/>
      <c r="Q65" s="49">
        <v>0.1506</v>
      </c>
      <c r="R65" s="49"/>
      <c r="S65" s="49"/>
      <c r="T65" s="52">
        <v>0.0355</v>
      </c>
      <c r="U65" s="52"/>
      <c r="V65" s="52"/>
      <c r="X65" s="37"/>
      <c r="Y65" s="35"/>
      <c r="Z65" s="37"/>
      <c r="AA65" s="37"/>
      <c r="AB65" s="35"/>
      <c r="AE65" s="35"/>
      <c r="AH65" s="35"/>
    </row>
    <row r="66" spans="2:34" s="29" customFormat="1" ht="13.5" thickBot="1">
      <c r="B66" s="35">
        <v>40456</v>
      </c>
      <c r="C66" s="35">
        <v>1</v>
      </c>
      <c r="D66" s="46">
        <v>38471</v>
      </c>
      <c r="E66" s="30">
        <f t="shared" si="4"/>
        <v>0.21</v>
      </c>
      <c r="F66" s="30">
        <f t="shared" si="5"/>
        <v>0.067</v>
      </c>
      <c r="G66" s="30">
        <f t="shared" si="6"/>
        <v>0.142</v>
      </c>
      <c r="H66" s="30">
        <f t="shared" si="7"/>
        <v>0.034</v>
      </c>
      <c r="J66" s="44">
        <v>40456</v>
      </c>
      <c r="K66" s="51">
        <v>0.21</v>
      </c>
      <c r="L66" s="51"/>
      <c r="M66" s="51"/>
      <c r="N66" s="50">
        <v>0.067</v>
      </c>
      <c r="O66" s="50"/>
      <c r="P66" s="50"/>
      <c r="Q66" s="49">
        <v>0.142</v>
      </c>
      <c r="R66" s="49"/>
      <c r="S66" s="49"/>
      <c r="T66" s="52">
        <v>0.034</v>
      </c>
      <c r="U66" s="52"/>
      <c r="V66" s="52"/>
      <c r="X66" s="37"/>
      <c r="Y66" s="35"/>
      <c r="Z66" s="37"/>
      <c r="AA66" s="37"/>
      <c r="AB66" s="35"/>
      <c r="AE66" s="35"/>
      <c r="AH66" s="35"/>
    </row>
    <row r="67" spans="2:34" s="29" customFormat="1" ht="13.5" thickBot="1">
      <c r="B67" s="35">
        <v>43070</v>
      </c>
      <c r="C67" s="35">
        <v>1</v>
      </c>
      <c r="D67" s="46">
        <v>38475</v>
      </c>
      <c r="E67" s="30">
        <f t="shared" si="4"/>
        <v>0.24366666666666667</v>
      </c>
      <c r="F67" s="30">
        <f t="shared" si="5"/>
        <v>0.0837</v>
      </c>
      <c r="G67" s="30">
        <f t="shared" si="6"/>
        <v>0.16</v>
      </c>
      <c r="H67" s="30">
        <f t="shared" si="7"/>
        <v>0.04106666666666667</v>
      </c>
      <c r="J67" s="44">
        <v>43070</v>
      </c>
      <c r="K67" s="51">
        <v>0.244</v>
      </c>
      <c r="L67" s="51">
        <v>0.243</v>
      </c>
      <c r="M67" s="51">
        <v>0.244</v>
      </c>
      <c r="N67" s="50">
        <v>0.0838</v>
      </c>
      <c r="O67" s="50">
        <v>0.0838</v>
      </c>
      <c r="P67" s="50">
        <v>0.0835</v>
      </c>
      <c r="Q67" s="49">
        <v>0.161</v>
      </c>
      <c r="R67" s="49">
        <v>0.159</v>
      </c>
      <c r="S67" s="49">
        <v>0.16</v>
      </c>
      <c r="T67" s="52">
        <v>0.0413</v>
      </c>
      <c r="U67" s="52">
        <v>0.0412</v>
      </c>
      <c r="V67" s="52">
        <v>0.0407</v>
      </c>
      <c r="X67" s="37"/>
      <c r="Y67" s="35"/>
      <c r="Z67" s="37"/>
      <c r="AA67" s="37"/>
      <c r="AB67" s="35"/>
      <c r="AE67" s="35"/>
      <c r="AH67" s="35"/>
    </row>
    <row r="68" spans="2:34" s="29" customFormat="1" ht="13.5" thickBot="1">
      <c r="B68" s="35">
        <v>50009</v>
      </c>
      <c r="C68" s="35">
        <v>1</v>
      </c>
      <c r="D68" s="46">
        <v>38483</v>
      </c>
      <c r="E68" s="30">
        <f>AVERAGE(K68:M68)</f>
        <v>0.24533333333333332</v>
      </c>
      <c r="F68" s="30">
        <f>AVERAGE(N68:P68)</f>
        <v>0.08533333333333333</v>
      </c>
      <c r="G68" s="30">
        <f>AVERAGE(Q68:S68)</f>
        <v>0.16033333333333333</v>
      </c>
      <c r="H68" s="30">
        <f>AVERAGE(T68:V68)</f>
        <v>0.042</v>
      </c>
      <c r="J68" s="44">
        <v>50009</v>
      </c>
      <c r="K68" s="51">
        <v>0.246</v>
      </c>
      <c r="L68" s="51">
        <v>0.244</v>
      </c>
      <c r="M68" s="51">
        <v>0.246</v>
      </c>
      <c r="N68" s="50">
        <v>0.085</v>
      </c>
      <c r="O68" s="50">
        <v>0.086</v>
      </c>
      <c r="P68" s="50">
        <v>0.085</v>
      </c>
      <c r="Q68" s="49">
        <v>0.161</v>
      </c>
      <c r="R68" s="49">
        <v>0.16</v>
      </c>
      <c r="S68" s="49">
        <v>0.16</v>
      </c>
      <c r="T68" s="52">
        <v>0.042</v>
      </c>
      <c r="U68" s="52">
        <v>0.042</v>
      </c>
      <c r="V68" s="52">
        <v>0.042</v>
      </c>
      <c r="X68" s="37"/>
      <c r="Y68" s="35"/>
      <c r="Z68" s="37"/>
      <c r="AA68" s="37"/>
      <c r="AB68" s="35"/>
      <c r="AE68" s="35"/>
      <c r="AH68" s="35"/>
    </row>
    <row r="69" spans="2:34" s="29" customFormat="1" ht="13.5" thickBot="1">
      <c r="B69" s="35">
        <v>50131</v>
      </c>
      <c r="C69" s="35">
        <v>1</v>
      </c>
      <c r="D69" s="46">
        <v>38475</v>
      </c>
      <c r="E69" s="30">
        <f>AVERAGE(K69:M69)</f>
        <v>0.23366666666666666</v>
      </c>
      <c r="F69" s="30">
        <f>AVERAGE(N69:P69)</f>
        <v>0.081</v>
      </c>
      <c r="G69" s="30">
        <f>AVERAGE(Q69:S69)</f>
        <v>0.154</v>
      </c>
      <c r="H69" s="30">
        <f>AVERAGE(T69:V69)</f>
        <v>0.042666666666666665</v>
      </c>
      <c r="J69" s="44">
        <v>50131</v>
      </c>
      <c r="K69" s="51">
        <v>0.236</v>
      </c>
      <c r="L69" s="51">
        <v>0.234</v>
      </c>
      <c r="M69" s="51">
        <v>0.231</v>
      </c>
      <c r="N69" s="50">
        <v>0.082</v>
      </c>
      <c r="O69" s="50">
        <v>0.08</v>
      </c>
      <c r="P69" s="50">
        <v>0.081</v>
      </c>
      <c r="Q69" s="49">
        <v>0.154</v>
      </c>
      <c r="R69" s="49">
        <v>0.157</v>
      </c>
      <c r="S69" s="49">
        <v>0.151</v>
      </c>
      <c r="T69" s="52">
        <v>0.043</v>
      </c>
      <c r="U69" s="52">
        <v>0.042</v>
      </c>
      <c r="V69" s="52">
        <v>0.043</v>
      </c>
      <c r="X69" s="37"/>
      <c r="Y69" s="35"/>
      <c r="Z69" s="37"/>
      <c r="AA69" s="37"/>
      <c r="AB69" s="35"/>
      <c r="AE69" s="35"/>
      <c r="AH69" s="35"/>
    </row>
    <row r="70" spans="2:34" s="29" customFormat="1" ht="13.5" thickBot="1">
      <c r="B70" s="35">
        <v>50317</v>
      </c>
      <c r="C70" s="35">
        <v>1</v>
      </c>
      <c r="D70" s="46">
        <v>38474</v>
      </c>
      <c r="E70" s="30">
        <f>AVERAGE(K70:M70)</f>
        <v>0.231</v>
      </c>
      <c r="F70" s="30">
        <f>AVERAGE(N70:P70)</f>
        <v>0.077</v>
      </c>
      <c r="G70" s="30">
        <f>AVERAGE(Q70:S70)</f>
        <v>0.155</v>
      </c>
      <c r="H70" s="30">
        <f>AVERAGE(T70:V70)</f>
        <v>0.039</v>
      </c>
      <c r="J70" s="44">
        <v>50317</v>
      </c>
      <c r="K70" s="51">
        <v>0.231</v>
      </c>
      <c r="L70" s="51"/>
      <c r="M70" s="51"/>
      <c r="N70" s="50">
        <v>0.077</v>
      </c>
      <c r="O70" s="50"/>
      <c r="P70" s="50"/>
      <c r="Q70" s="49">
        <v>0.155</v>
      </c>
      <c r="R70" s="49"/>
      <c r="S70" s="49"/>
      <c r="T70" s="52">
        <v>0.039</v>
      </c>
      <c r="U70" s="52"/>
      <c r="V70" s="52"/>
      <c r="X70" s="37"/>
      <c r="Y70" s="35"/>
      <c r="Z70" s="37"/>
      <c r="AA70" s="37"/>
      <c r="AB70" s="35"/>
      <c r="AE70" s="35"/>
      <c r="AH70" s="35"/>
    </row>
    <row r="71" spans="2:34" s="29" customFormat="1" ht="13.5" thickBot="1">
      <c r="B71" s="35">
        <v>50405</v>
      </c>
      <c r="C71" s="35">
        <v>1</v>
      </c>
      <c r="D71" s="46">
        <v>38476</v>
      </c>
      <c r="E71" s="30">
        <f>AVERAGE(K71:M71)</f>
        <v>0.239</v>
      </c>
      <c r="F71" s="30">
        <f>AVERAGE(N71:P71)</f>
        <v>0.088</v>
      </c>
      <c r="G71" s="30">
        <f>AVERAGE(Q71:S71)</f>
        <v>0.1605</v>
      </c>
      <c r="H71" s="30">
        <f>AVERAGE(T71:V71)</f>
        <v>0.035500000000000004</v>
      </c>
      <c r="J71" s="44">
        <v>50405</v>
      </c>
      <c r="K71" s="51">
        <v>0.238</v>
      </c>
      <c r="L71" s="51">
        <v>0.24</v>
      </c>
      <c r="M71" s="51"/>
      <c r="N71" s="50">
        <v>0.088</v>
      </c>
      <c r="O71" s="50">
        <v>0.088</v>
      </c>
      <c r="P71" s="50"/>
      <c r="Q71" s="49">
        <v>0.16</v>
      </c>
      <c r="R71" s="49">
        <v>0.161</v>
      </c>
      <c r="S71" s="49"/>
      <c r="T71" s="52">
        <v>0.036</v>
      </c>
      <c r="U71" s="52">
        <v>0.035</v>
      </c>
      <c r="V71" s="52"/>
      <c r="X71" s="37"/>
      <c r="Y71" s="35"/>
      <c r="Z71" s="37"/>
      <c r="AA71" s="37"/>
      <c r="AB71" s="35"/>
      <c r="AE71" s="35"/>
      <c r="AH71" s="35"/>
    </row>
    <row r="72" spans="2:34" s="29" customFormat="1" ht="13.5" thickBot="1">
      <c r="B72" s="35">
        <v>50505</v>
      </c>
      <c r="C72" s="35">
        <v>1</v>
      </c>
      <c r="D72" s="46">
        <v>38477</v>
      </c>
      <c r="E72" s="30">
        <f t="shared" si="4"/>
        <v>0.22133333333333335</v>
      </c>
      <c r="F72" s="30">
        <f t="shared" si="5"/>
        <v>0.08433333333333333</v>
      </c>
      <c r="G72" s="30">
        <f t="shared" si="6"/>
        <v>0.16333333333333333</v>
      </c>
      <c r="H72" s="30">
        <f t="shared" si="7"/>
        <v>0.043000000000000003</v>
      </c>
      <c r="J72" s="44">
        <v>50505</v>
      </c>
      <c r="K72" s="51">
        <v>0.217</v>
      </c>
      <c r="L72" s="51">
        <v>0.225</v>
      </c>
      <c r="M72" s="51">
        <v>0.222</v>
      </c>
      <c r="N72" s="50">
        <v>0.086</v>
      </c>
      <c r="O72" s="50">
        <v>0.083</v>
      </c>
      <c r="P72" s="50">
        <v>0.084</v>
      </c>
      <c r="Q72" s="49">
        <v>0.17</v>
      </c>
      <c r="R72" s="49">
        <v>0.155</v>
      </c>
      <c r="S72" s="49">
        <v>0.165</v>
      </c>
      <c r="T72" s="52">
        <v>0.045</v>
      </c>
      <c r="U72" s="52">
        <v>0.042</v>
      </c>
      <c r="V72" s="52">
        <v>0.042</v>
      </c>
      <c r="X72" s="37"/>
      <c r="Y72" s="35"/>
      <c r="Z72" s="37"/>
      <c r="AA72" s="37"/>
      <c r="AB72" s="35"/>
      <c r="AE72" s="35"/>
      <c r="AH72" s="35"/>
    </row>
    <row r="73" spans="2:34" s="29" customFormat="1" ht="13.5" thickBot="1">
      <c r="B73" s="35">
        <v>51234</v>
      </c>
      <c r="C73" s="35">
        <v>1</v>
      </c>
      <c r="D73" s="46">
        <v>38476</v>
      </c>
      <c r="E73" s="30">
        <f t="shared" si="4"/>
        <v>0.2462</v>
      </c>
      <c r="F73" s="30">
        <f t="shared" si="5"/>
        <v>0.08446666666666668</v>
      </c>
      <c r="G73" s="30">
        <f t="shared" si="6"/>
        <v>0.1617666666666667</v>
      </c>
      <c r="H73" s="30">
        <f t="shared" si="7"/>
        <v>0.0366</v>
      </c>
      <c r="J73" s="44">
        <v>51234</v>
      </c>
      <c r="K73" s="51">
        <v>0.2462</v>
      </c>
      <c r="L73" s="51">
        <v>0.2457</v>
      </c>
      <c r="M73" s="51">
        <v>0.2467</v>
      </c>
      <c r="N73" s="50">
        <v>0.085</v>
      </c>
      <c r="O73" s="50">
        <v>0.0844</v>
      </c>
      <c r="P73" s="50">
        <v>0.084</v>
      </c>
      <c r="Q73" s="49">
        <v>0.1597</v>
      </c>
      <c r="R73" s="49">
        <v>0.1645</v>
      </c>
      <c r="S73" s="49">
        <v>0.1611</v>
      </c>
      <c r="T73" s="52">
        <v>0.0368</v>
      </c>
      <c r="U73" s="52">
        <v>0.0366</v>
      </c>
      <c r="V73" s="52">
        <v>0.0364</v>
      </c>
      <c r="X73" s="37"/>
      <c r="Y73" s="35"/>
      <c r="Z73" s="37"/>
      <c r="AA73" s="37"/>
      <c r="AB73" s="35"/>
      <c r="AE73" s="35"/>
      <c r="AH73" s="35"/>
    </row>
    <row r="74" spans="2:34" s="29" customFormat="1" ht="13.5" thickBot="1">
      <c r="B74" s="35">
        <v>51306</v>
      </c>
      <c r="C74" s="35">
        <v>1</v>
      </c>
      <c r="D74" s="46">
        <v>38475</v>
      </c>
      <c r="E74" s="30">
        <f aca="true" t="shared" si="8" ref="E74:E115">AVERAGE(K74:M74)</f>
        <v>0.248</v>
      </c>
      <c r="F74" s="30">
        <f aca="true" t="shared" si="9" ref="F74:F115">AVERAGE(N74:P74)</f>
        <v>0.085</v>
      </c>
      <c r="G74" s="30">
        <f aca="true" t="shared" si="10" ref="G74:G115">AVERAGE(Q74:S74)</f>
        <v>0.163</v>
      </c>
      <c r="H74" s="30">
        <f aca="true" t="shared" si="11" ref="H74:H115">AVERAGE(T74:V74)</f>
        <v>0.0385</v>
      </c>
      <c r="J74" s="44">
        <v>51306</v>
      </c>
      <c r="K74" s="51">
        <v>0.248</v>
      </c>
      <c r="L74" s="51">
        <v>0.248</v>
      </c>
      <c r="M74" s="51"/>
      <c r="N74" s="50">
        <v>0.085</v>
      </c>
      <c r="O74" s="50">
        <v>0.085</v>
      </c>
      <c r="P74" s="50"/>
      <c r="Q74" s="49">
        <v>0.163</v>
      </c>
      <c r="R74" s="49">
        <v>0.163</v>
      </c>
      <c r="S74" s="49"/>
      <c r="T74" s="52">
        <v>0.039</v>
      </c>
      <c r="U74" s="52">
        <v>0.038</v>
      </c>
      <c r="V74" s="52"/>
      <c r="X74" s="37"/>
      <c r="Y74" s="35"/>
      <c r="Z74" s="37"/>
      <c r="AA74" s="37"/>
      <c r="AB74" s="35"/>
      <c r="AE74" s="35"/>
      <c r="AH74" s="35">
        <f>ABS(AI74*100)</f>
        <v>0</v>
      </c>
    </row>
    <row r="75" spans="2:34" s="29" customFormat="1" ht="13.5" thickBot="1">
      <c r="B75" s="35">
        <v>51420</v>
      </c>
      <c r="C75" s="35">
        <v>1</v>
      </c>
      <c r="D75" s="46">
        <v>38471</v>
      </c>
      <c r="E75" s="30">
        <f t="shared" si="8"/>
        <v>0.239</v>
      </c>
      <c r="F75" s="30">
        <f t="shared" si="9"/>
        <v>0.089</v>
      </c>
      <c r="G75" s="30">
        <f t="shared" si="10"/>
        <v>0.158</v>
      </c>
      <c r="H75" s="30">
        <f t="shared" si="11"/>
        <v>0.043</v>
      </c>
      <c r="J75" s="44">
        <v>51420</v>
      </c>
      <c r="K75" s="51">
        <v>0.239</v>
      </c>
      <c r="L75" s="51"/>
      <c r="M75" s="51"/>
      <c r="N75" s="50">
        <v>0.089</v>
      </c>
      <c r="O75" s="50"/>
      <c r="P75" s="50"/>
      <c r="Q75" s="49">
        <v>0.158</v>
      </c>
      <c r="R75" s="49"/>
      <c r="S75" s="49"/>
      <c r="T75" s="52">
        <v>0.043</v>
      </c>
      <c r="U75" s="52"/>
      <c r="V75" s="52"/>
      <c r="X75" s="37"/>
      <c r="Y75" s="35"/>
      <c r="Z75" s="37"/>
      <c r="AA75" s="37"/>
      <c r="AB75" s="35"/>
      <c r="AE75" s="35"/>
      <c r="AH75" s="35"/>
    </row>
    <row r="76" spans="2:34" s="29" customFormat="1" ht="13.5" thickBot="1">
      <c r="B76" s="35">
        <v>51854</v>
      </c>
      <c r="C76" s="35">
        <v>1</v>
      </c>
      <c r="D76" s="46">
        <v>38477</v>
      </c>
      <c r="E76" s="30">
        <f t="shared" si="8"/>
        <v>0.23133333333333336</v>
      </c>
      <c r="F76" s="30">
        <f t="shared" si="9"/>
        <v>0.078</v>
      </c>
      <c r="G76" s="30">
        <f t="shared" si="10"/>
        <v>0.15233333333333332</v>
      </c>
      <c r="H76" s="30">
        <f t="shared" si="11"/>
        <v>0.036</v>
      </c>
      <c r="J76" s="44">
        <v>51854</v>
      </c>
      <c r="K76" s="51">
        <v>0.231</v>
      </c>
      <c r="L76" s="51">
        <v>0.231</v>
      </c>
      <c r="M76" s="51">
        <v>0.232</v>
      </c>
      <c r="N76" s="50">
        <v>0.078</v>
      </c>
      <c r="O76" s="50">
        <v>0.078</v>
      </c>
      <c r="P76" s="50">
        <v>0.078</v>
      </c>
      <c r="Q76" s="49">
        <v>0.153</v>
      </c>
      <c r="R76" s="49">
        <v>0.152</v>
      </c>
      <c r="S76" s="49">
        <v>0.152</v>
      </c>
      <c r="T76" s="52">
        <v>0.036</v>
      </c>
      <c r="U76" s="52">
        <v>0.036</v>
      </c>
      <c r="V76" s="52">
        <v>0.036</v>
      </c>
      <c r="X76" s="37"/>
      <c r="Y76" s="35"/>
      <c r="Z76" s="37"/>
      <c r="AA76" s="37"/>
      <c r="AB76" s="35"/>
      <c r="AE76" s="35"/>
      <c r="AH76" s="35"/>
    </row>
    <row r="77" spans="2:34" s="29" customFormat="1" ht="13.5" thickBot="1">
      <c r="B77" s="35">
        <v>52012</v>
      </c>
      <c r="C77" s="35">
        <v>1</v>
      </c>
      <c r="D77" s="46">
        <v>38485</v>
      </c>
      <c r="E77" s="30">
        <f t="shared" si="8"/>
        <v>0.23199999999999998</v>
      </c>
      <c r="F77" s="30">
        <f t="shared" si="9"/>
        <v>0.07766666666666666</v>
      </c>
      <c r="G77" s="30">
        <f t="shared" si="10"/>
        <v>0.15566666666666665</v>
      </c>
      <c r="H77" s="30">
        <f t="shared" si="11"/>
        <v>0.039</v>
      </c>
      <c r="J77" s="44">
        <v>52012</v>
      </c>
      <c r="K77" s="51">
        <v>0.236</v>
      </c>
      <c r="L77" s="51">
        <v>0.229</v>
      </c>
      <c r="M77" s="51">
        <v>0.231</v>
      </c>
      <c r="N77" s="50">
        <v>0.078</v>
      </c>
      <c r="O77" s="50">
        <v>0.078</v>
      </c>
      <c r="P77" s="50">
        <v>0.077</v>
      </c>
      <c r="Q77" s="49">
        <v>0.151</v>
      </c>
      <c r="R77" s="49">
        <v>0.156</v>
      </c>
      <c r="S77" s="49">
        <v>0.16</v>
      </c>
      <c r="T77" s="52">
        <v>0.039</v>
      </c>
      <c r="U77" s="52">
        <v>0.039</v>
      </c>
      <c r="V77" s="52">
        <v>0.039</v>
      </c>
      <c r="X77" s="37"/>
      <c r="Y77" s="35"/>
      <c r="Z77" s="37"/>
      <c r="AA77" s="37"/>
      <c r="AB77" s="35"/>
      <c r="AE77" s="35"/>
      <c r="AH77" s="35"/>
    </row>
    <row r="78" spans="2:34" s="29" customFormat="1" ht="13.5" thickBot="1">
      <c r="B78" s="35">
        <v>52350</v>
      </c>
      <c r="C78" s="35">
        <v>1</v>
      </c>
      <c r="D78" s="46">
        <v>38471</v>
      </c>
      <c r="E78" s="30">
        <f t="shared" si="8"/>
        <v>0.231</v>
      </c>
      <c r="F78" s="30">
        <f t="shared" si="9"/>
        <v>0.07566666666666666</v>
      </c>
      <c r="G78" s="30">
        <f t="shared" si="10"/>
        <v>0.14933333333333332</v>
      </c>
      <c r="H78" s="30">
        <f t="shared" si="11"/>
        <v>0.027</v>
      </c>
      <c r="J78" s="44">
        <v>52350</v>
      </c>
      <c r="K78" s="51">
        <v>0.231</v>
      </c>
      <c r="L78" s="51">
        <v>0.231</v>
      </c>
      <c r="M78" s="51">
        <v>0.231</v>
      </c>
      <c r="N78" s="50">
        <v>0.076</v>
      </c>
      <c r="O78" s="50">
        <v>0.075</v>
      </c>
      <c r="P78" s="50">
        <v>0.076</v>
      </c>
      <c r="Q78" s="49">
        <v>0.15</v>
      </c>
      <c r="R78" s="49">
        <v>0.149</v>
      </c>
      <c r="S78" s="49">
        <v>0.149</v>
      </c>
      <c r="T78" s="52">
        <v>0.027</v>
      </c>
      <c r="U78" s="52">
        <v>0.027</v>
      </c>
      <c r="V78" s="52">
        <v>0.027</v>
      </c>
      <c r="X78" s="37"/>
      <c r="Y78" s="35"/>
      <c r="Z78" s="37"/>
      <c r="AA78" s="37"/>
      <c r="AB78" s="35"/>
      <c r="AE78" s="35"/>
      <c r="AH78" s="35"/>
    </row>
    <row r="79" spans="2:34" s="29" customFormat="1" ht="13.5" thickBot="1">
      <c r="B79" s="35">
        <v>54011</v>
      </c>
      <c r="C79" s="35">
        <v>1</v>
      </c>
      <c r="D79" s="46">
        <v>38469</v>
      </c>
      <c r="E79" s="30">
        <f t="shared" si="8"/>
        <v>0.2177</v>
      </c>
      <c r="F79" s="30">
        <f t="shared" si="9"/>
        <v>0.0706</v>
      </c>
      <c r="G79" s="30">
        <f t="shared" si="10"/>
        <v>0.14305</v>
      </c>
      <c r="H79" s="30">
        <f t="shared" si="11"/>
        <v>0.0294</v>
      </c>
      <c r="J79" s="44">
        <v>54011</v>
      </c>
      <c r="K79" s="51">
        <v>0.223</v>
      </c>
      <c r="L79" s="51">
        <v>0.2124</v>
      </c>
      <c r="M79" s="51"/>
      <c r="N79" s="50">
        <v>0.0744</v>
      </c>
      <c r="O79" s="50">
        <v>0.0668</v>
      </c>
      <c r="P79" s="50"/>
      <c r="Q79" s="49">
        <v>0.1483</v>
      </c>
      <c r="R79" s="49">
        <v>0.1378</v>
      </c>
      <c r="S79" s="49"/>
      <c r="T79" s="52">
        <v>0.0265</v>
      </c>
      <c r="U79" s="52">
        <v>0.0307</v>
      </c>
      <c r="V79" s="52">
        <v>0.031</v>
      </c>
      <c r="X79" s="37"/>
      <c r="Y79" s="35"/>
      <c r="Z79" s="37"/>
      <c r="AA79" s="37"/>
      <c r="AB79" s="35"/>
      <c r="AE79" s="35"/>
      <c r="AH79" s="35"/>
    </row>
    <row r="80" spans="2:34" s="29" customFormat="1" ht="13.5" thickBot="1">
      <c r="B80" s="35">
        <v>54441</v>
      </c>
      <c r="C80" s="35">
        <v>1</v>
      </c>
      <c r="D80" s="46">
        <v>38476</v>
      </c>
      <c r="E80" s="37">
        <f t="shared" si="8"/>
        <v>0.23966666666666667</v>
      </c>
      <c r="F80" s="37">
        <f t="shared" si="9"/>
        <v>0.085</v>
      </c>
      <c r="G80" s="37">
        <f t="shared" si="10"/>
        <v>0.167</v>
      </c>
      <c r="H80" s="37">
        <f t="shared" si="11"/>
        <v>0.042666666666666665</v>
      </c>
      <c r="J80" s="44">
        <v>54441</v>
      </c>
      <c r="K80" s="51">
        <v>0.237</v>
      </c>
      <c r="L80" s="51">
        <v>0.241</v>
      </c>
      <c r="M80" s="51">
        <v>0.241</v>
      </c>
      <c r="N80" s="50">
        <v>0.084</v>
      </c>
      <c r="O80" s="50">
        <v>0.085</v>
      </c>
      <c r="P80" s="50">
        <v>0.086</v>
      </c>
      <c r="Q80" s="49">
        <v>0.165</v>
      </c>
      <c r="R80" s="49">
        <v>0.166</v>
      </c>
      <c r="S80" s="49">
        <v>0.17</v>
      </c>
      <c r="T80" s="52">
        <v>0.04</v>
      </c>
      <c r="U80" s="52">
        <v>0.043</v>
      </c>
      <c r="V80" s="52">
        <v>0.045</v>
      </c>
      <c r="X80" s="37"/>
      <c r="Y80" s="35"/>
      <c r="Z80" s="37"/>
      <c r="AA80" s="37"/>
      <c r="AB80" s="35"/>
      <c r="AE80" s="35"/>
      <c r="AH80" s="35">
        <f>ABS(AI80*100)</f>
        <v>0</v>
      </c>
    </row>
    <row r="81" spans="2:34" s="29" customFormat="1" ht="13.5" thickBot="1">
      <c r="B81" s="35">
        <v>54463</v>
      </c>
      <c r="C81" s="35">
        <v>1</v>
      </c>
      <c r="D81" s="46">
        <v>38482</v>
      </c>
      <c r="E81" s="37">
        <f t="shared" si="8"/>
        <v>0.241</v>
      </c>
      <c r="F81" s="37">
        <f t="shared" si="9"/>
        <v>0.08</v>
      </c>
      <c r="G81" s="37">
        <f t="shared" si="10"/>
        <v>0.162</v>
      </c>
      <c r="H81" s="37">
        <f t="shared" si="11"/>
        <v>0.036</v>
      </c>
      <c r="J81" s="44">
        <v>54463</v>
      </c>
      <c r="K81" s="51">
        <v>0.241</v>
      </c>
      <c r="L81" s="51"/>
      <c r="M81" s="51"/>
      <c r="N81" s="50">
        <v>0.08</v>
      </c>
      <c r="O81" s="50"/>
      <c r="P81" s="50"/>
      <c r="Q81" s="49">
        <v>0.162</v>
      </c>
      <c r="R81" s="49"/>
      <c r="S81" s="49"/>
      <c r="T81" s="52">
        <v>0.036</v>
      </c>
      <c r="U81" s="52"/>
      <c r="V81" s="52"/>
      <c r="X81" s="37"/>
      <c r="Y81" s="35"/>
      <c r="Z81" s="37"/>
      <c r="AA81" s="37"/>
      <c r="AB81" s="35"/>
      <c r="AE81" s="35"/>
      <c r="AH81" s="35"/>
    </row>
    <row r="82" spans="2:34" s="29" customFormat="1" ht="13.5" thickBot="1">
      <c r="B82" s="35">
        <v>60320</v>
      </c>
      <c r="C82" s="35">
        <v>1</v>
      </c>
      <c r="D82" s="46">
        <v>38482</v>
      </c>
      <c r="E82" s="37">
        <f t="shared" si="8"/>
        <v>0.23099999999999998</v>
      </c>
      <c r="F82" s="37">
        <f t="shared" si="9"/>
        <v>0.076</v>
      </c>
      <c r="G82" s="37">
        <f t="shared" si="10"/>
        <v>0.1475</v>
      </c>
      <c r="H82" s="37">
        <f t="shared" si="11"/>
        <v>0.034</v>
      </c>
      <c r="J82" s="44">
        <v>60320</v>
      </c>
      <c r="K82" s="51">
        <v>0.235</v>
      </c>
      <c r="L82" s="51">
        <v>0.227</v>
      </c>
      <c r="M82" s="51"/>
      <c r="N82" s="50">
        <v>0.077</v>
      </c>
      <c r="O82" s="50">
        <v>0.075</v>
      </c>
      <c r="P82" s="50"/>
      <c r="Q82" s="49">
        <v>0.148</v>
      </c>
      <c r="R82" s="49">
        <v>0.147</v>
      </c>
      <c r="S82" s="49"/>
      <c r="T82" s="52">
        <v>0.034</v>
      </c>
      <c r="U82" s="52">
        <v>0.034</v>
      </c>
      <c r="V82" s="52"/>
      <c r="X82" s="37"/>
      <c r="Y82" s="35"/>
      <c r="Z82" s="37"/>
      <c r="AA82" s="37"/>
      <c r="AB82" s="35"/>
      <c r="AE82" s="35"/>
      <c r="AH82" s="35"/>
    </row>
    <row r="83" spans="2:34" s="29" customFormat="1" ht="13.5" thickBot="1">
      <c r="B83" s="35">
        <v>61766</v>
      </c>
      <c r="C83" s="35">
        <v>1</v>
      </c>
      <c r="D83" s="46">
        <v>38482</v>
      </c>
      <c r="E83" s="37">
        <f t="shared" si="8"/>
        <v>0.24239999999999998</v>
      </c>
      <c r="F83" s="37">
        <f t="shared" si="9"/>
        <v>0.07896666666666667</v>
      </c>
      <c r="G83" s="37">
        <f t="shared" si="10"/>
        <v>0.15933333333333333</v>
      </c>
      <c r="H83" s="37">
        <f t="shared" si="11"/>
        <v>0.037700000000000004</v>
      </c>
      <c r="J83" s="44">
        <v>61766</v>
      </c>
      <c r="K83" s="51">
        <v>0.2427</v>
      </c>
      <c r="L83" s="51">
        <v>0.2434</v>
      </c>
      <c r="M83" s="51">
        <v>0.2411</v>
      </c>
      <c r="N83" s="50">
        <v>0.0804</v>
      </c>
      <c r="O83" s="50">
        <v>0.0765</v>
      </c>
      <c r="P83" s="50">
        <v>0.08</v>
      </c>
      <c r="Q83" s="49">
        <v>0.1584</v>
      </c>
      <c r="R83" s="49">
        <v>0.1585</v>
      </c>
      <c r="S83" s="49">
        <v>0.1611</v>
      </c>
      <c r="T83" s="52">
        <v>0.0379</v>
      </c>
      <c r="U83" s="52">
        <v>0.0371</v>
      </c>
      <c r="V83" s="52">
        <v>0.0381</v>
      </c>
      <c r="X83" s="37"/>
      <c r="Y83" s="35"/>
      <c r="Z83" s="37"/>
      <c r="AA83" s="37"/>
      <c r="AB83" s="35"/>
      <c r="AE83" s="35"/>
      <c r="AH83" s="35"/>
    </row>
    <row r="84" spans="2:34" s="29" customFormat="1" ht="13.5" thickBot="1">
      <c r="B84" s="35">
        <v>70910</v>
      </c>
      <c r="C84" s="35">
        <v>1</v>
      </c>
      <c r="D84" s="46">
        <v>38483</v>
      </c>
      <c r="E84" s="37">
        <f t="shared" si="8"/>
        <v>0.24466666666666667</v>
      </c>
      <c r="F84" s="37">
        <f t="shared" si="9"/>
        <v>0.073</v>
      </c>
      <c r="G84" s="37">
        <f t="shared" si="10"/>
        <v>0.15633333333333332</v>
      </c>
      <c r="H84" s="37">
        <f t="shared" si="11"/>
        <v>0.041</v>
      </c>
      <c r="J84" s="44">
        <v>70910</v>
      </c>
      <c r="K84" s="51">
        <v>0.243</v>
      </c>
      <c r="L84" s="51">
        <v>0.245</v>
      </c>
      <c r="M84" s="51">
        <v>0.246</v>
      </c>
      <c r="N84" s="50">
        <v>0.073</v>
      </c>
      <c r="O84" s="50">
        <v>0.072</v>
      </c>
      <c r="P84" s="50">
        <v>0.074</v>
      </c>
      <c r="Q84" s="49">
        <v>0.157</v>
      </c>
      <c r="R84" s="49">
        <v>0.155</v>
      </c>
      <c r="S84" s="49">
        <v>0.157</v>
      </c>
      <c r="T84" s="52">
        <v>0.041</v>
      </c>
      <c r="U84" s="52">
        <v>0.041</v>
      </c>
      <c r="V84" s="52">
        <v>0.041</v>
      </c>
      <c r="X84" s="37"/>
      <c r="Y84" s="35"/>
      <c r="Z84" s="37"/>
      <c r="AA84" s="37"/>
      <c r="AB84" s="35"/>
      <c r="AE84" s="35"/>
      <c r="AH84" s="35">
        <f>ABS(AI84*100)</f>
        <v>0</v>
      </c>
    </row>
    <row r="85" spans="2:34" s="29" customFormat="1" ht="13.5" thickBot="1">
      <c r="B85" s="35">
        <v>95820</v>
      </c>
      <c r="C85" s="35">
        <v>1</v>
      </c>
      <c r="D85" s="46">
        <v>38478</v>
      </c>
      <c r="E85" s="37">
        <f t="shared" si="8"/>
        <v>0.2475</v>
      </c>
      <c r="F85" s="37">
        <f t="shared" si="9"/>
        <v>0.086</v>
      </c>
      <c r="G85" s="37">
        <f t="shared" si="10"/>
        <v>0.162</v>
      </c>
      <c r="H85" s="37">
        <f t="shared" si="11"/>
        <v>0.042</v>
      </c>
      <c r="J85" s="44">
        <v>95820</v>
      </c>
      <c r="K85" s="51">
        <v>0.247</v>
      </c>
      <c r="L85" s="51">
        <v>0.248</v>
      </c>
      <c r="M85" s="51"/>
      <c r="N85" s="50">
        <v>0.086</v>
      </c>
      <c r="O85" s="50">
        <v>0.086</v>
      </c>
      <c r="P85" s="50"/>
      <c r="Q85" s="49">
        <v>0.161</v>
      </c>
      <c r="R85" s="49">
        <v>0.163</v>
      </c>
      <c r="S85" s="49"/>
      <c r="T85" s="52">
        <v>0.042</v>
      </c>
      <c r="U85" s="52">
        <v>0.042</v>
      </c>
      <c r="V85" s="52"/>
      <c r="X85" s="37"/>
      <c r="Y85" s="35"/>
      <c r="Z85" s="37"/>
      <c r="AA85" s="37"/>
      <c r="AB85" s="35"/>
      <c r="AE85" s="35"/>
      <c r="AH85" s="35"/>
    </row>
    <row r="86" spans="2:34" s="29" customFormat="1" ht="13.5" thickBot="1">
      <c r="B86" s="35">
        <v>100305</v>
      </c>
      <c r="C86" s="35">
        <v>1</v>
      </c>
      <c r="D86" s="46">
        <v>38477</v>
      </c>
      <c r="E86" s="37">
        <f t="shared" si="8"/>
        <v>0.25166666666666665</v>
      </c>
      <c r="F86" s="37">
        <f t="shared" si="9"/>
        <v>0.07766666666666666</v>
      </c>
      <c r="G86" s="37">
        <f t="shared" si="10"/>
        <v>0.163</v>
      </c>
      <c r="H86" s="37">
        <f t="shared" si="11"/>
        <v>0.038</v>
      </c>
      <c r="J86" s="44">
        <v>100305</v>
      </c>
      <c r="K86" s="51">
        <v>0.251</v>
      </c>
      <c r="L86" s="51">
        <v>0.253</v>
      </c>
      <c r="M86" s="51">
        <v>0.251</v>
      </c>
      <c r="N86" s="50">
        <v>0.077</v>
      </c>
      <c r="O86" s="50">
        <v>0.078</v>
      </c>
      <c r="P86" s="50">
        <v>0.078</v>
      </c>
      <c r="Q86" s="49">
        <v>0.161</v>
      </c>
      <c r="R86" s="49">
        <v>0.164</v>
      </c>
      <c r="S86" s="49">
        <v>0.164</v>
      </c>
      <c r="T86" s="52">
        <v>0.038</v>
      </c>
      <c r="U86" s="52">
        <v>0.038</v>
      </c>
      <c r="V86" s="52">
        <v>0.038</v>
      </c>
      <c r="X86" s="37"/>
      <c r="Y86" s="35"/>
      <c r="Z86" s="37"/>
      <c r="AA86" s="37"/>
      <c r="AB86" s="35"/>
      <c r="AE86" s="35"/>
      <c r="AH86" s="35"/>
    </row>
    <row r="87" spans="2:34" s="29" customFormat="1" ht="13.5" thickBot="1">
      <c r="B87" s="35">
        <v>101059</v>
      </c>
      <c r="C87" s="35">
        <v>1</v>
      </c>
      <c r="D87" s="46">
        <v>38476</v>
      </c>
      <c r="E87" s="37">
        <f t="shared" si="8"/>
        <v>0.23033333333333336</v>
      </c>
      <c r="F87" s="37">
        <f t="shared" si="9"/>
        <v>0.077</v>
      </c>
      <c r="G87" s="37">
        <f t="shared" si="10"/>
        <v>0.14033333333333334</v>
      </c>
      <c r="H87" s="37">
        <f t="shared" si="11"/>
        <v>0.036</v>
      </c>
      <c r="J87" s="44">
        <v>101059</v>
      </c>
      <c r="K87" s="51">
        <v>0.23</v>
      </c>
      <c r="L87" s="51">
        <v>0.231</v>
      </c>
      <c r="M87" s="51">
        <v>0.23</v>
      </c>
      <c r="N87" s="50">
        <v>0.078</v>
      </c>
      <c r="O87" s="50">
        <v>0.078</v>
      </c>
      <c r="P87" s="50">
        <v>0.075</v>
      </c>
      <c r="Q87" s="49">
        <v>0.141</v>
      </c>
      <c r="R87" s="49">
        <v>0.14</v>
      </c>
      <c r="S87" s="49">
        <v>0.14</v>
      </c>
      <c r="T87" s="52">
        <v>0.036</v>
      </c>
      <c r="U87" s="52">
        <v>0.037</v>
      </c>
      <c r="V87" s="52">
        <v>0.035</v>
      </c>
      <c r="X87" s="37"/>
      <c r="Y87" s="35"/>
      <c r="Z87" s="37"/>
      <c r="AA87" s="37"/>
      <c r="AB87" s="35"/>
      <c r="AE87" s="35"/>
      <c r="AH87" s="35">
        <f>ABS(AI87*100)</f>
        <v>0</v>
      </c>
    </row>
    <row r="88" spans="1:34" s="29" customFormat="1" ht="13.5" thickBot="1">
      <c r="A88"/>
      <c r="B88" s="35">
        <v>101642</v>
      </c>
      <c r="C88" s="35">
        <v>1</v>
      </c>
      <c r="D88" s="46">
        <v>38475</v>
      </c>
      <c r="E88" s="37">
        <f t="shared" si="8"/>
        <v>0.24766666666666667</v>
      </c>
      <c r="F88" s="37">
        <f t="shared" si="9"/>
        <v>0.08</v>
      </c>
      <c r="G88" s="37">
        <f t="shared" si="10"/>
        <v>0.16566666666666666</v>
      </c>
      <c r="H88" s="37">
        <f t="shared" si="11"/>
        <v>0.03966666666666666</v>
      </c>
      <c r="J88" s="44">
        <v>101642</v>
      </c>
      <c r="K88" s="51">
        <v>0.245</v>
      </c>
      <c r="L88" s="51">
        <v>0.254</v>
      </c>
      <c r="M88" s="51">
        <v>0.244</v>
      </c>
      <c r="N88" s="50">
        <v>0.081</v>
      </c>
      <c r="O88" s="50">
        <v>0.079</v>
      </c>
      <c r="P88" s="50">
        <v>0.08</v>
      </c>
      <c r="Q88" s="49">
        <v>0.165</v>
      </c>
      <c r="R88" s="49">
        <v>0.168</v>
      </c>
      <c r="S88" s="49">
        <v>0.164</v>
      </c>
      <c r="T88" s="52">
        <v>0.041</v>
      </c>
      <c r="U88" s="52">
        <v>0.039</v>
      </c>
      <c r="V88" s="52">
        <v>0.039</v>
      </c>
      <c r="X88" s="37"/>
      <c r="Y88" s="35"/>
      <c r="Z88" s="37"/>
      <c r="AA88" s="37"/>
      <c r="AB88" s="35"/>
      <c r="AE88" s="35"/>
      <c r="AH88" s="35">
        <f>ABS(AI88*100)</f>
        <v>0</v>
      </c>
    </row>
    <row r="89" spans="1:34" s="29" customFormat="1" ht="13.5" thickBot="1">
      <c r="A89"/>
      <c r="B89" s="35">
        <v>106058</v>
      </c>
      <c r="C89" s="35">
        <v>1</v>
      </c>
      <c r="D89" s="46">
        <v>38481</v>
      </c>
      <c r="E89" s="37">
        <f t="shared" si="8"/>
        <v>0.23766666666666666</v>
      </c>
      <c r="F89" s="37">
        <f t="shared" si="9"/>
        <v>0.08333333333333333</v>
      </c>
      <c r="G89" s="37">
        <f t="shared" si="10"/>
        <v>0.16266666666666665</v>
      </c>
      <c r="H89" s="37">
        <f t="shared" si="11"/>
        <v>0.041</v>
      </c>
      <c r="J89" s="44">
        <v>106058</v>
      </c>
      <c r="K89" s="51">
        <v>0.248</v>
      </c>
      <c r="L89" s="51">
        <v>0.229</v>
      </c>
      <c r="M89" s="51">
        <v>0.236</v>
      </c>
      <c r="N89" s="50">
        <v>0.083</v>
      </c>
      <c r="O89" s="50">
        <v>0.084</v>
      </c>
      <c r="P89" s="50">
        <v>0.083</v>
      </c>
      <c r="Q89" s="49">
        <v>0.163</v>
      </c>
      <c r="R89" s="49">
        <v>0.161</v>
      </c>
      <c r="S89" s="49">
        <v>0.164</v>
      </c>
      <c r="T89" s="52">
        <v>0.042</v>
      </c>
      <c r="U89" s="52">
        <v>0.041</v>
      </c>
      <c r="V89" s="52">
        <v>0.04</v>
      </c>
      <c r="X89" s="37"/>
      <c r="Y89" s="35"/>
      <c r="Z89" s="37"/>
      <c r="AA89" s="37"/>
      <c r="AB89" s="35"/>
      <c r="AE89" s="35"/>
      <c r="AH89" s="35"/>
    </row>
    <row r="90" spans="1:34" s="29" customFormat="1" ht="13.5" thickBot="1">
      <c r="A90"/>
      <c r="B90" s="35">
        <v>111452</v>
      </c>
      <c r="C90" s="9">
        <v>1</v>
      </c>
      <c r="D90" s="46">
        <v>38475</v>
      </c>
      <c r="E90" s="30">
        <f t="shared" si="8"/>
        <v>0.237</v>
      </c>
      <c r="F90" s="30">
        <f t="shared" si="9"/>
        <v>0.084</v>
      </c>
      <c r="G90" s="30">
        <f t="shared" si="10"/>
        <v>0.158</v>
      </c>
      <c r="H90" s="30">
        <f t="shared" si="11"/>
        <v>0.039</v>
      </c>
      <c r="J90" s="44">
        <v>111452</v>
      </c>
      <c r="K90" s="51">
        <v>0.237</v>
      </c>
      <c r="L90" s="51">
        <v>0.237</v>
      </c>
      <c r="M90" s="51"/>
      <c r="N90" s="50">
        <v>0.084</v>
      </c>
      <c r="O90" s="50">
        <v>0.084</v>
      </c>
      <c r="P90" s="50"/>
      <c r="Q90" s="49">
        <v>0.158</v>
      </c>
      <c r="R90" s="49">
        <v>0.158</v>
      </c>
      <c r="S90" s="49"/>
      <c r="T90" s="52">
        <v>0.039</v>
      </c>
      <c r="U90" s="52">
        <v>0.039</v>
      </c>
      <c r="V90" s="52"/>
      <c r="X90" s="37"/>
      <c r="Y90" s="35"/>
      <c r="Z90" s="37"/>
      <c r="AA90" s="37"/>
      <c r="AB90" s="35"/>
      <c r="AE90" s="35"/>
      <c r="AH90" s="35"/>
    </row>
    <row r="91" spans="1:34" s="29" customFormat="1" ht="13.5" thickBot="1">
      <c r="A91"/>
      <c r="B91" s="35">
        <v>116428</v>
      </c>
      <c r="C91" s="9">
        <v>1</v>
      </c>
      <c r="D91" s="46">
        <v>38475</v>
      </c>
      <c r="E91" s="30">
        <f t="shared" si="8"/>
        <v>0.23399999999999999</v>
      </c>
      <c r="F91" s="30">
        <f t="shared" si="9"/>
        <v>0.07766666666666666</v>
      </c>
      <c r="G91" s="30">
        <f t="shared" si="10"/>
        <v>0.15066666666666664</v>
      </c>
      <c r="H91" s="30">
        <f t="shared" si="11"/>
        <v>0.03233333333333333</v>
      </c>
      <c r="J91" s="44">
        <v>116428</v>
      </c>
      <c r="K91" s="51">
        <v>0.226</v>
      </c>
      <c r="L91" s="51">
        <v>0.227</v>
      </c>
      <c r="M91" s="51">
        <v>0.249</v>
      </c>
      <c r="N91" s="50">
        <v>0.077</v>
      </c>
      <c r="O91" s="50">
        <v>0.078</v>
      </c>
      <c r="P91" s="50">
        <v>0.078</v>
      </c>
      <c r="Q91" s="49">
        <v>0.146</v>
      </c>
      <c r="R91" s="49">
        <v>0.147</v>
      </c>
      <c r="S91" s="49">
        <v>0.159</v>
      </c>
      <c r="T91" s="52">
        <v>0.031</v>
      </c>
      <c r="U91" s="52">
        <v>0.033</v>
      </c>
      <c r="V91" s="52">
        <v>0.033</v>
      </c>
      <c r="X91" s="37"/>
      <c r="Y91" s="35"/>
      <c r="Z91" s="37"/>
      <c r="AA91" s="37"/>
      <c r="AB91" s="35"/>
      <c r="AE91" s="35"/>
      <c r="AH91" s="35"/>
    </row>
    <row r="92" spans="2:34" s="29" customFormat="1" ht="13.5" thickBot="1">
      <c r="B92" s="35">
        <v>130005</v>
      </c>
      <c r="C92" s="35">
        <v>1</v>
      </c>
      <c r="D92" s="46">
        <v>38482</v>
      </c>
      <c r="E92" s="37">
        <f t="shared" si="8"/>
        <v>0.25266666666666665</v>
      </c>
      <c r="F92" s="37">
        <f t="shared" si="9"/>
        <v>0.079</v>
      </c>
      <c r="G92" s="37">
        <f t="shared" si="10"/>
        <v>0.16533333333333333</v>
      </c>
      <c r="H92" s="37">
        <f t="shared" si="11"/>
        <v>0.042</v>
      </c>
      <c r="J92" s="44">
        <v>130005</v>
      </c>
      <c r="K92" s="51">
        <v>0.253</v>
      </c>
      <c r="L92" s="51">
        <v>0.253</v>
      </c>
      <c r="M92" s="51">
        <v>0.252</v>
      </c>
      <c r="N92" s="50">
        <v>0.079</v>
      </c>
      <c r="O92" s="50">
        <v>0.079</v>
      </c>
      <c r="P92" s="50">
        <v>0.079</v>
      </c>
      <c r="Q92" s="49">
        <v>0.166</v>
      </c>
      <c r="R92" s="49">
        <v>0.166</v>
      </c>
      <c r="S92" s="49">
        <v>0.164</v>
      </c>
      <c r="T92" s="52">
        <v>0.042</v>
      </c>
      <c r="U92" s="52">
        <v>0.042</v>
      </c>
      <c r="V92" s="52">
        <v>0.042</v>
      </c>
      <c r="X92" s="37"/>
      <c r="Y92" s="35"/>
      <c r="Z92" s="37"/>
      <c r="AA92" s="37"/>
      <c r="AB92" s="35"/>
      <c r="AE92" s="35"/>
      <c r="AH92" s="35"/>
    </row>
    <row r="93" spans="2:34" s="29" customFormat="1" ht="13.5" thickBot="1">
      <c r="B93" s="35">
        <v>135135</v>
      </c>
      <c r="C93" s="35">
        <v>1</v>
      </c>
      <c r="D93" s="46">
        <v>38488</v>
      </c>
      <c r="E93" s="37">
        <f t="shared" si="8"/>
        <v>0.23996666666666666</v>
      </c>
      <c r="F93" s="37">
        <f t="shared" si="9"/>
        <v>0.08113333333333334</v>
      </c>
      <c r="G93" s="37">
        <f t="shared" si="10"/>
        <v>0.15753333333333333</v>
      </c>
      <c r="H93" s="37">
        <f t="shared" si="11"/>
        <v>0.039700000000000006</v>
      </c>
      <c r="J93" s="44">
        <v>135135</v>
      </c>
      <c r="K93" s="51">
        <v>0.2426</v>
      </c>
      <c r="L93" s="51">
        <v>0.241</v>
      </c>
      <c r="M93" s="51">
        <v>0.2363</v>
      </c>
      <c r="N93" s="50">
        <v>0.0817</v>
      </c>
      <c r="O93" s="50">
        <v>0.0819</v>
      </c>
      <c r="P93" s="50">
        <v>0.0798</v>
      </c>
      <c r="Q93" s="49">
        <v>0.1567</v>
      </c>
      <c r="R93" s="49">
        <v>0.1576</v>
      </c>
      <c r="S93" s="49">
        <v>0.1583</v>
      </c>
      <c r="T93" s="52">
        <v>0.0397</v>
      </c>
      <c r="U93" s="52">
        <v>0.0394</v>
      </c>
      <c r="V93" s="52">
        <v>0.04</v>
      </c>
      <c r="X93" s="37"/>
      <c r="Y93" s="35"/>
      <c r="Z93" s="37"/>
      <c r="AA93" s="37"/>
      <c r="AB93" s="35"/>
      <c r="AE93" s="35"/>
      <c r="AH93" s="35"/>
    </row>
    <row r="94" spans="2:34" s="29" customFormat="1" ht="13.5" thickBot="1">
      <c r="B94" s="35">
        <v>146123</v>
      </c>
      <c r="C94" s="35">
        <v>1</v>
      </c>
      <c r="D94" s="46">
        <v>38483</v>
      </c>
      <c r="E94" s="37">
        <f t="shared" si="8"/>
        <v>0.21999</v>
      </c>
      <c r="F94" s="37">
        <f t="shared" si="9"/>
        <v>0.07384</v>
      </c>
      <c r="G94" s="37">
        <f t="shared" si="10"/>
        <v>0.148</v>
      </c>
      <c r="H94" s="37">
        <f t="shared" si="11"/>
        <v>0.03652</v>
      </c>
      <c r="J94" s="44">
        <v>146123</v>
      </c>
      <c r="K94" s="51">
        <v>0.21999</v>
      </c>
      <c r="L94" s="51"/>
      <c r="M94" s="51"/>
      <c r="N94" s="50">
        <v>0.07384</v>
      </c>
      <c r="O94" s="50"/>
      <c r="P94" s="50"/>
      <c r="Q94" s="49">
        <v>0.148</v>
      </c>
      <c r="R94" s="49"/>
      <c r="S94" s="49"/>
      <c r="T94" s="52">
        <v>0.03652</v>
      </c>
      <c r="U94" s="52"/>
      <c r="V94" s="52"/>
      <c r="X94" s="37"/>
      <c r="Y94" s="35"/>
      <c r="Z94" s="37"/>
      <c r="AA94" s="37"/>
      <c r="AB94" s="35"/>
      <c r="AE94" s="35"/>
      <c r="AH94" s="35"/>
    </row>
    <row r="95" spans="2:34" s="29" customFormat="1" ht="13.5" thickBot="1">
      <c r="B95" s="35">
        <v>148001</v>
      </c>
      <c r="C95" s="35">
        <v>1</v>
      </c>
      <c r="D95" s="46">
        <v>38532</v>
      </c>
      <c r="E95" s="37">
        <f>AVERAGE(K95:M95)</f>
        <v>0.235</v>
      </c>
      <c r="F95" s="37">
        <f>AVERAGE(N95:P95)</f>
        <v>0.0795</v>
      </c>
      <c r="G95" s="37">
        <f>AVERAGE(Q95:S95)</f>
        <v>0.156</v>
      </c>
      <c r="H95" s="37">
        <f>AVERAGE(T95:V95)</f>
        <v>0.044</v>
      </c>
      <c r="J95" s="44">
        <v>148001</v>
      </c>
      <c r="K95" s="51">
        <v>0.237</v>
      </c>
      <c r="L95" s="51">
        <v>0.233</v>
      </c>
      <c r="M95" s="51"/>
      <c r="N95" s="50">
        <v>0.077</v>
      </c>
      <c r="O95" s="50">
        <v>0.082</v>
      </c>
      <c r="P95" s="50"/>
      <c r="Q95" s="49">
        <v>0.155</v>
      </c>
      <c r="R95" s="49">
        <v>0.157</v>
      </c>
      <c r="S95" s="49"/>
      <c r="T95" s="52">
        <v>0.045</v>
      </c>
      <c r="U95" s="52">
        <v>0.043</v>
      </c>
      <c r="V95" s="52"/>
      <c r="X95" s="37"/>
      <c r="Y95" s="35"/>
      <c r="Z95" s="37"/>
      <c r="AA95" s="37"/>
      <c r="AB95" s="35"/>
      <c r="AE95" s="35"/>
      <c r="AH95" s="35"/>
    </row>
    <row r="96" spans="2:34" s="29" customFormat="1" ht="13.5" thickBot="1">
      <c r="B96" s="35">
        <v>148823</v>
      </c>
      <c r="C96" s="35">
        <v>1</v>
      </c>
      <c r="D96" s="46">
        <v>38471</v>
      </c>
      <c r="E96" s="37">
        <f t="shared" si="8"/>
        <v>0.22633333333333336</v>
      </c>
      <c r="F96" s="37">
        <f t="shared" si="9"/>
        <v>0.07266666666666666</v>
      </c>
      <c r="G96" s="37">
        <f t="shared" si="10"/>
        <v>0.149</v>
      </c>
      <c r="H96" s="37">
        <f t="shared" si="11"/>
        <v>0.03166666666666667</v>
      </c>
      <c r="J96" s="44">
        <v>148823</v>
      </c>
      <c r="K96" s="51">
        <v>0.221</v>
      </c>
      <c r="L96" s="51">
        <v>0.227</v>
      </c>
      <c r="M96" s="51">
        <v>0.231</v>
      </c>
      <c r="N96" s="50">
        <v>0.071</v>
      </c>
      <c r="O96" s="50">
        <v>0.072</v>
      </c>
      <c r="P96" s="50">
        <v>0.075</v>
      </c>
      <c r="Q96" s="49">
        <v>0.15</v>
      </c>
      <c r="R96" s="49">
        <v>0.144</v>
      </c>
      <c r="S96" s="49">
        <v>0.153</v>
      </c>
      <c r="T96" s="52">
        <v>0.029</v>
      </c>
      <c r="U96" s="52">
        <v>0.032</v>
      </c>
      <c r="V96" s="52">
        <v>0.034</v>
      </c>
      <c r="X96" s="37"/>
      <c r="Y96" s="35"/>
      <c r="Z96" s="37"/>
      <c r="AA96" s="37"/>
      <c r="AB96" s="35"/>
      <c r="AE96" s="35"/>
      <c r="AH96" s="35">
        <f>ABS(AI96*100)</f>
        <v>0</v>
      </c>
    </row>
    <row r="97" spans="2:34" s="29" customFormat="1" ht="13.5" thickBot="1">
      <c r="B97" s="35">
        <v>190190</v>
      </c>
      <c r="C97" s="35">
        <v>1</v>
      </c>
      <c r="D97" s="46">
        <v>38477</v>
      </c>
      <c r="E97" s="37">
        <f t="shared" si="8"/>
        <v>0.236</v>
      </c>
      <c r="F97" s="37">
        <f t="shared" si="9"/>
        <v>0.0785</v>
      </c>
      <c r="G97" s="37">
        <f t="shared" si="10"/>
        <v>0.1565</v>
      </c>
      <c r="H97" s="37">
        <f t="shared" si="11"/>
        <v>0.039</v>
      </c>
      <c r="J97" s="44">
        <v>190190</v>
      </c>
      <c r="K97" s="51">
        <v>0.234</v>
      </c>
      <c r="L97" s="51">
        <v>0.238</v>
      </c>
      <c r="M97" s="51"/>
      <c r="N97" s="50">
        <v>0.077</v>
      </c>
      <c r="O97" s="50">
        <v>0.08</v>
      </c>
      <c r="P97" s="50"/>
      <c r="Q97" s="49">
        <v>0.156</v>
      </c>
      <c r="R97" s="49">
        <v>0.157</v>
      </c>
      <c r="S97" s="49"/>
      <c r="T97" s="52">
        <v>0.038</v>
      </c>
      <c r="U97" s="52">
        <v>0.04</v>
      </c>
      <c r="V97" s="52"/>
      <c r="X97" s="37"/>
      <c r="Y97" s="35"/>
      <c r="Z97" s="37"/>
      <c r="AA97" s="37"/>
      <c r="AB97" s="35"/>
      <c r="AE97" s="35"/>
      <c r="AH97" s="35"/>
    </row>
    <row r="98" spans="2:34" s="29" customFormat="1" ht="13.5" thickBot="1">
      <c r="B98" s="35">
        <v>193327</v>
      </c>
      <c r="C98" s="35">
        <v>1</v>
      </c>
      <c r="D98" s="46">
        <v>38476</v>
      </c>
      <c r="E98" s="37">
        <f t="shared" si="8"/>
        <v>0.246</v>
      </c>
      <c r="F98" s="37">
        <f t="shared" si="9"/>
        <v>0.0795</v>
      </c>
      <c r="G98" s="37">
        <f t="shared" si="10"/>
        <v>0.1695</v>
      </c>
      <c r="H98" s="37">
        <f t="shared" si="11"/>
        <v>0.0415</v>
      </c>
      <c r="J98" s="44">
        <v>193327</v>
      </c>
      <c r="K98" s="51">
        <v>0.246</v>
      </c>
      <c r="L98" s="51">
        <v>0.246</v>
      </c>
      <c r="M98" s="51"/>
      <c r="N98" s="50">
        <v>0.08</v>
      </c>
      <c r="O98" s="50">
        <v>0.079</v>
      </c>
      <c r="P98" s="50"/>
      <c r="Q98" s="49">
        <v>0.169</v>
      </c>
      <c r="R98" s="49">
        <v>0.17</v>
      </c>
      <c r="S98" s="49"/>
      <c r="T98" s="52">
        <v>0.042</v>
      </c>
      <c r="U98" s="52">
        <v>0.041</v>
      </c>
      <c r="V98" s="52"/>
      <c r="X98" s="37"/>
      <c r="Y98" s="35"/>
      <c r="Z98" s="37"/>
      <c r="AA98" s="37"/>
      <c r="AB98" s="35"/>
      <c r="AE98" s="35"/>
      <c r="AH98" s="35"/>
    </row>
    <row r="99" spans="2:34" s="29" customFormat="1" ht="13.5" thickBot="1">
      <c r="B99" s="35">
        <v>197781</v>
      </c>
      <c r="C99" s="35">
        <v>1</v>
      </c>
      <c r="D99" s="46">
        <v>38473</v>
      </c>
      <c r="E99" s="37">
        <f t="shared" si="8"/>
        <v>0.24466666666666667</v>
      </c>
      <c r="F99" s="37">
        <f t="shared" si="9"/>
        <v>0.08600000000000001</v>
      </c>
      <c r="G99" s="37">
        <f t="shared" si="10"/>
        <v>0.16566666666666666</v>
      </c>
      <c r="H99" s="37">
        <f t="shared" si="11"/>
        <v>0.039</v>
      </c>
      <c r="J99" s="44">
        <v>197781</v>
      </c>
      <c r="K99" s="51">
        <v>0.245</v>
      </c>
      <c r="L99" s="51">
        <v>0.244</v>
      </c>
      <c r="M99" s="51">
        <v>0.245</v>
      </c>
      <c r="N99" s="50">
        <v>0.086</v>
      </c>
      <c r="O99" s="50">
        <v>0.086</v>
      </c>
      <c r="P99" s="50">
        <v>0.086</v>
      </c>
      <c r="Q99" s="49">
        <v>0.165</v>
      </c>
      <c r="R99" s="49">
        <v>0.166</v>
      </c>
      <c r="S99" s="49">
        <v>0.166</v>
      </c>
      <c r="T99" s="52">
        <v>0.04</v>
      </c>
      <c r="U99" s="52">
        <v>0.038</v>
      </c>
      <c r="V99" s="52">
        <v>0.039</v>
      </c>
      <c r="X99" s="37"/>
      <c r="Y99" s="35"/>
      <c r="Z99" s="37"/>
      <c r="AA99" s="37"/>
      <c r="AB99" s="35"/>
      <c r="AE99" s="35"/>
      <c r="AH99" s="35"/>
    </row>
    <row r="100" spans="2:34" s="29" customFormat="1" ht="13.5" thickBot="1">
      <c r="B100" s="35">
        <v>201022</v>
      </c>
      <c r="C100" s="35">
        <v>1</v>
      </c>
      <c r="D100" s="46">
        <v>38476</v>
      </c>
      <c r="E100" s="37">
        <f t="shared" si="8"/>
        <v>0.20309999999999997</v>
      </c>
      <c r="F100" s="37">
        <f t="shared" si="9"/>
        <v>0.06879999999999999</v>
      </c>
      <c r="G100" s="37">
        <f t="shared" si="10"/>
        <v>0.13549999999999998</v>
      </c>
      <c r="H100" s="37">
        <f t="shared" si="11"/>
        <v>0.0321</v>
      </c>
      <c r="J100" s="44">
        <v>201022</v>
      </c>
      <c r="K100" s="51">
        <v>0.2005</v>
      </c>
      <c r="L100" s="51">
        <v>0.196</v>
      </c>
      <c r="M100" s="51">
        <v>0.2128</v>
      </c>
      <c r="N100" s="50">
        <v>0.0733</v>
      </c>
      <c r="O100" s="50">
        <v>0.0644</v>
      </c>
      <c r="P100" s="50">
        <v>0.0687</v>
      </c>
      <c r="Q100" s="49">
        <v>0.1499</v>
      </c>
      <c r="R100" s="49">
        <v>0.1364</v>
      </c>
      <c r="S100" s="49">
        <v>0.1202</v>
      </c>
      <c r="T100" s="52">
        <v>0.0329</v>
      </c>
      <c r="U100" s="52">
        <v>0.0326</v>
      </c>
      <c r="V100" s="52">
        <v>0.0308</v>
      </c>
      <c r="X100" s="37"/>
      <c r="Y100" s="35"/>
      <c r="Z100" s="37"/>
      <c r="AA100" s="37"/>
      <c r="AB100" s="35"/>
      <c r="AE100" s="35"/>
      <c r="AH100" s="35"/>
    </row>
    <row r="101" spans="2:34" s="29" customFormat="1" ht="13.5" thickBot="1">
      <c r="B101" s="35">
        <v>227210</v>
      </c>
      <c r="C101" s="35">
        <v>1</v>
      </c>
      <c r="D101" s="46">
        <v>38488</v>
      </c>
      <c r="E101" s="37">
        <f>AVERAGE(K101:M101)</f>
        <v>0.23</v>
      </c>
      <c r="F101" s="37">
        <f>AVERAGE(N101:P101)</f>
        <v>0.07</v>
      </c>
      <c r="G101" s="37">
        <f>AVERAGE(Q101:S101)</f>
        <v>0.16</v>
      </c>
      <c r="H101" s="37">
        <f>AVERAGE(T101:V101)</f>
        <v>0.04</v>
      </c>
      <c r="J101" s="44">
        <v>227210</v>
      </c>
      <c r="K101" s="51">
        <v>0.23</v>
      </c>
      <c r="L101" s="51"/>
      <c r="M101" s="51"/>
      <c r="N101" s="50">
        <v>0.07</v>
      </c>
      <c r="O101" s="50"/>
      <c r="P101" s="50"/>
      <c r="Q101" s="49">
        <v>0.16</v>
      </c>
      <c r="R101" s="49"/>
      <c r="S101" s="49"/>
      <c r="T101" s="52">
        <v>0.04</v>
      </c>
      <c r="U101" s="52"/>
      <c r="V101" s="52"/>
      <c r="X101" s="37"/>
      <c r="Y101" s="35"/>
      <c r="Z101" s="37"/>
      <c r="AA101" s="37"/>
      <c r="AB101" s="35"/>
      <c r="AE101" s="35"/>
      <c r="AH101" s="35"/>
    </row>
    <row r="102" spans="2:34" s="29" customFormat="1" ht="13.5" thickBot="1">
      <c r="B102" s="35">
        <v>253517</v>
      </c>
      <c r="C102" s="35">
        <v>1</v>
      </c>
      <c r="D102" s="46">
        <v>38482</v>
      </c>
      <c r="E102" s="37">
        <f t="shared" si="8"/>
        <v>0.23125</v>
      </c>
      <c r="F102" s="37">
        <f t="shared" si="9"/>
        <v>0.07975</v>
      </c>
      <c r="G102" s="37">
        <f t="shared" si="10"/>
        <v>0.15155</v>
      </c>
      <c r="H102" s="37">
        <f t="shared" si="11"/>
        <v>0.03924999999999999</v>
      </c>
      <c r="J102" s="44">
        <v>253517</v>
      </c>
      <c r="K102" s="51">
        <v>0.2306</v>
      </c>
      <c r="L102" s="51">
        <v>0.2319</v>
      </c>
      <c r="M102" s="51"/>
      <c r="N102" s="50">
        <v>0.0786</v>
      </c>
      <c r="O102" s="50">
        <v>0.0809</v>
      </c>
      <c r="P102" s="50"/>
      <c r="Q102" s="49">
        <v>0.1513</v>
      </c>
      <c r="R102" s="49">
        <v>0.1518</v>
      </c>
      <c r="S102" s="49"/>
      <c r="T102" s="52">
        <v>0.0384</v>
      </c>
      <c r="U102" s="52">
        <v>0.0401</v>
      </c>
      <c r="V102" s="52"/>
      <c r="X102" s="37"/>
      <c r="Y102" s="35"/>
      <c r="Z102" s="37"/>
      <c r="AA102" s="37"/>
      <c r="AB102" s="35"/>
      <c r="AE102" s="35"/>
      <c r="AH102" s="35">
        <f>ABS(AI102*100)</f>
        <v>0</v>
      </c>
    </row>
    <row r="103" spans="2:34" s="29" customFormat="1" ht="13.5" thickBot="1">
      <c r="B103" s="35">
        <v>263500</v>
      </c>
      <c r="C103" s="35">
        <v>1</v>
      </c>
      <c r="D103" s="46">
        <v>38491</v>
      </c>
      <c r="E103" s="37">
        <f t="shared" si="8"/>
        <v>0.22466666666666668</v>
      </c>
      <c r="F103" s="37">
        <f t="shared" si="9"/>
        <v>0.078</v>
      </c>
      <c r="G103" s="37">
        <f t="shared" si="10"/>
        <v>0.15433333333333332</v>
      </c>
      <c r="H103" s="37">
        <f t="shared" si="11"/>
        <v>0.039</v>
      </c>
      <c r="J103" s="44">
        <v>263500</v>
      </c>
      <c r="K103" s="51">
        <v>0.223</v>
      </c>
      <c r="L103" s="51">
        <v>0.225</v>
      </c>
      <c r="M103" s="51">
        <v>0.226</v>
      </c>
      <c r="N103" s="50">
        <v>0.078</v>
      </c>
      <c r="O103" s="50">
        <v>0.079</v>
      </c>
      <c r="P103" s="50">
        <v>0.077</v>
      </c>
      <c r="Q103" s="49">
        <v>0.155</v>
      </c>
      <c r="R103" s="49">
        <v>0.153</v>
      </c>
      <c r="S103" s="49">
        <v>0.155</v>
      </c>
      <c r="T103" s="52">
        <v>0.039</v>
      </c>
      <c r="U103" s="52">
        <v>0.039</v>
      </c>
      <c r="V103" s="52">
        <v>0.039</v>
      </c>
      <c r="X103" s="37"/>
      <c r="Y103" s="35"/>
      <c r="Z103" s="37"/>
      <c r="AA103" s="37"/>
      <c r="AB103" s="35"/>
      <c r="AE103" s="35"/>
      <c r="AH103" s="35"/>
    </row>
    <row r="104" spans="2:34" s="29" customFormat="1" ht="13.5" thickBot="1">
      <c r="B104" s="35">
        <v>281444</v>
      </c>
      <c r="C104" s="35">
        <v>1</v>
      </c>
      <c r="D104" s="46">
        <v>38475</v>
      </c>
      <c r="E104" s="37">
        <f t="shared" si="8"/>
        <v>0.25</v>
      </c>
      <c r="F104" s="37">
        <f t="shared" si="9"/>
        <v>0.08</v>
      </c>
      <c r="G104" s="37">
        <f t="shared" si="10"/>
        <v>0.16</v>
      </c>
      <c r="H104" s="37">
        <f t="shared" si="11"/>
        <v>0.04</v>
      </c>
      <c r="J104" s="44">
        <v>281444</v>
      </c>
      <c r="K104" s="51">
        <v>0.25</v>
      </c>
      <c r="L104" s="51"/>
      <c r="M104" s="51"/>
      <c r="N104" s="50">
        <v>0.08</v>
      </c>
      <c r="O104" s="50"/>
      <c r="P104" s="50"/>
      <c r="Q104" s="49">
        <v>0.16</v>
      </c>
      <c r="R104" s="49"/>
      <c r="S104" s="49"/>
      <c r="T104" s="52">
        <v>0.04</v>
      </c>
      <c r="U104" s="52"/>
      <c r="V104" s="52"/>
      <c r="X104" s="37"/>
      <c r="Y104" s="35"/>
      <c r="Z104" s="37"/>
      <c r="AA104" s="37"/>
      <c r="AB104" s="35"/>
      <c r="AE104" s="35"/>
      <c r="AH104" s="35"/>
    </row>
    <row r="105" spans="2:34" s="29" customFormat="1" ht="13.5" thickBot="1">
      <c r="B105" s="35">
        <v>282200</v>
      </c>
      <c r="C105" s="35">
        <v>1</v>
      </c>
      <c r="D105" s="46">
        <v>38490</v>
      </c>
      <c r="E105" s="37">
        <f>AVERAGE(K105:M105)</f>
        <v>0.23</v>
      </c>
      <c r="F105" s="37">
        <f>AVERAGE(N105:P105)</f>
        <v>0.07</v>
      </c>
      <c r="G105" s="37">
        <f>AVERAGE(Q105:S105)</f>
        <v>0.15</v>
      </c>
      <c r="H105" s="37">
        <f>AVERAGE(T105:V105)</f>
        <v>0.03</v>
      </c>
      <c r="J105" s="44">
        <v>282200</v>
      </c>
      <c r="K105" s="51">
        <v>0.23</v>
      </c>
      <c r="L105" s="51"/>
      <c r="M105" s="51"/>
      <c r="N105" s="50">
        <v>0.07</v>
      </c>
      <c r="O105" s="50"/>
      <c r="P105" s="50"/>
      <c r="Q105" s="49">
        <v>0.15</v>
      </c>
      <c r="R105" s="49"/>
      <c r="S105" s="49"/>
      <c r="T105" s="52">
        <v>0.03</v>
      </c>
      <c r="U105" s="52"/>
      <c r="V105" s="52"/>
      <c r="X105" s="37"/>
      <c r="Y105" s="35"/>
      <c r="Z105" s="37"/>
      <c r="AA105" s="37"/>
      <c r="AB105" s="35"/>
      <c r="AE105" s="35"/>
      <c r="AH105" s="35"/>
    </row>
    <row r="106" spans="2:34" s="29" customFormat="1" ht="13.5" thickBot="1">
      <c r="B106" s="35">
        <v>300782</v>
      </c>
      <c r="C106" s="35">
        <v>1</v>
      </c>
      <c r="D106" s="46">
        <v>38478</v>
      </c>
      <c r="E106" s="37">
        <f t="shared" si="8"/>
        <v>0.2352</v>
      </c>
      <c r="F106" s="37">
        <f t="shared" si="9"/>
        <v>0.07873333333333334</v>
      </c>
      <c r="G106" s="37">
        <f t="shared" si="10"/>
        <v>0.15556666666666666</v>
      </c>
      <c r="H106" s="37">
        <f t="shared" si="11"/>
        <v>0.04013333333333333</v>
      </c>
      <c r="J106" s="44">
        <v>300782</v>
      </c>
      <c r="K106" s="51">
        <v>0.2326</v>
      </c>
      <c r="L106" s="51">
        <v>0.24</v>
      </c>
      <c r="M106" s="51">
        <v>0.233</v>
      </c>
      <c r="N106" s="50">
        <v>0.0772</v>
      </c>
      <c r="O106" s="50">
        <v>0.079</v>
      </c>
      <c r="P106" s="50">
        <v>0.08</v>
      </c>
      <c r="Q106" s="49">
        <v>0.1537</v>
      </c>
      <c r="R106" s="49">
        <v>0.158</v>
      </c>
      <c r="S106" s="49">
        <v>0.155</v>
      </c>
      <c r="T106" s="52">
        <v>0.0384</v>
      </c>
      <c r="U106" s="52">
        <v>0.041</v>
      </c>
      <c r="V106" s="52">
        <v>0.041</v>
      </c>
      <c r="X106" s="37"/>
      <c r="Y106" s="35"/>
      <c r="Z106" s="37"/>
      <c r="AA106" s="37"/>
      <c r="AB106" s="35"/>
      <c r="AE106" s="35"/>
      <c r="AH106" s="35"/>
    </row>
    <row r="107" spans="2:34" s="29" customFormat="1" ht="13.5" thickBot="1">
      <c r="B107" s="35">
        <v>304320</v>
      </c>
      <c r="C107" s="35">
        <v>1</v>
      </c>
      <c r="D107" s="46">
        <v>38468</v>
      </c>
      <c r="E107" s="37">
        <f t="shared" si="8"/>
        <v>0.246</v>
      </c>
      <c r="F107" s="37">
        <f t="shared" si="9"/>
        <v>0.07933333333333333</v>
      </c>
      <c r="G107" s="37">
        <f t="shared" si="10"/>
        <v>0.16233333333333333</v>
      </c>
      <c r="H107" s="37">
        <f t="shared" si="11"/>
        <v>0.033</v>
      </c>
      <c r="J107" s="44">
        <v>304320</v>
      </c>
      <c r="K107" s="51">
        <v>0.246</v>
      </c>
      <c r="L107" s="51">
        <v>0.246</v>
      </c>
      <c r="M107" s="51">
        <v>0.246</v>
      </c>
      <c r="N107" s="50">
        <v>0.08</v>
      </c>
      <c r="O107" s="50">
        <v>0.079</v>
      </c>
      <c r="P107" s="50">
        <v>0.079</v>
      </c>
      <c r="Q107" s="49">
        <v>0.162</v>
      </c>
      <c r="R107" s="49">
        <v>0.163</v>
      </c>
      <c r="S107" s="49">
        <v>0.162</v>
      </c>
      <c r="T107" s="52">
        <v>0.033</v>
      </c>
      <c r="U107" s="52">
        <v>0.033</v>
      </c>
      <c r="V107" s="52">
        <v>0.033</v>
      </c>
      <c r="X107" s="37"/>
      <c r="Y107" s="35"/>
      <c r="Z107" s="37"/>
      <c r="AA107" s="37"/>
      <c r="AB107" s="35"/>
      <c r="AE107" s="35"/>
      <c r="AH107" s="35">
        <f>ABS(AI107*100)</f>
        <v>0</v>
      </c>
    </row>
    <row r="108" spans="2:34" s="29" customFormat="1" ht="13.5" thickBot="1">
      <c r="B108" s="35">
        <v>312900</v>
      </c>
      <c r="C108" s="35">
        <v>1</v>
      </c>
      <c r="D108" s="46">
        <v>38485</v>
      </c>
      <c r="E108" s="37">
        <f t="shared" si="8"/>
        <v>0.2248</v>
      </c>
      <c r="F108" s="37">
        <f t="shared" si="9"/>
        <v>0.08426666666666667</v>
      </c>
      <c r="G108" s="37">
        <f t="shared" si="10"/>
        <v>0.15186666666666668</v>
      </c>
      <c r="H108" s="37">
        <f t="shared" si="11"/>
        <v>0.04083333333333333</v>
      </c>
      <c r="J108" s="44">
        <v>312900</v>
      </c>
      <c r="K108" s="51">
        <v>0.222</v>
      </c>
      <c r="L108" s="51">
        <v>0.2224</v>
      </c>
      <c r="M108" s="51">
        <v>0.23</v>
      </c>
      <c r="N108" s="50">
        <v>0.0847</v>
      </c>
      <c r="O108" s="50">
        <v>0.0837</v>
      </c>
      <c r="P108" s="50">
        <v>0.0844</v>
      </c>
      <c r="Q108" s="49">
        <v>0.1516</v>
      </c>
      <c r="R108" s="49">
        <v>0.152</v>
      </c>
      <c r="S108" s="49">
        <v>0.152</v>
      </c>
      <c r="T108" s="52">
        <v>0.0407</v>
      </c>
      <c r="U108" s="52">
        <v>0.0416</v>
      </c>
      <c r="V108" s="52">
        <v>0.0402</v>
      </c>
      <c r="X108" s="37"/>
      <c r="Y108" s="35"/>
      <c r="Z108" s="37"/>
      <c r="AA108" s="37"/>
      <c r="AB108" s="35"/>
      <c r="AE108" s="35"/>
      <c r="AH108" s="35"/>
    </row>
    <row r="109" spans="1:34" s="28" customFormat="1" ht="13.5" thickBot="1">
      <c r="A109" s="29"/>
      <c r="B109" s="35">
        <v>333121</v>
      </c>
      <c r="C109" s="35">
        <v>1</v>
      </c>
      <c r="D109" s="46">
        <v>38471</v>
      </c>
      <c r="E109" s="37">
        <f t="shared" si="8"/>
        <v>0.2455</v>
      </c>
      <c r="F109" s="37">
        <f t="shared" si="9"/>
        <v>0.086</v>
      </c>
      <c r="G109" s="37">
        <f t="shared" si="10"/>
        <v>0.16</v>
      </c>
      <c r="H109" s="37">
        <f t="shared" si="11"/>
        <v>0.0395</v>
      </c>
      <c r="J109" s="44">
        <v>333121</v>
      </c>
      <c r="K109" s="51">
        <v>0.246</v>
      </c>
      <c r="L109" s="51">
        <v>0.245</v>
      </c>
      <c r="M109" s="51"/>
      <c r="N109" s="50">
        <v>0.086</v>
      </c>
      <c r="O109" s="50">
        <v>0.086</v>
      </c>
      <c r="P109" s="50"/>
      <c r="Q109" s="49">
        <v>0.16</v>
      </c>
      <c r="R109" s="49">
        <v>0.16</v>
      </c>
      <c r="S109" s="49"/>
      <c r="T109" s="52">
        <v>0.039</v>
      </c>
      <c r="U109" s="52">
        <v>0.04</v>
      </c>
      <c r="V109" s="52"/>
      <c r="X109" s="37"/>
      <c r="Y109" s="35"/>
      <c r="Z109" s="37"/>
      <c r="AA109" s="37"/>
      <c r="AB109" s="35"/>
      <c r="AE109" s="35"/>
      <c r="AH109" s="35">
        <f>ABS(AI109*100)</f>
        <v>0</v>
      </c>
    </row>
    <row r="110" spans="2:34" s="29" customFormat="1" ht="13.5" thickBot="1">
      <c r="B110" s="35">
        <v>440440</v>
      </c>
      <c r="C110" s="35">
        <v>1</v>
      </c>
      <c r="D110" s="46">
        <v>38477</v>
      </c>
      <c r="E110" s="37">
        <f t="shared" si="8"/>
        <v>0.2515</v>
      </c>
      <c r="F110" s="37">
        <f t="shared" si="9"/>
        <v>0.084</v>
      </c>
      <c r="G110" s="37">
        <f t="shared" si="10"/>
        <v>0.165</v>
      </c>
      <c r="H110" s="37">
        <f t="shared" si="11"/>
        <v>0.042</v>
      </c>
      <c r="J110" s="44">
        <v>440440</v>
      </c>
      <c r="K110" s="51">
        <v>0.25</v>
      </c>
      <c r="L110" s="51">
        <v>0.253</v>
      </c>
      <c r="M110" s="51"/>
      <c r="N110" s="50">
        <v>0.084</v>
      </c>
      <c r="O110" s="50">
        <v>0.084</v>
      </c>
      <c r="P110" s="50"/>
      <c r="Q110" s="49">
        <v>0.164</v>
      </c>
      <c r="R110" s="49">
        <v>0.166</v>
      </c>
      <c r="S110" s="49"/>
      <c r="T110" s="52">
        <v>0.042</v>
      </c>
      <c r="U110" s="52">
        <v>0.042</v>
      </c>
      <c r="V110" s="52"/>
      <c r="X110" s="37"/>
      <c r="Y110" s="35"/>
      <c r="Z110" s="37"/>
      <c r="AA110" s="37"/>
      <c r="AB110" s="35"/>
      <c r="AE110" s="35"/>
      <c r="AH110" s="35"/>
    </row>
    <row r="111" spans="2:34" s="29" customFormat="1" ht="13.5" thickBot="1">
      <c r="B111" s="35">
        <v>449030</v>
      </c>
      <c r="C111" s="35">
        <v>1</v>
      </c>
      <c r="D111" s="46">
        <v>38484</v>
      </c>
      <c r="E111" s="37">
        <f t="shared" si="8"/>
        <v>0.236</v>
      </c>
      <c r="F111" s="37">
        <f t="shared" si="9"/>
        <v>0.081</v>
      </c>
      <c r="G111" s="37">
        <f t="shared" si="10"/>
        <v>0.157</v>
      </c>
      <c r="H111" s="37">
        <f t="shared" si="11"/>
        <v>0.038</v>
      </c>
      <c r="J111" s="44">
        <v>449030</v>
      </c>
      <c r="K111" s="51">
        <v>0.236</v>
      </c>
      <c r="L111" s="51">
        <v>0.236</v>
      </c>
      <c r="M111" s="51">
        <v>0.236</v>
      </c>
      <c r="N111" s="50">
        <v>0.081</v>
      </c>
      <c r="O111" s="50">
        <v>0.081</v>
      </c>
      <c r="P111" s="50">
        <v>0.081</v>
      </c>
      <c r="Q111" s="49">
        <v>0.156</v>
      </c>
      <c r="R111" s="49">
        <v>0.158</v>
      </c>
      <c r="S111" s="49">
        <v>0.157</v>
      </c>
      <c r="T111" s="52">
        <v>0.038</v>
      </c>
      <c r="U111" s="52">
        <v>0.038</v>
      </c>
      <c r="V111" s="52">
        <v>0.038</v>
      </c>
      <c r="X111" s="37"/>
      <c r="Y111" s="35"/>
      <c r="Z111" s="37"/>
      <c r="AA111" s="37"/>
      <c r="AB111" s="35"/>
      <c r="AE111" s="35"/>
      <c r="AH111" s="35"/>
    </row>
    <row r="112" spans="2:34" s="29" customFormat="1" ht="13.5" thickBot="1">
      <c r="B112" s="35">
        <v>461004</v>
      </c>
      <c r="C112" s="35">
        <v>1</v>
      </c>
      <c r="D112" s="46">
        <v>38476</v>
      </c>
      <c r="E112" s="37">
        <f t="shared" si="8"/>
        <v>0.24666666666666667</v>
      </c>
      <c r="F112" s="37">
        <f t="shared" si="9"/>
        <v>0.08066666666666666</v>
      </c>
      <c r="G112" s="37">
        <f t="shared" si="10"/>
        <v>0.16</v>
      </c>
      <c r="H112" s="37">
        <f t="shared" si="11"/>
        <v>0.03566666666666667</v>
      </c>
      <c r="J112" s="44">
        <v>461004</v>
      </c>
      <c r="K112" s="51">
        <v>0.25</v>
      </c>
      <c r="L112" s="51">
        <v>0.242</v>
      </c>
      <c r="M112" s="51">
        <v>0.248</v>
      </c>
      <c r="N112" s="50">
        <v>0.081</v>
      </c>
      <c r="O112" s="50">
        <v>0.08</v>
      </c>
      <c r="P112" s="50">
        <v>0.081</v>
      </c>
      <c r="Q112" s="49">
        <v>0.16</v>
      </c>
      <c r="R112" s="49">
        <v>0.159</v>
      </c>
      <c r="S112" s="49">
        <v>0.161</v>
      </c>
      <c r="T112" s="52">
        <v>0.036</v>
      </c>
      <c r="U112" s="52">
        <v>0.035</v>
      </c>
      <c r="V112" s="52">
        <v>0.036</v>
      </c>
      <c r="X112" s="37"/>
      <c r="Y112" s="35"/>
      <c r="Z112" s="37"/>
      <c r="AA112" s="37"/>
      <c r="AB112" s="35"/>
      <c r="AE112" s="35"/>
      <c r="AH112" s="35"/>
    </row>
    <row r="113" spans="2:34" s="29" customFormat="1" ht="13.5" thickBot="1">
      <c r="B113" s="35">
        <v>467762</v>
      </c>
      <c r="C113" s="35">
        <v>1</v>
      </c>
      <c r="D113" s="46">
        <v>38483</v>
      </c>
      <c r="E113" s="37">
        <f t="shared" si="8"/>
        <v>0.2336666666666667</v>
      </c>
      <c r="F113" s="37">
        <f t="shared" si="9"/>
        <v>0.084</v>
      </c>
      <c r="G113" s="37">
        <f t="shared" si="10"/>
        <v>0.15066666666666664</v>
      </c>
      <c r="H113" s="37">
        <f t="shared" si="11"/>
        <v>0.039</v>
      </c>
      <c r="J113" s="44">
        <v>467762</v>
      </c>
      <c r="K113" s="51">
        <v>0.231</v>
      </c>
      <c r="L113" s="51">
        <v>0.231</v>
      </c>
      <c r="M113" s="51">
        <v>0.239</v>
      </c>
      <c r="N113" s="50">
        <v>0.086</v>
      </c>
      <c r="O113" s="50">
        <v>0.086</v>
      </c>
      <c r="P113" s="50">
        <v>0.08</v>
      </c>
      <c r="Q113" s="49">
        <v>0.146</v>
      </c>
      <c r="R113" s="49">
        <v>0.147</v>
      </c>
      <c r="S113" s="49">
        <v>0.159</v>
      </c>
      <c r="T113" s="52">
        <v>0.038</v>
      </c>
      <c r="U113" s="52">
        <v>0.039</v>
      </c>
      <c r="V113" s="52">
        <v>0.04</v>
      </c>
      <c r="X113" s="37"/>
      <c r="Y113" s="35"/>
      <c r="Z113" s="37"/>
      <c r="AA113" s="37"/>
      <c r="AB113" s="35"/>
      <c r="AE113" s="35"/>
      <c r="AH113" s="35"/>
    </row>
    <row r="114" spans="2:34" s="29" customFormat="1" ht="13.5" thickBot="1">
      <c r="B114" s="35">
        <v>501800</v>
      </c>
      <c r="C114" s="32">
        <v>1</v>
      </c>
      <c r="D114" s="46">
        <v>38489</v>
      </c>
      <c r="E114" s="30">
        <f t="shared" si="8"/>
        <v>0.25</v>
      </c>
      <c r="F114" s="30">
        <f t="shared" si="9"/>
        <v>0.085</v>
      </c>
      <c r="G114" s="30">
        <f t="shared" si="10"/>
        <v>0.165</v>
      </c>
      <c r="H114" s="30">
        <f t="shared" si="11"/>
        <v>0.042666666666666665</v>
      </c>
      <c r="J114" s="44">
        <v>501800</v>
      </c>
      <c r="K114" s="51">
        <v>0.248</v>
      </c>
      <c r="L114" s="51">
        <v>0.251</v>
      </c>
      <c r="M114" s="51">
        <v>0.251</v>
      </c>
      <c r="N114" s="50">
        <v>0.084</v>
      </c>
      <c r="O114" s="50">
        <v>0.085</v>
      </c>
      <c r="P114" s="50">
        <v>0.086</v>
      </c>
      <c r="Q114" s="49">
        <v>0.165</v>
      </c>
      <c r="R114" s="49">
        <v>0.165</v>
      </c>
      <c r="S114" s="49">
        <v>0.165</v>
      </c>
      <c r="T114" s="52">
        <v>0.044</v>
      </c>
      <c r="U114" s="52">
        <v>0.042</v>
      </c>
      <c r="V114" s="52">
        <v>0.042</v>
      </c>
      <c r="X114" s="37"/>
      <c r="Y114" s="35"/>
      <c r="Z114" s="37"/>
      <c r="AA114" s="37"/>
      <c r="AB114" s="35"/>
      <c r="AE114" s="35"/>
      <c r="AH114" s="35"/>
    </row>
    <row r="115" spans="2:34" s="29" customFormat="1" ht="13.5" thickBot="1">
      <c r="B115" s="35">
        <v>502834</v>
      </c>
      <c r="C115" s="32">
        <v>1</v>
      </c>
      <c r="D115" s="46">
        <v>38475</v>
      </c>
      <c r="E115" s="30">
        <f t="shared" si="8"/>
        <v>0.237</v>
      </c>
      <c r="F115" s="30">
        <f t="shared" si="9"/>
        <v>0.07866666666666666</v>
      </c>
      <c r="G115" s="30">
        <f t="shared" si="10"/>
        <v>0.157</v>
      </c>
      <c r="H115" s="30">
        <f t="shared" si="11"/>
        <v>0.039</v>
      </c>
      <c r="J115" s="44">
        <v>502834</v>
      </c>
      <c r="K115" s="51">
        <v>0.237</v>
      </c>
      <c r="L115" s="51">
        <v>0.236</v>
      </c>
      <c r="M115" s="51">
        <v>0.238</v>
      </c>
      <c r="N115" s="50">
        <v>0.079</v>
      </c>
      <c r="O115" s="50">
        <v>0.078</v>
      </c>
      <c r="P115" s="50">
        <v>0.079</v>
      </c>
      <c r="Q115" s="49">
        <v>0.156</v>
      </c>
      <c r="R115" s="49">
        <v>0.159</v>
      </c>
      <c r="S115" s="49">
        <v>0.156</v>
      </c>
      <c r="T115" s="52">
        <v>0.039</v>
      </c>
      <c r="U115" s="52">
        <v>0.039</v>
      </c>
      <c r="V115" s="52">
        <v>0.039</v>
      </c>
      <c r="X115" s="37"/>
      <c r="Y115" s="35"/>
      <c r="Z115" s="37"/>
      <c r="AA115" s="37"/>
      <c r="AB115" s="35"/>
      <c r="AE115" s="35"/>
      <c r="AH115" s="35"/>
    </row>
    <row r="116" spans="1:34" ht="13.5" thickBot="1">
      <c r="A116" s="29"/>
      <c r="B116" s="35">
        <v>521486</v>
      </c>
      <c r="C116" s="35">
        <v>1</v>
      </c>
      <c r="D116" s="46">
        <v>38474</v>
      </c>
      <c r="E116" s="37">
        <f aca="true" t="shared" si="12" ref="E116:E140">AVERAGE(K116:M116)</f>
        <v>0.235</v>
      </c>
      <c r="F116" s="37">
        <f aca="true" t="shared" si="13" ref="F116:F140">AVERAGE(N116:P116)</f>
        <v>0.07733333333333332</v>
      </c>
      <c r="G116" s="37">
        <f aca="true" t="shared" si="14" ref="G116:G140">AVERAGE(Q116:S116)</f>
        <v>0.15633333333333332</v>
      </c>
      <c r="H116" s="37">
        <f aca="true" t="shared" si="15" ref="H116:H140">AVERAGE(T116:V116)</f>
        <v>0.03333333333333333</v>
      </c>
      <c r="J116" s="44">
        <v>521486</v>
      </c>
      <c r="K116" s="55">
        <v>0.235</v>
      </c>
      <c r="L116" s="55">
        <v>0.233</v>
      </c>
      <c r="M116" s="55">
        <v>0.237</v>
      </c>
      <c r="N116" s="54">
        <v>0.077</v>
      </c>
      <c r="O116" s="54">
        <v>0.076</v>
      </c>
      <c r="P116" s="54">
        <v>0.079</v>
      </c>
      <c r="Q116" s="56">
        <v>0.156</v>
      </c>
      <c r="R116" s="56">
        <v>0.154</v>
      </c>
      <c r="S116" s="56">
        <v>0.159</v>
      </c>
      <c r="T116" s="53">
        <v>0.033</v>
      </c>
      <c r="U116" s="53">
        <v>0.033</v>
      </c>
      <c r="V116" s="53">
        <v>0.034</v>
      </c>
      <c r="X116" s="37"/>
      <c r="Y116" s="35"/>
      <c r="Z116" s="37"/>
      <c r="AA116" s="37"/>
      <c r="AB116" s="35"/>
      <c r="AE116" s="35"/>
      <c r="AH116" s="35">
        <f>ABS(AI116*100)</f>
        <v>0</v>
      </c>
    </row>
    <row r="117" spans="1:34" ht="13.5" thickBot="1">
      <c r="A117" s="29"/>
      <c r="B117" s="35">
        <v>528014</v>
      </c>
      <c r="C117" s="35">
        <v>1</v>
      </c>
      <c r="D117" s="46">
        <v>38475</v>
      </c>
      <c r="E117" s="37">
        <f t="shared" si="12"/>
        <v>0.234</v>
      </c>
      <c r="F117" s="37">
        <f t="shared" si="13"/>
        <v>0.079</v>
      </c>
      <c r="G117" s="37">
        <f t="shared" si="14"/>
        <v>0.155</v>
      </c>
      <c r="H117" s="37">
        <f t="shared" si="15"/>
        <v>0.038</v>
      </c>
      <c r="J117" s="44">
        <v>528014</v>
      </c>
      <c r="K117" s="55">
        <v>0.234</v>
      </c>
      <c r="L117" s="55"/>
      <c r="M117" s="55"/>
      <c r="N117" s="54">
        <v>0.079</v>
      </c>
      <c r="O117" s="54"/>
      <c r="P117" s="54"/>
      <c r="Q117" s="56">
        <v>0.155</v>
      </c>
      <c r="R117" s="56"/>
      <c r="S117" s="56"/>
      <c r="T117" s="53">
        <v>0.038</v>
      </c>
      <c r="U117" s="53"/>
      <c r="V117" s="53"/>
      <c r="X117" s="37"/>
      <c r="Y117" s="35"/>
      <c r="Z117" s="37"/>
      <c r="AA117" s="37"/>
      <c r="AB117" s="35"/>
      <c r="AE117" s="35"/>
      <c r="AH117" s="35"/>
    </row>
    <row r="118" spans="1:34" ht="13.5" thickBot="1">
      <c r="A118" s="29"/>
      <c r="B118" s="35">
        <v>545454</v>
      </c>
      <c r="C118" s="35">
        <v>1</v>
      </c>
      <c r="D118" s="46"/>
      <c r="E118" s="37">
        <f t="shared" si="12"/>
        <v>0.23849166666666666</v>
      </c>
      <c r="F118" s="37">
        <f t="shared" si="13"/>
        <v>0.07912333333333332</v>
      </c>
      <c r="G118" s="37">
        <f t="shared" si="14"/>
        <v>0.15755333333333332</v>
      </c>
      <c r="H118" s="37">
        <f t="shared" si="15"/>
        <v>0.042133333333333335</v>
      </c>
      <c r="J118" s="44">
        <v>545454</v>
      </c>
      <c r="K118" s="55">
        <v>0.23434</v>
      </c>
      <c r="L118" s="55">
        <v>0.24511</v>
      </c>
      <c r="M118" s="55">
        <v>0.236025</v>
      </c>
      <c r="N118" s="54">
        <v>0.07927</v>
      </c>
      <c r="O118" s="54">
        <v>0.0788</v>
      </c>
      <c r="P118" s="54">
        <v>0.0793</v>
      </c>
      <c r="Q118" s="56">
        <v>0.15428</v>
      </c>
      <c r="R118" s="56">
        <v>0.16037</v>
      </c>
      <c r="S118" s="56">
        <v>0.15801</v>
      </c>
      <c r="T118" s="53">
        <v>0.04234</v>
      </c>
      <c r="U118" s="53">
        <v>0.04225</v>
      </c>
      <c r="V118" s="53">
        <v>0.04181</v>
      </c>
      <c r="X118" s="37"/>
      <c r="Y118" s="35"/>
      <c r="Z118" s="37"/>
      <c r="AA118" s="37"/>
      <c r="AB118" s="35"/>
      <c r="AE118" s="35"/>
      <c r="AH118" s="35">
        <f>ABS(AI118*100)</f>
        <v>0</v>
      </c>
    </row>
    <row r="119" spans="2:34" s="29" customFormat="1" ht="13.5" thickBot="1">
      <c r="B119" s="35">
        <v>575011</v>
      </c>
      <c r="C119" s="35">
        <v>1</v>
      </c>
      <c r="D119" s="46">
        <v>38474</v>
      </c>
      <c r="E119" s="37">
        <f t="shared" si="12"/>
        <v>0.24366666666666667</v>
      </c>
      <c r="F119" s="37">
        <f t="shared" si="13"/>
        <v>0.08</v>
      </c>
      <c r="G119" s="37">
        <f t="shared" si="14"/>
        <v>0.15933333333333333</v>
      </c>
      <c r="H119" s="37">
        <f t="shared" si="15"/>
        <v>0.036000000000000004</v>
      </c>
      <c r="J119" s="44">
        <v>575011</v>
      </c>
      <c r="K119" s="51">
        <v>0.244</v>
      </c>
      <c r="L119" s="51">
        <v>0.245</v>
      </c>
      <c r="M119" s="51">
        <v>0.242</v>
      </c>
      <c r="N119" s="50">
        <v>0.08</v>
      </c>
      <c r="O119" s="50">
        <v>0.079</v>
      </c>
      <c r="P119" s="50">
        <v>0.081</v>
      </c>
      <c r="Q119" s="49">
        <v>0.16</v>
      </c>
      <c r="R119" s="49">
        <v>0.157</v>
      </c>
      <c r="S119" s="49">
        <v>0.161</v>
      </c>
      <c r="T119" s="52">
        <v>0.035</v>
      </c>
      <c r="U119" s="52">
        <v>0.037</v>
      </c>
      <c r="V119" s="52">
        <v>0.036</v>
      </c>
      <c r="X119" s="37"/>
      <c r="Y119" s="35"/>
      <c r="Z119" s="37"/>
      <c r="AA119" s="37"/>
      <c r="AB119" s="35"/>
      <c r="AE119" s="35"/>
      <c r="AH119" s="35">
        <f>ABS(AI119*100)</f>
        <v>0</v>
      </c>
    </row>
    <row r="120" spans="2:34" s="29" customFormat="1" ht="13.5" thickBot="1">
      <c r="B120" s="35">
        <v>601300</v>
      </c>
      <c r="C120" s="35">
        <v>1</v>
      </c>
      <c r="D120" s="46">
        <v>38490</v>
      </c>
      <c r="E120" s="37">
        <f>AVERAGE(K120:M120)</f>
        <v>0.233</v>
      </c>
      <c r="F120" s="37">
        <f>AVERAGE(N120:P120)</f>
        <v>0.078</v>
      </c>
      <c r="G120" s="37">
        <f>AVERAGE(Q120:S120)</f>
        <v>0.16</v>
      </c>
      <c r="H120" s="37">
        <f>AVERAGE(T120:V120)</f>
        <v>0.038</v>
      </c>
      <c r="J120" s="44">
        <v>601300</v>
      </c>
      <c r="K120" s="51">
        <v>0.232</v>
      </c>
      <c r="L120" s="51">
        <v>0.231</v>
      </c>
      <c r="M120" s="51">
        <v>0.236</v>
      </c>
      <c r="N120" s="50">
        <v>0.078</v>
      </c>
      <c r="O120" s="50">
        <v>0.078</v>
      </c>
      <c r="P120" s="50">
        <v>0.078</v>
      </c>
      <c r="Q120" s="49">
        <v>0.158</v>
      </c>
      <c r="R120" s="49">
        <v>0.161</v>
      </c>
      <c r="S120" s="49">
        <v>0.161</v>
      </c>
      <c r="T120" s="52">
        <v>0.038</v>
      </c>
      <c r="U120" s="52">
        <v>0.038</v>
      </c>
      <c r="V120" s="52">
        <v>0.038</v>
      </c>
      <c r="X120" s="37"/>
      <c r="Y120" s="35"/>
      <c r="Z120" s="37"/>
      <c r="AA120" s="37"/>
      <c r="AB120" s="35"/>
      <c r="AE120" s="35"/>
      <c r="AH120" s="35"/>
    </row>
    <row r="121" spans="2:34" s="29" customFormat="1" ht="13.5" thickBot="1">
      <c r="B121" s="35">
        <v>654321</v>
      </c>
      <c r="C121" s="35">
        <v>1</v>
      </c>
      <c r="D121" s="46">
        <v>38489</v>
      </c>
      <c r="E121" s="37">
        <f>AVERAGE(K121:M121)</f>
        <v>0.2355</v>
      </c>
      <c r="F121" s="37">
        <f>AVERAGE(N121:P121)</f>
        <v>0.0785</v>
      </c>
      <c r="G121" s="37">
        <f>AVERAGE(Q121:S121)</f>
        <v>0.1555</v>
      </c>
      <c r="H121" s="37">
        <f>AVERAGE(T121:V121)</f>
        <v>0.0375</v>
      </c>
      <c r="J121" s="44">
        <v>654321</v>
      </c>
      <c r="K121" s="51">
        <v>0.235</v>
      </c>
      <c r="L121" s="51">
        <v>0.236</v>
      </c>
      <c r="M121" s="51"/>
      <c r="N121" s="50">
        <v>0.078</v>
      </c>
      <c r="O121" s="50">
        <v>0.079</v>
      </c>
      <c r="P121" s="50"/>
      <c r="Q121" s="49">
        <v>0.155</v>
      </c>
      <c r="R121" s="49">
        <v>0.156</v>
      </c>
      <c r="S121" s="49"/>
      <c r="T121" s="52">
        <v>0.038</v>
      </c>
      <c r="U121" s="52">
        <v>0.037</v>
      </c>
      <c r="V121" s="52"/>
      <c r="X121" s="37"/>
      <c r="Y121" s="35"/>
      <c r="Z121" s="37"/>
      <c r="AA121" s="37"/>
      <c r="AB121" s="35"/>
      <c r="AE121" s="35"/>
      <c r="AH121" s="35"/>
    </row>
    <row r="122" spans="2:34" s="29" customFormat="1" ht="13.5" thickBot="1">
      <c r="B122" s="35">
        <v>669222</v>
      </c>
      <c r="C122" s="35">
        <v>1</v>
      </c>
      <c r="D122" s="46">
        <v>38471</v>
      </c>
      <c r="E122" s="37">
        <f t="shared" si="12"/>
        <v>0.23466666666666666</v>
      </c>
      <c r="F122" s="37">
        <f t="shared" si="13"/>
        <v>0.07966666666666666</v>
      </c>
      <c r="G122" s="37">
        <f t="shared" si="14"/>
        <v>0.157</v>
      </c>
      <c r="H122" s="37">
        <f t="shared" si="15"/>
        <v>0.036</v>
      </c>
      <c r="J122" s="44">
        <v>669222</v>
      </c>
      <c r="K122" s="51">
        <v>0.234</v>
      </c>
      <c r="L122" s="51">
        <v>0.234</v>
      </c>
      <c r="M122" s="51">
        <v>0.236</v>
      </c>
      <c r="N122" s="50">
        <v>0.08</v>
      </c>
      <c r="O122" s="50">
        <v>0.079</v>
      </c>
      <c r="P122" s="50">
        <v>0.08</v>
      </c>
      <c r="Q122" s="49">
        <v>0.157</v>
      </c>
      <c r="R122" s="49">
        <v>0.157</v>
      </c>
      <c r="S122" s="49">
        <v>0.157</v>
      </c>
      <c r="T122" s="52">
        <v>0.036</v>
      </c>
      <c r="U122" s="52">
        <v>0.036</v>
      </c>
      <c r="V122" s="52">
        <v>0.036</v>
      </c>
      <c r="X122" s="37"/>
      <c r="Y122" s="35"/>
      <c r="Z122" s="37"/>
      <c r="AA122" s="37"/>
      <c r="AB122" s="35"/>
      <c r="AE122" s="35"/>
      <c r="AH122" s="35"/>
    </row>
    <row r="123" spans="2:34" s="29" customFormat="1" ht="13.5" thickBot="1">
      <c r="B123" s="35">
        <v>676100</v>
      </c>
      <c r="C123" s="35">
        <v>1</v>
      </c>
      <c r="D123" s="46">
        <v>38474</v>
      </c>
      <c r="E123" s="37">
        <f t="shared" si="12"/>
        <v>0.241</v>
      </c>
      <c r="F123" s="37">
        <f t="shared" si="13"/>
        <v>0.082</v>
      </c>
      <c r="G123" s="37">
        <f t="shared" si="14"/>
        <v>0.16</v>
      </c>
      <c r="H123" s="37">
        <f t="shared" si="15"/>
        <v>0.0365</v>
      </c>
      <c r="J123" s="44">
        <v>669222</v>
      </c>
      <c r="K123" s="51">
        <v>0.242</v>
      </c>
      <c r="L123" s="51">
        <v>0.24</v>
      </c>
      <c r="M123" s="51"/>
      <c r="N123" s="50">
        <v>0.081</v>
      </c>
      <c r="O123" s="50">
        <v>0.083</v>
      </c>
      <c r="P123" s="50"/>
      <c r="Q123" s="49">
        <v>0.16</v>
      </c>
      <c r="R123" s="49">
        <v>0.16</v>
      </c>
      <c r="S123" s="49"/>
      <c r="T123" s="52">
        <v>0.036</v>
      </c>
      <c r="U123" s="52">
        <v>0.037</v>
      </c>
      <c r="V123" s="52"/>
      <c r="X123" s="37"/>
      <c r="Y123" s="35"/>
      <c r="Z123" s="37"/>
      <c r="AA123" s="37"/>
      <c r="AB123" s="35"/>
      <c r="AE123" s="35"/>
      <c r="AH123" s="35"/>
    </row>
    <row r="124" spans="1:34" ht="13.5" thickBot="1">
      <c r="A124" s="29"/>
      <c r="B124" s="35">
        <v>703481</v>
      </c>
      <c r="C124" s="35">
        <v>1</v>
      </c>
      <c r="D124" s="46">
        <v>38475</v>
      </c>
      <c r="E124" s="37">
        <f t="shared" si="12"/>
        <v>0.256</v>
      </c>
      <c r="F124" s="37">
        <f t="shared" si="13"/>
        <v>0.089</v>
      </c>
      <c r="G124" s="37">
        <f t="shared" si="14"/>
        <v>0.167</v>
      </c>
      <c r="H124" s="37">
        <f t="shared" si="15"/>
        <v>0.042</v>
      </c>
      <c r="J124" s="44">
        <v>703481</v>
      </c>
      <c r="K124" s="55">
        <v>0.256</v>
      </c>
      <c r="L124" s="55"/>
      <c r="M124" s="55"/>
      <c r="N124" s="54">
        <v>0.089</v>
      </c>
      <c r="O124" s="54"/>
      <c r="P124" s="54"/>
      <c r="Q124" s="56">
        <v>0.167</v>
      </c>
      <c r="R124" s="56"/>
      <c r="S124" s="56"/>
      <c r="T124" s="53">
        <v>0.042</v>
      </c>
      <c r="U124" s="53"/>
      <c r="V124" s="53"/>
      <c r="X124" s="37"/>
      <c r="Y124" s="35"/>
      <c r="Z124" s="37"/>
      <c r="AA124" s="37"/>
      <c r="AB124" s="35"/>
      <c r="AE124" s="35"/>
      <c r="AH124" s="35"/>
    </row>
    <row r="125" spans="1:34" ht="13.5" thickBot="1">
      <c r="A125" s="29"/>
      <c r="B125" s="35">
        <v>752192</v>
      </c>
      <c r="C125" s="35">
        <v>1</v>
      </c>
      <c r="D125" s="46">
        <v>38470</v>
      </c>
      <c r="E125" s="37">
        <f t="shared" si="12"/>
        <v>0.235</v>
      </c>
      <c r="F125" s="37">
        <f t="shared" si="13"/>
        <v>0.077</v>
      </c>
      <c r="G125" s="37">
        <f t="shared" si="14"/>
        <v>0.156</v>
      </c>
      <c r="H125" s="37">
        <f t="shared" si="15"/>
        <v>0.036</v>
      </c>
      <c r="J125" s="44">
        <v>752192</v>
      </c>
      <c r="K125" s="55">
        <v>0.235</v>
      </c>
      <c r="L125" s="55"/>
      <c r="M125" s="55"/>
      <c r="N125" s="54">
        <v>0.077</v>
      </c>
      <c r="O125" s="54"/>
      <c r="P125" s="54"/>
      <c r="Q125" s="56">
        <v>0.156</v>
      </c>
      <c r="R125" s="56"/>
      <c r="S125" s="56"/>
      <c r="T125" s="53">
        <v>0.036</v>
      </c>
      <c r="U125" s="53"/>
      <c r="V125" s="53"/>
      <c r="X125" s="37"/>
      <c r="Y125" s="35"/>
      <c r="Z125" s="37"/>
      <c r="AA125" s="37"/>
      <c r="AB125" s="35"/>
      <c r="AE125" s="35"/>
      <c r="AH125" s="35"/>
    </row>
    <row r="126" spans="1:34" ht="13.5" thickBot="1">
      <c r="A126" s="29"/>
      <c r="B126" s="35">
        <v>760420</v>
      </c>
      <c r="C126" s="35">
        <v>1</v>
      </c>
      <c r="D126" s="46">
        <v>38476</v>
      </c>
      <c r="E126" s="37">
        <f t="shared" si="12"/>
        <v>0.24</v>
      </c>
      <c r="F126" s="37">
        <f t="shared" si="13"/>
        <v>0.08349999999999999</v>
      </c>
      <c r="G126" s="37">
        <f t="shared" si="14"/>
        <v>0.1575</v>
      </c>
      <c r="H126" s="37">
        <f t="shared" si="15"/>
        <v>0.038</v>
      </c>
      <c r="J126" s="44">
        <v>760420</v>
      </c>
      <c r="K126" s="55">
        <v>0.237</v>
      </c>
      <c r="L126" s="55">
        <v>0.243</v>
      </c>
      <c r="M126" s="55"/>
      <c r="N126" s="54">
        <v>0.081</v>
      </c>
      <c r="O126" s="54">
        <v>0.086</v>
      </c>
      <c r="P126" s="54"/>
      <c r="Q126" s="56">
        <v>0.154</v>
      </c>
      <c r="R126" s="56">
        <v>0.161</v>
      </c>
      <c r="S126" s="56"/>
      <c r="T126" s="53">
        <v>0.036</v>
      </c>
      <c r="U126" s="53">
        <v>0.04</v>
      </c>
      <c r="V126" s="53"/>
      <c r="X126" s="37"/>
      <c r="Y126" s="35"/>
      <c r="Z126" s="37"/>
      <c r="AA126" s="37"/>
      <c r="AB126" s="35"/>
      <c r="AE126" s="35"/>
      <c r="AH126" s="35"/>
    </row>
    <row r="127" spans="1:34" ht="13.5" thickBot="1">
      <c r="A127" s="29"/>
      <c r="B127" s="35">
        <v>775702</v>
      </c>
      <c r="C127" s="35">
        <v>1</v>
      </c>
      <c r="D127" s="46">
        <v>38483</v>
      </c>
      <c r="E127" s="37">
        <f t="shared" si="12"/>
        <v>0.2395</v>
      </c>
      <c r="F127" s="37">
        <f t="shared" si="13"/>
        <v>0.081</v>
      </c>
      <c r="G127" s="37">
        <f t="shared" si="14"/>
        <v>0.1605</v>
      </c>
      <c r="H127" s="37">
        <f t="shared" si="15"/>
        <v>0.042499999999999996</v>
      </c>
      <c r="J127" s="44">
        <v>775702</v>
      </c>
      <c r="K127" s="55">
        <v>0.237</v>
      </c>
      <c r="L127" s="55">
        <v>0.242</v>
      </c>
      <c r="M127" s="55"/>
      <c r="N127" s="54">
        <v>0.081</v>
      </c>
      <c r="O127" s="54">
        <v>0.081</v>
      </c>
      <c r="P127" s="54"/>
      <c r="Q127" s="56">
        <v>0.162</v>
      </c>
      <c r="R127" s="56">
        <v>0.159</v>
      </c>
      <c r="S127" s="56"/>
      <c r="T127" s="53">
        <v>0.043</v>
      </c>
      <c r="U127" s="53">
        <v>0.042</v>
      </c>
      <c r="V127" s="53"/>
      <c r="X127" s="37"/>
      <c r="Y127" s="35"/>
      <c r="Z127" s="37"/>
      <c r="AA127" s="37"/>
      <c r="AB127" s="35"/>
      <c r="AE127" s="35"/>
      <c r="AH127" s="35"/>
    </row>
    <row r="128" spans="1:34" ht="13.5" thickBot="1">
      <c r="A128" s="29"/>
      <c r="B128" s="35">
        <v>777777</v>
      </c>
      <c r="C128" s="35">
        <v>1</v>
      </c>
      <c r="D128" s="46">
        <v>38474</v>
      </c>
      <c r="E128" s="37">
        <f t="shared" si="12"/>
        <v>0.238</v>
      </c>
      <c r="F128" s="37">
        <f t="shared" si="13"/>
        <v>0.077</v>
      </c>
      <c r="G128" s="37">
        <f t="shared" si="14"/>
        <v>0.15</v>
      </c>
      <c r="H128" s="37">
        <f t="shared" si="15"/>
        <v>0.038</v>
      </c>
      <c r="J128" s="44">
        <v>777777</v>
      </c>
      <c r="K128" s="55">
        <v>0.238</v>
      </c>
      <c r="L128" s="55"/>
      <c r="M128" s="55"/>
      <c r="N128" s="54">
        <v>0.077</v>
      </c>
      <c r="O128" s="54"/>
      <c r="P128" s="54"/>
      <c r="Q128" s="56">
        <v>0.15</v>
      </c>
      <c r="R128" s="56"/>
      <c r="S128" s="56"/>
      <c r="T128" s="53">
        <v>0.038</v>
      </c>
      <c r="U128" s="53"/>
      <c r="V128" s="53"/>
      <c r="X128" s="37"/>
      <c r="Y128" s="35"/>
      <c r="Z128" s="37"/>
      <c r="AA128" s="37"/>
      <c r="AB128" s="35"/>
      <c r="AE128" s="35"/>
      <c r="AH128" s="35"/>
    </row>
    <row r="129" spans="1:34" ht="13.5" thickBot="1">
      <c r="A129" s="29"/>
      <c r="B129" s="35">
        <v>777868</v>
      </c>
      <c r="C129" s="35">
        <v>1</v>
      </c>
      <c r="D129" s="46">
        <v>38477</v>
      </c>
      <c r="E129" s="37">
        <f t="shared" si="12"/>
        <v>0.23615000000000003</v>
      </c>
      <c r="F129" s="37">
        <f t="shared" si="13"/>
        <v>0.0859</v>
      </c>
      <c r="G129" s="37">
        <f t="shared" si="14"/>
        <v>0.1588</v>
      </c>
      <c r="H129" s="37">
        <f t="shared" si="15"/>
        <v>0.0412</v>
      </c>
      <c r="J129" s="44">
        <v>777868</v>
      </c>
      <c r="K129" s="55">
        <v>0.2403</v>
      </c>
      <c r="L129" s="55">
        <v>0.232</v>
      </c>
      <c r="M129" s="55"/>
      <c r="N129" s="54">
        <v>0.0872</v>
      </c>
      <c r="O129" s="54">
        <v>0.0846</v>
      </c>
      <c r="P129" s="54"/>
      <c r="Q129" s="56">
        <v>0.1617</v>
      </c>
      <c r="R129" s="56">
        <v>0.1559</v>
      </c>
      <c r="S129" s="56"/>
      <c r="T129" s="53">
        <v>0.0422</v>
      </c>
      <c r="U129" s="53">
        <v>0.0402</v>
      </c>
      <c r="V129" s="53"/>
      <c r="X129" s="37"/>
      <c r="Y129" s="35"/>
      <c r="Z129" s="37"/>
      <c r="AA129" s="37"/>
      <c r="AB129" s="35"/>
      <c r="AE129" s="35"/>
      <c r="AH129" s="35"/>
    </row>
    <row r="130" spans="1:34" ht="13.5" thickBot="1">
      <c r="A130" s="29"/>
      <c r="B130" s="35">
        <v>787020</v>
      </c>
      <c r="C130" s="35">
        <v>1</v>
      </c>
      <c r="D130" s="46">
        <v>38481</v>
      </c>
      <c r="E130" s="37">
        <f t="shared" si="12"/>
        <v>0.22</v>
      </c>
      <c r="F130" s="37">
        <f t="shared" si="13"/>
        <v>0.075</v>
      </c>
      <c r="G130" s="37">
        <f t="shared" si="14"/>
        <v>0.147</v>
      </c>
      <c r="H130" s="37">
        <f t="shared" si="15"/>
        <v>0.042</v>
      </c>
      <c r="J130" s="44">
        <v>787020</v>
      </c>
      <c r="K130" s="55">
        <v>0.22</v>
      </c>
      <c r="L130" s="55"/>
      <c r="M130" s="55"/>
      <c r="N130" s="54">
        <v>0.075</v>
      </c>
      <c r="O130" s="54"/>
      <c r="P130" s="54"/>
      <c r="Q130" s="56">
        <v>0.147</v>
      </c>
      <c r="R130" s="56"/>
      <c r="S130" s="56"/>
      <c r="T130" s="53">
        <v>0.042</v>
      </c>
      <c r="U130" s="53"/>
      <c r="V130" s="53"/>
      <c r="X130" s="37"/>
      <c r="Y130" s="35"/>
      <c r="Z130" s="37"/>
      <c r="AA130" s="37"/>
      <c r="AB130" s="35"/>
      <c r="AE130" s="35"/>
      <c r="AH130" s="35"/>
    </row>
    <row r="131" spans="1:34" ht="13.5" thickBot="1">
      <c r="A131" s="29"/>
      <c r="B131" s="35">
        <v>794210</v>
      </c>
      <c r="C131" s="35">
        <v>1</v>
      </c>
      <c r="D131" s="46">
        <v>38491</v>
      </c>
      <c r="E131" s="37">
        <f>AVERAGE(K131:M131)</f>
        <v>0.2537333333333333</v>
      </c>
      <c r="F131" s="37">
        <f>AVERAGE(N131:P131)</f>
        <v>0.08036666666666666</v>
      </c>
      <c r="G131" s="37">
        <f>AVERAGE(Q131:S131)</f>
        <v>0.16086666666666669</v>
      </c>
      <c r="H131" s="37">
        <f>AVERAGE(T131:V131)</f>
        <v>0.0395</v>
      </c>
      <c r="J131" s="44">
        <v>794210</v>
      </c>
      <c r="K131" s="55">
        <v>0.2529</v>
      </c>
      <c r="L131" s="55">
        <v>0.2591</v>
      </c>
      <c r="M131" s="55">
        <v>0.2492</v>
      </c>
      <c r="N131" s="54">
        <v>0.0802</v>
      </c>
      <c r="O131" s="54">
        <v>0.0811</v>
      </c>
      <c r="P131" s="54">
        <v>0.0798</v>
      </c>
      <c r="Q131" s="56">
        <v>0.1611</v>
      </c>
      <c r="R131" s="56">
        <v>0.163</v>
      </c>
      <c r="S131" s="56">
        <v>0.1585</v>
      </c>
      <c r="T131" s="53">
        <v>0.0393</v>
      </c>
      <c r="U131" s="53">
        <v>0.0393</v>
      </c>
      <c r="V131" s="53">
        <v>0.0399</v>
      </c>
      <c r="X131" s="37"/>
      <c r="Y131" s="35"/>
      <c r="Z131" s="37"/>
      <c r="AA131" s="37"/>
      <c r="AB131" s="35"/>
      <c r="AE131" s="35"/>
      <c r="AH131" s="35"/>
    </row>
    <row r="132" spans="2:34" s="29" customFormat="1" ht="13.5" thickBot="1">
      <c r="B132" s="35">
        <v>803011</v>
      </c>
      <c r="C132" s="35">
        <v>1</v>
      </c>
      <c r="D132" s="46">
        <v>38475</v>
      </c>
      <c r="E132" s="37">
        <f t="shared" si="12"/>
        <v>0.227</v>
      </c>
      <c r="F132" s="37">
        <f t="shared" si="13"/>
        <v>0.08333333333333333</v>
      </c>
      <c r="G132" s="37">
        <f t="shared" si="14"/>
        <v>0.158</v>
      </c>
      <c r="H132" s="37">
        <f t="shared" si="15"/>
        <v>0.03633333333333333</v>
      </c>
      <c r="J132" s="44">
        <v>803011</v>
      </c>
      <c r="K132" s="51">
        <v>0.227</v>
      </c>
      <c r="L132" s="51">
        <v>0.226</v>
      </c>
      <c r="M132" s="51">
        <v>0.228</v>
      </c>
      <c r="N132" s="50">
        <v>0.084</v>
      </c>
      <c r="O132" s="50">
        <v>0.083</v>
      </c>
      <c r="P132" s="50">
        <v>0.083</v>
      </c>
      <c r="Q132" s="49">
        <v>0.159</v>
      </c>
      <c r="R132" s="49">
        <v>0.158</v>
      </c>
      <c r="S132" s="49">
        <v>0.157</v>
      </c>
      <c r="T132" s="52">
        <v>0.037</v>
      </c>
      <c r="U132" s="52">
        <v>0.036</v>
      </c>
      <c r="V132" s="52">
        <v>0.036</v>
      </c>
      <c r="X132" s="37"/>
      <c r="Y132" s="35"/>
      <c r="Z132" s="37"/>
      <c r="AA132" s="37"/>
      <c r="AB132" s="35"/>
      <c r="AE132" s="35"/>
      <c r="AH132" s="35">
        <f>ABS(AI132*100)</f>
        <v>0</v>
      </c>
    </row>
    <row r="133" spans="2:34" s="29" customFormat="1" ht="13.5" thickBot="1">
      <c r="B133" s="35">
        <v>813031</v>
      </c>
      <c r="C133" s="35">
        <v>1</v>
      </c>
      <c r="D133" s="46">
        <v>38475</v>
      </c>
      <c r="E133" s="37">
        <f t="shared" si="12"/>
        <v>0.243</v>
      </c>
      <c r="F133" s="37">
        <f t="shared" si="13"/>
        <v>0.081</v>
      </c>
      <c r="G133" s="37">
        <f t="shared" si="14"/>
        <v>0.1635</v>
      </c>
      <c r="H133" s="37">
        <f t="shared" si="15"/>
        <v>0.035500000000000004</v>
      </c>
      <c r="J133" s="44">
        <v>813031</v>
      </c>
      <c r="K133" s="51">
        <v>0.242</v>
      </c>
      <c r="L133" s="51">
        <v>0.244</v>
      </c>
      <c r="M133" s="51"/>
      <c r="N133" s="50">
        <v>0.082</v>
      </c>
      <c r="O133" s="50">
        <v>0.08</v>
      </c>
      <c r="P133" s="50"/>
      <c r="Q133" s="49">
        <v>0.163</v>
      </c>
      <c r="R133" s="49">
        <v>0.164</v>
      </c>
      <c r="S133" s="49"/>
      <c r="T133" s="52">
        <v>0.036</v>
      </c>
      <c r="U133" s="52">
        <v>0.035</v>
      </c>
      <c r="V133" s="52"/>
      <c r="X133" s="37"/>
      <c r="Y133" s="35"/>
      <c r="Z133" s="37"/>
      <c r="AA133" s="37"/>
      <c r="AB133" s="35"/>
      <c r="AE133" s="35"/>
      <c r="AH133" s="35">
        <f>ABS(AI133*100)</f>
        <v>0</v>
      </c>
    </row>
    <row r="134" spans="2:34" s="29" customFormat="1" ht="13.5" thickBot="1">
      <c r="B134" s="35">
        <v>834000</v>
      </c>
      <c r="C134" s="35">
        <v>1</v>
      </c>
      <c r="D134" s="46">
        <v>38489</v>
      </c>
      <c r="E134" s="37">
        <f t="shared" si="12"/>
        <v>0.242</v>
      </c>
      <c r="F134" s="37">
        <f t="shared" si="13"/>
        <v>0.093</v>
      </c>
      <c r="G134" s="37">
        <f t="shared" si="14"/>
        <v>0.1625</v>
      </c>
      <c r="H134" s="37">
        <f t="shared" si="15"/>
        <v>0.051000000000000004</v>
      </c>
      <c r="J134" s="44">
        <v>834000</v>
      </c>
      <c r="K134" s="51">
        <v>0.25</v>
      </c>
      <c r="L134" s="51">
        <v>0.234</v>
      </c>
      <c r="M134" s="51"/>
      <c r="N134" s="50">
        <v>0.095</v>
      </c>
      <c r="O134" s="50">
        <v>0.091</v>
      </c>
      <c r="P134" s="50"/>
      <c r="Q134" s="49">
        <v>0.159</v>
      </c>
      <c r="R134" s="49">
        <v>0.166</v>
      </c>
      <c r="S134" s="49"/>
      <c r="T134" s="52">
        <v>0.052</v>
      </c>
      <c r="U134" s="52">
        <v>0.05</v>
      </c>
      <c r="V134" s="52"/>
      <c r="X134" s="37"/>
      <c r="Y134" s="35"/>
      <c r="Z134" s="37"/>
      <c r="AA134" s="37"/>
      <c r="AB134" s="35"/>
      <c r="AE134" s="35"/>
      <c r="AH134" s="35"/>
    </row>
    <row r="135" spans="2:34" s="29" customFormat="1" ht="13.5" thickBot="1">
      <c r="B135" s="35">
        <v>841255</v>
      </c>
      <c r="C135" s="35">
        <v>1</v>
      </c>
      <c r="D135" s="46">
        <v>38483</v>
      </c>
      <c r="E135" s="37">
        <f>AVERAGE(K135:M135)</f>
        <v>0.24333333333333332</v>
      </c>
      <c r="F135" s="37">
        <f>AVERAGE(N135:P135)</f>
        <v>0.081</v>
      </c>
      <c r="G135" s="37">
        <f>AVERAGE(Q135:S135)</f>
        <v>0.167</v>
      </c>
      <c r="H135" s="37">
        <f>AVERAGE(T135:V135)</f>
        <v>0.04633333333333334</v>
      </c>
      <c r="J135" s="44">
        <v>841255</v>
      </c>
      <c r="K135" s="51">
        <v>0.242</v>
      </c>
      <c r="L135" s="51">
        <v>0.243</v>
      </c>
      <c r="M135" s="51">
        <v>0.245</v>
      </c>
      <c r="N135" s="50">
        <v>0.083</v>
      </c>
      <c r="O135" s="50">
        <v>0.08</v>
      </c>
      <c r="P135" s="50">
        <v>0.08</v>
      </c>
      <c r="Q135" s="49">
        <v>0.165</v>
      </c>
      <c r="R135" s="49">
        <v>0.168</v>
      </c>
      <c r="S135" s="49">
        <v>0.168</v>
      </c>
      <c r="T135" s="52">
        <v>0.049</v>
      </c>
      <c r="U135" s="52">
        <v>0.049</v>
      </c>
      <c r="V135" s="52">
        <v>0.041</v>
      </c>
      <c r="X135" s="37"/>
      <c r="Y135" s="35"/>
      <c r="Z135" s="37"/>
      <c r="AA135" s="37"/>
      <c r="AB135" s="35"/>
      <c r="AE135" s="35"/>
      <c r="AH135" s="35"/>
    </row>
    <row r="136" spans="1:34" ht="13.5" thickBot="1">
      <c r="A136" s="29"/>
      <c r="B136" s="35">
        <v>975321</v>
      </c>
      <c r="C136" s="9">
        <v>1</v>
      </c>
      <c r="D136" s="46">
        <v>38483</v>
      </c>
      <c r="E136" s="30">
        <f t="shared" si="12"/>
        <v>0.235</v>
      </c>
      <c r="F136" s="30">
        <f t="shared" si="13"/>
        <v>0.0785</v>
      </c>
      <c r="G136" s="30">
        <f t="shared" si="14"/>
        <v>0.1555</v>
      </c>
      <c r="H136" s="30">
        <f t="shared" si="15"/>
        <v>0.0385</v>
      </c>
      <c r="J136" s="44">
        <v>975321</v>
      </c>
      <c r="K136" s="55">
        <v>0.229</v>
      </c>
      <c r="L136" s="55">
        <v>0.241</v>
      </c>
      <c r="M136" s="55"/>
      <c r="N136" s="54">
        <v>0.078</v>
      </c>
      <c r="O136" s="54">
        <v>0.079</v>
      </c>
      <c r="P136" s="54"/>
      <c r="Q136" s="56">
        <v>0.155</v>
      </c>
      <c r="R136" s="56">
        <v>0.156</v>
      </c>
      <c r="S136" s="56"/>
      <c r="T136" s="53">
        <v>0.038</v>
      </c>
      <c r="U136" s="53">
        <v>0.039</v>
      </c>
      <c r="V136" s="53"/>
      <c r="X136" s="37"/>
      <c r="Y136" s="35"/>
      <c r="Z136" s="37"/>
      <c r="AA136" s="37"/>
      <c r="AB136" s="35"/>
      <c r="AE136" s="35"/>
      <c r="AH136" s="35"/>
    </row>
    <row r="137" spans="2:34" s="29" customFormat="1" ht="13.5" thickBot="1">
      <c r="B137" s="35">
        <v>995070</v>
      </c>
      <c r="C137" s="9">
        <v>1</v>
      </c>
      <c r="D137" s="46">
        <v>38489</v>
      </c>
      <c r="E137" s="30">
        <f t="shared" si="12"/>
        <v>0.261</v>
      </c>
      <c r="F137" s="30">
        <f t="shared" si="13"/>
        <v>0.083</v>
      </c>
      <c r="G137" s="30">
        <f t="shared" si="14"/>
        <v>0.173</v>
      </c>
      <c r="H137" s="30">
        <f t="shared" si="15"/>
        <v>0.042</v>
      </c>
      <c r="J137" s="44">
        <v>995070</v>
      </c>
      <c r="K137" s="51">
        <v>0.258</v>
      </c>
      <c r="L137" s="51">
        <v>0.264</v>
      </c>
      <c r="M137" s="51"/>
      <c r="N137" s="50">
        <v>0.083</v>
      </c>
      <c r="O137" s="50">
        <v>0.083</v>
      </c>
      <c r="P137" s="50"/>
      <c r="Q137" s="49">
        <v>0.172</v>
      </c>
      <c r="R137" s="49">
        <v>0.174</v>
      </c>
      <c r="S137" s="49"/>
      <c r="T137" s="52">
        <v>0.042</v>
      </c>
      <c r="U137" s="52">
        <v>0.042</v>
      </c>
      <c r="V137" s="52"/>
      <c r="X137" s="37"/>
      <c r="Y137" s="35"/>
      <c r="Z137" s="37"/>
      <c r="AA137" s="37"/>
      <c r="AB137" s="35"/>
      <c r="AE137" s="35"/>
      <c r="AH137" s="35"/>
    </row>
    <row r="138" spans="2:34" s="29" customFormat="1" ht="13.5" thickBot="1">
      <c r="B138" s="35"/>
      <c r="C138" s="9">
        <v>1</v>
      </c>
      <c r="D138" s="46">
        <v>38471</v>
      </c>
      <c r="E138" s="30">
        <f t="shared" si="12"/>
        <v>0.24266666666666667</v>
      </c>
      <c r="F138" s="30">
        <f t="shared" si="13"/>
        <v>0.07866666666666666</v>
      </c>
      <c r="G138" s="30">
        <f t="shared" si="14"/>
        <v>0.15833333333333333</v>
      </c>
      <c r="H138" s="30">
        <f t="shared" si="15"/>
        <v>0.033</v>
      </c>
      <c r="J138" s="44"/>
      <c r="K138" s="51">
        <v>0.25</v>
      </c>
      <c r="L138" s="51">
        <v>0.237</v>
      </c>
      <c r="M138" s="51">
        <v>0.241</v>
      </c>
      <c r="N138" s="50">
        <v>0.082</v>
      </c>
      <c r="O138" s="50">
        <v>0.077</v>
      </c>
      <c r="P138" s="50">
        <v>0.077</v>
      </c>
      <c r="Q138" s="49">
        <v>0.166</v>
      </c>
      <c r="R138" s="49">
        <v>0.155</v>
      </c>
      <c r="S138" s="49">
        <v>0.154</v>
      </c>
      <c r="T138" s="52">
        <v>0.034</v>
      </c>
      <c r="U138" s="52">
        <v>0.033</v>
      </c>
      <c r="V138" s="52">
        <v>0.032</v>
      </c>
      <c r="X138" s="37"/>
      <c r="Y138" s="35"/>
      <c r="Z138" s="37"/>
      <c r="AA138" s="37"/>
      <c r="AB138" s="35"/>
      <c r="AE138" s="35"/>
      <c r="AH138" s="35"/>
    </row>
    <row r="139" spans="2:34" s="29" customFormat="1" ht="13.5" thickBot="1">
      <c r="B139" s="35"/>
      <c r="C139" s="9">
        <v>1</v>
      </c>
      <c r="D139" s="46">
        <v>38474</v>
      </c>
      <c r="E139" s="30">
        <f t="shared" si="12"/>
        <v>0.23966666666666667</v>
      </c>
      <c r="F139" s="30">
        <f t="shared" si="13"/>
        <v>0.07533333333333332</v>
      </c>
      <c r="G139" s="30">
        <f t="shared" si="14"/>
        <v>0.153</v>
      </c>
      <c r="H139" s="30">
        <f t="shared" si="15"/>
        <v>0.038</v>
      </c>
      <c r="J139" s="44"/>
      <c r="K139" s="51">
        <v>0.242</v>
      </c>
      <c r="L139" s="51">
        <v>0.238</v>
      </c>
      <c r="M139" s="51">
        <v>0.239</v>
      </c>
      <c r="N139" s="50">
        <v>0.077</v>
      </c>
      <c r="O139" s="50">
        <v>0.074</v>
      </c>
      <c r="P139" s="50">
        <v>0.075</v>
      </c>
      <c r="Q139" s="49">
        <v>0.153</v>
      </c>
      <c r="R139" s="49">
        <v>0.148</v>
      </c>
      <c r="S139" s="49">
        <v>0.158</v>
      </c>
      <c r="T139" s="52">
        <v>0.038</v>
      </c>
      <c r="U139" s="52">
        <v>0.039</v>
      </c>
      <c r="V139" s="52">
        <v>0.037</v>
      </c>
      <c r="X139" s="37"/>
      <c r="Y139" s="35"/>
      <c r="Z139" s="37"/>
      <c r="AA139" s="37"/>
      <c r="AB139" s="35"/>
      <c r="AE139" s="35"/>
      <c r="AH139" s="35">
        <f aca="true" t="shared" si="16" ref="AH139:AH151">ABS(AI139*100)</f>
        <v>0</v>
      </c>
    </row>
    <row r="140" spans="2:34" s="29" customFormat="1" ht="13.5" thickBot="1">
      <c r="B140" s="35"/>
      <c r="C140" s="9">
        <v>1</v>
      </c>
      <c r="D140" s="46">
        <v>38471</v>
      </c>
      <c r="E140" s="30">
        <f t="shared" si="12"/>
        <v>0.2323333333333333</v>
      </c>
      <c r="F140" s="30">
        <f t="shared" si="13"/>
        <v>0.07200000000000001</v>
      </c>
      <c r="G140" s="30">
        <f t="shared" si="14"/>
        <v>0.154</v>
      </c>
      <c r="H140" s="30">
        <f t="shared" si="15"/>
        <v>0.03133333333333333</v>
      </c>
      <c r="J140" s="44"/>
      <c r="K140" s="51">
        <v>0.239</v>
      </c>
      <c r="L140" s="51">
        <v>0.226</v>
      </c>
      <c r="M140" s="51">
        <v>0.232</v>
      </c>
      <c r="N140" s="50">
        <v>0.074</v>
      </c>
      <c r="O140" s="50">
        <v>0.07</v>
      </c>
      <c r="P140" s="50">
        <v>0.072</v>
      </c>
      <c r="Q140" s="49">
        <v>0.158</v>
      </c>
      <c r="R140" s="49">
        <v>0.15</v>
      </c>
      <c r="S140" s="49">
        <v>0.154</v>
      </c>
      <c r="T140" s="52">
        <v>0.032</v>
      </c>
      <c r="U140" s="52">
        <v>0.031</v>
      </c>
      <c r="V140" s="52">
        <v>0.031</v>
      </c>
      <c r="X140" s="37"/>
      <c r="Y140" s="35"/>
      <c r="Z140" s="37"/>
      <c r="AA140" s="37"/>
      <c r="AB140" s="35"/>
      <c r="AE140" s="35"/>
      <c r="AH140" s="35">
        <f t="shared" si="16"/>
        <v>0</v>
      </c>
    </row>
    <row r="141" spans="2:34" s="29" customFormat="1" ht="13.5" thickBot="1">
      <c r="B141" s="35"/>
      <c r="C141" s="9">
        <v>1</v>
      </c>
      <c r="D141" s="46"/>
      <c r="E141" s="30">
        <f aca="true" t="shared" si="17" ref="E141:E175">AVERAGE(K141:M141)</f>
        <v>0.25</v>
      </c>
      <c r="F141" s="30">
        <f aca="true" t="shared" si="18" ref="F141:F175">AVERAGE(N141:P141)</f>
        <v>0.085</v>
      </c>
      <c r="G141" s="30">
        <f aca="true" t="shared" si="19" ref="G141:G175">AVERAGE(Q141:S141)</f>
        <v>0.165</v>
      </c>
      <c r="H141" s="30">
        <f aca="true" t="shared" si="20" ref="H141:H175">AVERAGE(T141:V141)</f>
        <v>0.042666666666666665</v>
      </c>
      <c r="J141" s="44"/>
      <c r="K141" s="51">
        <v>0.248</v>
      </c>
      <c r="L141" s="51">
        <v>0.251</v>
      </c>
      <c r="M141" s="51">
        <v>0.251</v>
      </c>
      <c r="N141" s="50">
        <v>0.084</v>
      </c>
      <c r="O141" s="50">
        <v>0.085</v>
      </c>
      <c r="P141" s="50">
        <v>0.086</v>
      </c>
      <c r="Q141" s="49">
        <v>0.165</v>
      </c>
      <c r="R141" s="49">
        <v>0.165</v>
      </c>
      <c r="S141" s="49">
        <v>0.165</v>
      </c>
      <c r="T141" s="52">
        <v>0.044</v>
      </c>
      <c r="U141" s="52">
        <v>0.042</v>
      </c>
      <c r="V141" s="52">
        <v>0.042</v>
      </c>
      <c r="X141" s="37"/>
      <c r="Y141" s="35"/>
      <c r="Z141" s="37"/>
      <c r="AA141" s="37"/>
      <c r="AB141" s="35"/>
      <c r="AE141" s="35"/>
      <c r="AH141" s="35">
        <f t="shared" si="16"/>
        <v>0</v>
      </c>
    </row>
    <row r="142" spans="2:34" s="29" customFormat="1" ht="13.5" thickBot="1">
      <c r="B142" s="35"/>
      <c r="C142" s="9">
        <v>1</v>
      </c>
      <c r="D142" s="46">
        <v>38492</v>
      </c>
      <c r="E142" s="30">
        <f t="shared" si="17"/>
        <v>0.24466666666666667</v>
      </c>
      <c r="F142" s="30">
        <f t="shared" si="18"/>
        <v>0.08433333333333333</v>
      </c>
      <c r="G142" s="30">
        <f t="shared" si="19"/>
        <v>0.168</v>
      </c>
      <c r="H142" s="30">
        <f t="shared" si="20"/>
        <v>0.041666666666666664</v>
      </c>
      <c r="J142" s="44"/>
      <c r="K142" s="51">
        <v>0.244</v>
      </c>
      <c r="L142" s="51">
        <v>0.246</v>
      </c>
      <c r="M142" s="51">
        <v>0.244</v>
      </c>
      <c r="N142" s="50">
        <v>0.085</v>
      </c>
      <c r="O142" s="50">
        <v>0.083</v>
      </c>
      <c r="P142" s="50">
        <v>0.085</v>
      </c>
      <c r="Q142" s="49">
        <v>0.168</v>
      </c>
      <c r="R142" s="49">
        <v>0.168</v>
      </c>
      <c r="S142" s="49">
        <v>0.168</v>
      </c>
      <c r="T142" s="52">
        <v>0.043</v>
      </c>
      <c r="U142" s="52">
        <v>0.041</v>
      </c>
      <c r="V142" s="52">
        <v>0.041</v>
      </c>
      <c r="X142" s="37"/>
      <c r="Y142" s="35"/>
      <c r="Z142" s="37"/>
      <c r="AA142" s="37"/>
      <c r="AB142" s="35"/>
      <c r="AE142" s="35"/>
      <c r="AH142" s="35">
        <f t="shared" si="16"/>
        <v>0</v>
      </c>
    </row>
    <row r="143" spans="2:34" ht="13.5" thickBot="1">
      <c r="B143" s="36"/>
      <c r="C143" s="9">
        <v>1</v>
      </c>
      <c r="D143" s="46">
        <v>38474</v>
      </c>
      <c r="E143" s="30">
        <f t="shared" si="17"/>
        <v>0.23966666666666667</v>
      </c>
      <c r="F143" s="30">
        <f t="shared" si="18"/>
        <v>0.07533333333333332</v>
      </c>
      <c r="G143" s="30">
        <f t="shared" si="19"/>
        <v>0.153</v>
      </c>
      <c r="H143" s="30">
        <f t="shared" si="20"/>
        <v>0.038</v>
      </c>
      <c r="J143" s="43"/>
      <c r="K143" s="55">
        <v>0.242</v>
      </c>
      <c r="L143" s="55">
        <v>0.238</v>
      </c>
      <c r="M143" s="55">
        <v>0.239</v>
      </c>
      <c r="N143" s="54">
        <v>0.077</v>
      </c>
      <c r="O143" s="54">
        <v>0.074</v>
      </c>
      <c r="P143" s="54">
        <v>0.075</v>
      </c>
      <c r="Q143" s="56">
        <v>0.153</v>
      </c>
      <c r="R143" s="56">
        <v>0.148</v>
      </c>
      <c r="S143" s="56">
        <v>0.158</v>
      </c>
      <c r="T143" s="53">
        <v>0.038</v>
      </c>
      <c r="U143" s="53">
        <v>0.039</v>
      </c>
      <c r="V143" s="53">
        <v>0.037</v>
      </c>
      <c r="X143" s="37"/>
      <c r="Y143" s="35"/>
      <c r="Z143" s="37"/>
      <c r="AA143" s="37"/>
      <c r="AB143" s="35"/>
      <c r="AE143" s="35"/>
      <c r="AH143" s="35">
        <f t="shared" si="16"/>
        <v>0</v>
      </c>
    </row>
    <row r="144" spans="2:34" s="29" customFormat="1" ht="13.5" thickBot="1">
      <c r="B144" s="36"/>
      <c r="C144" s="9">
        <v>1</v>
      </c>
      <c r="D144" s="46">
        <v>38477</v>
      </c>
      <c r="E144" s="30">
        <f t="shared" si="17"/>
        <v>0.232</v>
      </c>
      <c r="F144" s="30">
        <f t="shared" si="18"/>
        <v>0.0865</v>
      </c>
      <c r="G144" s="30">
        <f t="shared" si="19"/>
        <v>0.162</v>
      </c>
      <c r="H144" s="30">
        <f t="shared" si="20"/>
        <v>0.0545</v>
      </c>
      <c r="J144" s="43"/>
      <c r="K144" s="51">
        <v>0.233</v>
      </c>
      <c r="L144" s="51">
        <v>0.231</v>
      </c>
      <c r="M144" s="51"/>
      <c r="N144" s="50">
        <v>0.088</v>
      </c>
      <c r="O144" s="50">
        <v>0.085</v>
      </c>
      <c r="P144" s="50"/>
      <c r="Q144" s="49">
        <v>0.163</v>
      </c>
      <c r="R144" s="49">
        <v>0.161</v>
      </c>
      <c r="S144" s="49"/>
      <c r="T144" s="52">
        <v>0.055</v>
      </c>
      <c r="U144" s="52">
        <v>0.054</v>
      </c>
      <c r="V144" s="52"/>
      <c r="X144" s="37"/>
      <c r="Y144" s="35"/>
      <c r="Z144" s="37"/>
      <c r="AA144" s="37"/>
      <c r="AB144" s="35"/>
      <c r="AE144" s="35"/>
      <c r="AH144" s="35">
        <f t="shared" si="16"/>
        <v>0</v>
      </c>
    </row>
    <row r="145" spans="2:34" s="29" customFormat="1" ht="13.5" thickBot="1">
      <c r="B145" s="36"/>
      <c r="C145" s="9">
        <v>1</v>
      </c>
      <c r="D145" s="47">
        <v>38485</v>
      </c>
      <c r="E145" s="30">
        <f t="shared" si="17"/>
        <v>0.24</v>
      </c>
      <c r="F145" s="30">
        <f t="shared" si="18"/>
        <v>0.0825</v>
      </c>
      <c r="G145" s="30">
        <f t="shared" si="19"/>
        <v>0.1565</v>
      </c>
      <c r="H145" s="30">
        <f t="shared" si="20"/>
        <v>0.0415</v>
      </c>
      <c r="J145" s="43"/>
      <c r="K145" s="51">
        <v>0.244</v>
      </c>
      <c r="L145" s="51">
        <v>0.236</v>
      </c>
      <c r="M145" s="51"/>
      <c r="N145" s="50">
        <v>0.083</v>
      </c>
      <c r="O145" s="50">
        <v>0.082</v>
      </c>
      <c r="P145" s="50"/>
      <c r="Q145" s="49">
        <v>0.157</v>
      </c>
      <c r="R145" s="49">
        <v>0.156</v>
      </c>
      <c r="S145" s="49"/>
      <c r="T145" s="52">
        <v>0.042</v>
      </c>
      <c r="U145" s="52">
        <v>0.041</v>
      </c>
      <c r="V145" s="52"/>
      <c r="X145" s="37"/>
      <c r="Y145" s="35"/>
      <c r="Z145" s="37"/>
      <c r="AA145" s="37"/>
      <c r="AB145" s="35"/>
      <c r="AE145" s="35"/>
      <c r="AH145" s="35">
        <f t="shared" si="16"/>
        <v>0</v>
      </c>
    </row>
    <row r="146" spans="2:34" s="29" customFormat="1" ht="13.5" thickBot="1">
      <c r="B146" s="36"/>
      <c r="C146" s="9">
        <v>1</v>
      </c>
      <c r="D146" s="47">
        <v>38482</v>
      </c>
      <c r="E146" s="30">
        <f t="shared" si="17"/>
        <v>0.24866666666666667</v>
      </c>
      <c r="F146" s="30">
        <f t="shared" si="18"/>
        <v>0.08733333333333333</v>
      </c>
      <c r="G146" s="30">
        <f t="shared" si="19"/>
        <v>0.16666666666666666</v>
      </c>
      <c r="H146" s="30">
        <f t="shared" si="20"/>
        <v>0.042666666666666665</v>
      </c>
      <c r="J146" s="43"/>
      <c r="K146" s="51">
        <v>0.249</v>
      </c>
      <c r="L146" s="51">
        <v>0.246</v>
      </c>
      <c r="M146" s="51">
        <v>0.251</v>
      </c>
      <c r="N146" s="50">
        <v>0.087</v>
      </c>
      <c r="O146" s="50">
        <v>0.087</v>
      </c>
      <c r="P146" s="50">
        <v>0.088</v>
      </c>
      <c r="Q146" s="49">
        <v>0.169</v>
      </c>
      <c r="R146" s="49">
        <v>0.167</v>
      </c>
      <c r="S146" s="49">
        <v>0.164</v>
      </c>
      <c r="T146" s="52">
        <v>0.043</v>
      </c>
      <c r="U146" s="52">
        <v>0.043</v>
      </c>
      <c r="V146" s="52">
        <v>0.042</v>
      </c>
      <c r="X146" s="37"/>
      <c r="Y146" s="35"/>
      <c r="Z146" s="37"/>
      <c r="AA146" s="37"/>
      <c r="AB146" s="35"/>
      <c r="AE146" s="35"/>
      <c r="AH146" s="35">
        <f t="shared" si="16"/>
        <v>0</v>
      </c>
    </row>
    <row r="147" spans="2:34" s="29" customFormat="1" ht="13.5" thickBot="1">
      <c r="B147" s="36"/>
      <c r="C147" s="9">
        <v>1</v>
      </c>
      <c r="D147" s="47">
        <v>38476</v>
      </c>
      <c r="E147" s="30">
        <f t="shared" si="17"/>
        <v>0.24066666666666667</v>
      </c>
      <c r="F147" s="30">
        <f t="shared" si="18"/>
        <v>0.082</v>
      </c>
      <c r="G147" s="30">
        <f t="shared" si="19"/>
        <v>0.16333333333333333</v>
      </c>
      <c r="H147" s="30">
        <f t="shared" si="20"/>
        <v>0.04</v>
      </c>
      <c r="J147" s="43"/>
      <c r="K147" s="51">
        <v>0.24</v>
      </c>
      <c r="L147" s="51">
        <v>0.242</v>
      </c>
      <c r="M147" s="51">
        <v>0.24</v>
      </c>
      <c r="N147" s="50">
        <v>0.082</v>
      </c>
      <c r="O147" s="50">
        <v>0.082</v>
      </c>
      <c r="P147" s="50">
        <v>0.082</v>
      </c>
      <c r="Q147" s="49">
        <v>0.164</v>
      </c>
      <c r="R147" s="49">
        <v>0.164</v>
      </c>
      <c r="S147" s="49">
        <v>0.162</v>
      </c>
      <c r="T147" s="52">
        <v>0.04</v>
      </c>
      <c r="U147" s="52">
        <v>0.04</v>
      </c>
      <c r="V147" s="52">
        <v>0.04</v>
      </c>
      <c r="X147" s="37"/>
      <c r="Y147" s="35"/>
      <c r="Z147" s="37"/>
      <c r="AA147" s="37"/>
      <c r="AB147" s="35"/>
      <c r="AE147" s="35"/>
      <c r="AH147" s="35">
        <f t="shared" si="16"/>
        <v>0</v>
      </c>
    </row>
    <row r="148" spans="2:34" s="29" customFormat="1" ht="13.5" thickBot="1">
      <c r="B148" s="36"/>
      <c r="C148" s="9">
        <v>1</v>
      </c>
      <c r="D148" s="47">
        <v>38481</v>
      </c>
      <c r="E148" s="30">
        <f t="shared" si="17"/>
        <v>0.236</v>
      </c>
      <c r="F148" s="30">
        <f t="shared" si="18"/>
        <v>0.078</v>
      </c>
      <c r="G148" s="30">
        <f t="shared" si="19"/>
        <v>0.15566666666666665</v>
      </c>
      <c r="H148" s="30">
        <f t="shared" si="20"/>
        <v>0.03366666666666667</v>
      </c>
      <c r="J148" s="43"/>
      <c r="K148" s="51">
        <v>0.238</v>
      </c>
      <c r="L148" s="51">
        <v>0.236</v>
      </c>
      <c r="M148" s="51">
        <v>0.234</v>
      </c>
      <c r="N148" s="50">
        <v>0.079</v>
      </c>
      <c r="O148" s="50">
        <v>0.079</v>
      </c>
      <c r="P148" s="50">
        <v>0.076</v>
      </c>
      <c r="Q148" s="49">
        <v>0.155</v>
      </c>
      <c r="R148" s="49">
        <v>0.157</v>
      </c>
      <c r="S148" s="49">
        <v>0.155</v>
      </c>
      <c r="T148" s="52">
        <v>0.034</v>
      </c>
      <c r="U148" s="52">
        <v>0.034</v>
      </c>
      <c r="V148" s="52">
        <v>0.033</v>
      </c>
      <c r="X148" s="37"/>
      <c r="Y148" s="35"/>
      <c r="Z148" s="37"/>
      <c r="AA148" s="37"/>
      <c r="AB148" s="35"/>
      <c r="AE148" s="35"/>
      <c r="AH148" s="35">
        <f t="shared" si="16"/>
        <v>0</v>
      </c>
    </row>
    <row r="149" spans="2:34" s="29" customFormat="1" ht="13.5" thickBot="1">
      <c r="B149" s="36"/>
      <c r="C149" s="9">
        <v>1</v>
      </c>
      <c r="D149" s="47">
        <v>38483</v>
      </c>
      <c r="E149" s="30">
        <f t="shared" si="17"/>
        <v>0.2392</v>
      </c>
      <c r="F149" s="30">
        <f t="shared" si="18"/>
        <v>0.08305</v>
      </c>
      <c r="G149" s="30">
        <f t="shared" si="19"/>
        <v>0.1545</v>
      </c>
      <c r="H149" s="30">
        <f t="shared" si="20"/>
        <v>0.03775</v>
      </c>
      <c r="J149" s="43"/>
      <c r="K149" s="51">
        <v>0.2413</v>
      </c>
      <c r="L149" s="51">
        <v>0.2371</v>
      </c>
      <c r="M149" s="51"/>
      <c r="N149" s="50">
        <v>0.0831</v>
      </c>
      <c r="O149" s="50">
        <v>0.083</v>
      </c>
      <c r="P149" s="50"/>
      <c r="Q149" s="49">
        <v>0.1543</v>
      </c>
      <c r="R149" s="49">
        <v>0.1547</v>
      </c>
      <c r="S149" s="49"/>
      <c r="T149" s="52">
        <v>0.0377</v>
      </c>
      <c r="U149" s="52">
        <v>0.0378</v>
      </c>
      <c r="V149" s="52"/>
      <c r="X149" s="37"/>
      <c r="Y149" s="35"/>
      <c r="Z149" s="37"/>
      <c r="AA149" s="37"/>
      <c r="AB149" s="35"/>
      <c r="AE149" s="35"/>
      <c r="AH149" s="35">
        <f t="shared" si="16"/>
        <v>0</v>
      </c>
    </row>
    <row r="150" spans="2:34" s="29" customFormat="1" ht="13.5" thickBot="1">
      <c r="B150" s="36"/>
      <c r="C150" s="9">
        <v>1</v>
      </c>
      <c r="D150" s="47">
        <v>38474</v>
      </c>
      <c r="E150" s="30">
        <f t="shared" si="17"/>
        <v>0.2395</v>
      </c>
      <c r="F150" s="30">
        <f t="shared" si="18"/>
        <v>0.0745</v>
      </c>
      <c r="G150" s="30">
        <f t="shared" si="19"/>
        <v>0.1575</v>
      </c>
      <c r="H150" s="30">
        <f t="shared" si="20"/>
        <v>0.04</v>
      </c>
      <c r="J150" s="43"/>
      <c r="K150" s="51">
        <v>0.236</v>
      </c>
      <c r="L150" s="51">
        <v>0.243</v>
      </c>
      <c r="M150" s="51"/>
      <c r="N150" s="50">
        <v>0.071</v>
      </c>
      <c r="O150" s="50">
        <v>0.078</v>
      </c>
      <c r="P150" s="50"/>
      <c r="Q150" s="49">
        <v>0.16</v>
      </c>
      <c r="R150" s="49">
        <v>0.155</v>
      </c>
      <c r="S150" s="49"/>
      <c r="T150" s="52">
        <v>0.038</v>
      </c>
      <c r="U150" s="52">
        <v>0.042</v>
      </c>
      <c r="V150" s="52"/>
      <c r="X150" s="37"/>
      <c r="Y150" s="35"/>
      <c r="Z150" s="37"/>
      <c r="AA150" s="37"/>
      <c r="AB150" s="35"/>
      <c r="AE150" s="35"/>
      <c r="AH150" s="35">
        <f t="shared" si="16"/>
        <v>0</v>
      </c>
    </row>
    <row r="151" spans="2:34" s="29" customFormat="1" ht="13.5" thickBot="1">
      <c r="B151" s="36"/>
      <c r="C151" s="9">
        <v>1</v>
      </c>
      <c r="D151" s="47"/>
      <c r="E151" s="30">
        <f t="shared" si="17"/>
        <v>0.236</v>
      </c>
      <c r="F151" s="30">
        <f t="shared" si="18"/>
        <v>0.07566666666666666</v>
      </c>
      <c r="G151" s="30">
        <f t="shared" si="19"/>
        <v>0.155</v>
      </c>
      <c r="H151" s="30">
        <f t="shared" si="20"/>
        <v>0.038</v>
      </c>
      <c r="J151" s="43"/>
      <c r="K151" s="51">
        <v>0.234</v>
      </c>
      <c r="L151" s="51">
        <v>0.238</v>
      </c>
      <c r="M151" s="51">
        <v>0.236</v>
      </c>
      <c r="N151" s="50">
        <v>0.071</v>
      </c>
      <c r="O151" s="50">
        <v>0.08</v>
      </c>
      <c r="P151" s="50">
        <v>0.076</v>
      </c>
      <c r="Q151" s="49">
        <v>0.149</v>
      </c>
      <c r="R151" s="49">
        <v>0.161</v>
      </c>
      <c r="S151" s="49">
        <v>0.155</v>
      </c>
      <c r="T151" s="52">
        <v>0.036</v>
      </c>
      <c r="U151" s="52">
        <v>0.04</v>
      </c>
      <c r="V151" s="52">
        <v>0.038</v>
      </c>
      <c r="X151" s="37"/>
      <c r="Y151" s="35"/>
      <c r="Z151" s="37"/>
      <c r="AA151" s="37"/>
      <c r="AB151" s="35"/>
      <c r="AE151" s="35"/>
      <c r="AH151" s="35">
        <f t="shared" si="16"/>
        <v>0</v>
      </c>
    </row>
    <row r="152" spans="2:34" s="29" customFormat="1" ht="13.5" thickBot="1">
      <c r="B152" s="35">
        <v>1297</v>
      </c>
      <c r="C152" s="9">
        <v>2</v>
      </c>
      <c r="D152" s="47">
        <v>38485</v>
      </c>
      <c r="E152" s="30">
        <f>AVERAGE(K152:M152)</f>
        <v>0.23349999999999999</v>
      </c>
      <c r="F152" s="30">
        <f>AVERAGE(N152:P152)</f>
        <v>0.0795</v>
      </c>
      <c r="G152" s="30">
        <f>AVERAGE(Q152:S152)</f>
        <v>0.1625</v>
      </c>
      <c r="H152" s="30">
        <f>AVERAGE(T152:V152)</f>
        <v>0.0395</v>
      </c>
      <c r="J152" s="44">
        <v>1297</v>
      </c>
      <c r="K152" s="51">
        <v>0.232</v>
      </c>
      <c r="L152" s="51">
        <v>0.235</v>
      </c>
      <c r="M152" s="51"/>
      <c r="N152" s="50">
        <v>0.083</v>
      </c>
      <c r="O152" s="50">
        <v>0.076</v>
      </c>
      <c r="P152" s="50"/>
      <c r="Q152" s="49">
        <v>0.164</v>
      </c>
      <c r="R152" s="49">
        <v>0.161</v>
      </c>
      <c r="S152" s="49"/>
      <c r="T152" s="52">
        <v>0.041</v>
      </c>
      <c r="U152" s="52">
        <v>0.038</v>
      </c>
      <c r="V152" s="52"/>
      <c r="X152" s="37"/>
      <c r="Y152" s="35"/>
      <c r="Z152" s="37"/>
      <c r="AA152" s="37"/>
      <c r="AB152" s="35"/>
      <c r="AE152" s="35"/>
      <c r="AH152" s="35"/>
    </row>
    <row r="153" spans="2:34" s="29" customFormat="1" ht="13.5" thickBot="1">
      <c r="B153" s="35">
        <v>4062</v>
      </c>
      <c r="C153" s="35">
        <v>2</v>
      </c>
      <c r="D153" s="46">
        <v>38482</v>
      </c>
      <c r="E153" s="37">
        <f>AVERAGE(K153:M153)</f>
        <v>0.25733333333333336</v>
      </c>
      <c r="F153" s="37">
        <f>AVERAGE(N153:P153)</f>
        <v>0.08900000000000001</v>
      </c>
      <c r="G153" s="37">
        <f>AVERAGE(Q153:S153)</f>
        <v>0.15</v>
      </c>
      <c r="H153" s="37">
        <f>AVERAGE(T153:V153)</f>
        <v>0.03466666666666667</v>
      </c>
      <c r="J153" s="44">
        <v>4062</v>
      </c>
      <c r="K153" s="51">
        <v>0.257</v>
      </c>
      <c r="L153" s="51">
        <v>0.257</v>
      </c>
      <c r="M153" s="51">
        <v>0.258</v>
      </c>
      <c r="N153" s="50">
        <v>0.091</v>
      </c>
      <c r="O153" s="50">
        <v>0.087</v>
      </c>
      <c r="P153" s="50">
        <v>0.089</v>
      </c>
      <c r="Q153" s="49">
        <v>0.143</v>
      </c>
      <c r="R153" s="49">
        <v>0.152</v>
      </c>
      <c r="S153" s="49">
        <v>0.155</v>
      </c>
      <c r="T153" s="52">
        <v>0.036</v>
      </c>
      <c r="U153" s="52">
        <v>0.032</v>
      </c>
      <c r="V153" s="52">
        <v>0.036</v>
      </c>
      <c r="X153" s="37"/>
      <c r="Y153" s="35"/>
      <c r="Z153" s="37"/>
      <c r="AA153" s="37"/>
      <c r="AB153" s="35"/>
      <c r="AE153" s="35"/>
      <c r="AH153" s="35"/>
    </row>
    <row r="154" spans="2:34" s="29" customFormat="1" ht="13.5" thickBot="1">
      <c r="B154" s="35">
        <v>8778</v>
      </c>
      <c r="C154" s="35">
        <v>2</v>
      </c>
      <c r="D154" s="46">
        <v>38471</v>
      </c>
      <c r="E154" s="37">
        <f>AVERAGE(K154:M154)</f>
        <v>0.24233333333333332</v>
      </c>
      <c r="F154" s="37">
        <f>AVERAGE(N154:P154)</f>
        <v>0.09466666666666668</v>
      </c>
      <c r="G154" s="37">
        <f>AVERAGE(Q154:S154)</f>
        <v>0.15733333333333333</v>
      </c>
      <c r="H154" s="37">
        <f>AVERAGE(T154:V154)</f>
        <v>0.037</v>
      </c>
      <c r="J154" s="44">
        <v>8778</v>
      </c>
      <c r="K154" s="51">
        <v>0.242</v>
      </c>
      <c r="L154" s="51">
        <v>0.244</v>
      </c>
      <c r="M154" s="51">
        <v>0.241</v>
      </c>
      <c r="N154" s="50">
        <v>0.095</v>
      </c>
      <c r="O154" s="50">
        <v>0.094</v>
      </c>
      <c r="P154" s="50">
        <v>0.095</v>
      </c>
      <c r="Q154" s="49">
        <v>0.16</v>
      </c>
      <c r="R154" s="49">
        <v>0.157</v>
      </c>
      <c r="S154" s="49">
        <v>0.155</v>
      </c>
      <c r="T154" s="52">
        <v>0.037</v>
      </c>
      <c r="U154" s="52">
        <v>0.037</v>
      </c>
      <c r="V154" s="52">
        <v>0.037</v>
      </c>
      <c r="X154" s="37"/>
      <c r="Y154" s="35"/>
      <c r="Z154" s="37"/>
      <c r="AA154" s="37"/>
      <c r="AB154" s="35"/>
      <c r="AE154" s="35"/>
      <c r="AH154" s="35"/>
    </row>
    <row r="155" spans="2:34" s="29" customFormat="1" ht="13.5" thickBot="1">
      <c r="B155" s="35">
        <v>10354</v>
      </c>
      <c r="C155" s="35">
        <v>2</v>
      </c>
      <c r="D155" s="46">
        <v>38474</v>
      </c>
      <c r="E155" s="37">
        <f>AVERAGE(K155:M155)</f>
        <v>0.2335</v>
      </c>
      <c r="F155" s="37">
        <f>AVERAGE(N155:P155)</f>
        <v>0.0805</v>
      </c>
      <c r="G155" s="37">
        <f>AVERAGE(Q155:S155)</f>
        <v>0.15</v>
      </c>
      <c r="H155" s="37">
        <f>AVERAGE(T155:V155)</f>
        <v>0.037</v>
      </c>
      <c r="J155" s="44">
        <v>10354</v>
      </c>
      <c r="K155" s="51">
        <v>0.233</v>
      </c>
      <c r="L155" s="51">
        <v>0.234</v>
      </c>
      <c r="M155" s="51"/>
      <c r="N155" s="50">
        <v>0.08</v>
      </c>
      <c r="O155" s="50">
        <v>0.081</v>
      </c>
      <c r="P155" s="50"/>
      <c r="Q155" s="49">
        <v>0.15</v>
      </c>
      <c r="R155" s="49">
        <v>0.15</v>
      </c>
      <c r="S155" s="49"/>
      <c r="T155" s="52">
        <v>0.037</v>
      </c>
      <c r="U155" s="52">
        <v>0.037</v>
      </c>
      <c r="V155" s="52"/>
      <c r="X155" s="37"/>
      <c r="Y155" s="35"/>
      <c r="Z155" s="37"/>
      <c r="AA155" s="37"/>
      <c r="AB155" s="35"/>
      <c r="AE155" s="35"/>
      <c r="AH155" s="35"/>
    </row>
    <row r="156" spans="2:34" s="29" customFormat="1" ht="13.5" thickBot="1">
      <c r="B156" s="35">
        <v>106363</v>
      </c>
      <c r="C156" s="35">
        <v>2</v>
      </c>
      <c r="D156" s="47">
        <v>38483</v>
      </c>
      <c r="E156" s="37">
        <f t="shared" si="17"/>
        <v>0.298</v>
      </c>
      <c r="F156" s="37">
        <f t="shared" si="18"/>
        <v>0.085</v>
      </c>
      <c r="G156" s="37">
        <f t="shared" si="19"/>
        <v>0.172</v>
      </c>
      <c r="H156" s="37">
        <f t="shared" si="20"/>
        <v>0.044</v>
      </c>
      <c r="J156" s="44">
        <v>106363</v>
      </c>
      <c r="K156" s="51">
        <v>0.298</v>
      </c>
      <c r="L156" s="51"/>
      <c r="M156" s="57"/>
      <c r="N156" s="50">
        <v>0.085</v>
      </c>
      <c r="O156" s="50"/>
      <c r="P156" s="58"/>
      <c r="Q156" s="49">
        <v>0.172</v>
      </c>
      <c r="R156" s="49"/>
      <c r="S156" s="59"/>
      <c r="T156" s="52">
        <v>0.044</v>
      </c>
      <c r="U156" s="52"/>
      <c r="V156" s="60"/>
      <c r="X156" s="37"/>
      <c r="Y156" s="35"/>
      <c r="Z156" s="37"/>
      <c r="AA156" s="37"/>
      <c r="AB156" s="35"/>
      <c r="AE156" s="35"/>
      <c r="AH156" s="35">
        <f>ABS(AI156*100)</f>
        <v>0</v>
      </c>
    </row>
    <row r="157" spans="2:34" ht="13.5" thickBot="1">
      <c r="B157" s="35">
        <v>123480</v>
      </c>
      <c r="C157" s="35">
        <v>2</v>
      </c>
      <c r="D157" s="46">
        <v>38477</v>
      </c>
      <c r="E157" s="37">
        <f t="shared" si="17"/>
        <v>0.235</v>
      </c>
      <c r="F157" s="37">
        <f t="shared" si="18"/>
        <v>0.0695</v>
      </c>
      <c r="G157" s="37">
        <f t="shared" si="19"/>
        <v>0.155</v>
      </c>
      <c r="H157" s="37">
        <f t="shared" si="20"/>
        <v>0.0395</v>
      </c>
      <c r="J157" s="44">
        <v>123480</v>
      </c>
      <c r="K157" s="55">
        <v>0.237</v>
      </c>
      <c r="L157" s="55">
        <v>0.233</v>
      </c>
      <c r="M157" s="55"/>
      <c r="N157" s="54">
        <v>0.068</v>
      </c>
      <c r="O157" s="54">
        <v>0.071</v>
      </c>
      <c r="P157" s="54"/>
      <c r="Q157" s="56">
        <v>0.158</v>
      </c>
      <c r="R157" s="56">
        <v>0.152</v>
      </c>
      <c r="S157" s="56"/>
      <c r="T157" s="53">
        <v>0.037</v>
      </c>
      <c r="U157" s="53">
        <v>0.042</v>
      </c>
      <c r="V157" s="53"/>
      <c r="X157" s="37"/>
      <c r="Y157" s="35"/>
      <c r="Z157" s="37"/>
      <c r="AA157" s="37"/>
      <c r="AB157" s="35"/>
      <c r="AE157" s="35"/>
      <c r="AH157" s="35">
        <f>ABS(AI157*100)</f>
        <v>0</v>
      </c>
    </row>
    <row r="158" spans="2:34" ht="13.5" thickBot="1">
      <c r="B158" s="35">
        <v>208305</v>
      </c>
      <c r="C158" s="35">
        <v>2</v>
      </c>
      <c r="D158" s="46">
        <v>38474</v>
      </c>
      <c r="E158" s="37">
        <f aca="true" t="shared" si="21" ref="E158:E163">AVERAGE(K158:M158)</f>
        <v>0.2325</v>
      </c>
      <c r="F158" s="37">
        <f aca="true" t="shared" si="22" ref="F158:F163">AVERAGE(N158:P158)</f>
        <v>0.075</v>
      </c>
      <c r="G158" s="37">
        <f aca="true" t="shared" si="23" ref="G158:G163">AVERAGE(Q158:S158)</f>
        <v>0.162</v>
      </c>
      <c r="H158" s="37">
        <f aca="true" t="shared" si="24" ref="H158:H163">AVERAGE(T158:V158)</f>
        <v>0.04</v>
      </c>
      <c r="J158" s="44">
        <v>208305</v>
      </c>
      <c r="K158" s="55">
        <v>0.233</v>
      </c>
      <c r="L158" s="55">
        <v>0.232</v>
      </c>
      <c r="M158" s="55"/>
      <c r="N158" s="54">
        <v>0.076</v>
      </c>
      <c r="O158" s="54">
        <v>0.074</v>
      </c>
      <c r="P158" s="54"/>
      <c r="Q158" s="56">
        <v>0.162</v>
      </c>
      <c r="R158" s="56">
        <v>0.162</v>
      </c>
      <c r="S158" s="56"/>
      <c r="T158" s="53">
        <v>0.041</v>
      </c>
      <c r="U158" s="53">
        <v>0.039</v>
      </c>
      <c r="V158" s="53"/>
      <c r="X158" s="37"/>
      <c r="Y158" s="35"/>
      <c r="Z158" s="37"/>
      <c r="AA158" s="37"/>
      <c r="AB158" s="35"/>
      <c r="AE158" s="35"/>
      <c r="AH158" s="35"/>
    </row>
    <row r="159" spans="2:34" ht="13.5" thickBot="1">
      <c r="B159" s="35">
        <v>335404</v>
      </c>
      <c r="C159" s="35">
        <v>2</v>
      </c>
      <c r="D159" s="46">
        <v>38481</v>
      </c>
      <c r="E159" s="37">
        <f t="shared" si="21"/>
        <v>0.231</v>
      </c>
      <c r="F159" s="37">
        <f t="shared" si="22"/>
        <v>0.079</v>
      </c>
      <c r="G159" s="37">
        <f t="shared" si="23"/>
        <v>0.151</v>
      </c>
      <c r="H159" s="37">
        <f t="shared" si="24"/>
        <v>0.0375</v>
      </c>
      <c r="J159" s="44">
        <v>335404</v>
      </c>
      <c r="K159" s="55">
        <v>0.232</v>
      </c>
      <c r="L159" s="55">
        <v>0.23</v>
      </c>
      <c r="M159" s="55"/>
      <c r="N159" s="54">
        <v>0.079</v>
      </c>
      <c r="O159" s="54">
        <v>0.079</v>
      </c>
      <c r="P159" s="54"/>
      <c r="Q159" s="56">
        <v>0.151</v>
      </c>
      <c r="R159" s="56">
        <v>0.151</v>
      </c>
      <c r="S159" s="56"/>
      <c r="T159" s="53">
        <v>0.037</v>
      </c>
      <c r="U159" s="53">
        <v>0.038</v>
      </c>
      <c r="V159" s="53"/>
      <c r="X159" s="37"/>
      <c r="Y159" s="35"/>
      <c r="Z159" s="37"/>
      <c r="AA159" s="37"/>
      <c r="AB159" s="35"/>
      <c r="AE159" s="35"/>
      <c r="AH159" s="35"/>
    </row>
    <row r="160" spans="2:34" ht="13.5" thickBot="1">
      <c r="B160" s="35">
        <v>411035</v>
      </c>
      <c r="C160" s="35">
        <v>2</v>
      </c>
      <c r="D160" s="46">
        <v>38471</v>
      </c>
      <c r="E160" s="37">
        <f t="shared" si="21"/>
        <v>0.237</v>
      </c>
      <c r="F160" s="37">
        <f t="shared" si="22"/>
        <v>0.07833333333333332</v>
      </c>
      <c r="G160" s="37">
        <f t="shared" si="23"/>
        <v>0.157</v>
      </c>
      <c r="H160" s="37">
        <f t="shared" si="24"/>
        <v>0.03366666666666667</v>
      </c>
      <c r="J160" s="44">
        <v>411035</v>
      </c>
      <c r="K160" s="55">
        <v>0.237</v>
      </c>
      <c r="L160" s="55">
        <v>0.239</v>
      </c>
      <c r="M160" s="55">
        <v>0.235</v>
      </c>
      <c r="N160" s="54">
        <v>0.079</v>
      </c>
      <c r="O160" s="54">
        <v>0.079</v>
      </c>
      <c r="P160" s="54">
        <v>0.077</v>
      </c>
      <c r="Q160" s="56">
        <v>0.157</v>
      </c>
      <c r="R160" s="56">
        <v>0.159</v>
      </c>
      <c r="S160" s="56">
        <v>0.155</v>
      </c>
      <c r="T160" s="53">
        <v>0.035</v>
      </c>
      <c r="U160" s="53">
        <v>0.034</v>
      </c>
      <c r="V160" s="53">
        <v>0.032</v>
      </c>
      <c r="X160" s="37"/>
      <c r="Y160" s="35"/>
      <c r="Z160" s="37"/>
      <c r="AA160" s="37"/>
      <c r="AB160" s="35"/>
      <c r="AE160" s="35"/>
      <c r="AH160" s="35"/>
    </row>
    <row r="161" spans="2:34" s="29" customFormat="1" ht="13.5" thickBot="1">
      <c r="B161" s="35">
        <v>612619</v>
      </c>
      <c r="C161" s="9">
        <v>2</v>
      </c>
      <c r="D161" s="46">
        <v>38475</v>
      </c>
      <c r="E161" s="30">
        <f t="shared" si="21"/>
        <v>0.23766666666666666</v>
      </c>
      <c r="F161" s="30">
        <f t="shared" si="22"/>
        <v>0.08533333333333333</v>
      </c>
      <c r="G161" s="30">
        <f t="shared" si="23"/>
        <v>0.15633333333333332</v>
      </c>
      <c r="H161" s="30">
        <f t="shared" si="24"/>
        <v>0.041</v>
      </c>
      <c r="J161" s="44">
        <v>612619</v>
      </c>
      <c r="K161" s="51">
        <v>0.241</v>
      </c>
      <c r="L161" s="51">
        <v>0.235</v>
      </c>
      <c r="M161" s="51">
        <v>0.237</v>
      </c>
      <c r="N161" s="50">
        <v>0.086</v>
      </c>
      <c r="O161" s="50">
        <v>0.085</v>
      </c>
      <c r="P161" s="50">
        <v>0.085</v>
      </c>
      <c r="Q161" s="49">
        <v>0.157</v>
      </c>
      <c r="R161" s="49">
        <v>0.156</v>
      </c>
      <c r="S161" s="49">
        <v>0.156</v>
      </c>
      <c r="T161" s="52">
        <v>0.041</v>
      </c>
      <c r="U161" s="52">
        <v>0.041</v>
      </c>
      <c r="V161" s="52">
        <v>0.041</v>
      </c>
      <c r="X161" s="37"/>
      <c r="Y161" s="35"/>
      <c r="Z161" s="37"/>
      <c r="AA161" s="37"/>
      <c r="AB161" s="35"/>
      <c r="AE161" s="35"/>
      <c r="AH161" s="35"/>
    </row>
    <row r="162" spans="2:34" s="29" customFormat="1" ht="13.5" thickBot="1">
      <c r="B162" s="35">
        <v>11211957</v>
      </c>
      <c r="C162" s="9">
        <v>2</v>
      </c>
      <c r="D162" s="46">
        <v>38471</v>
      </c>
      <c r="E162" s="30">
        <f t="shared" si="21"/>
        <v>0.2373333333333333</v>
      </c>
      <c r="F162" s="30">
        <f t="shared" si="22"/>
        <v>0.07733333333333332</v>
      </c>
      <c r="G162" s="30">
        <f t="shared" si="23"/>
        <v>0.15466666666666665</v>
      </c>
      <c r="H162" s="30">
        <f t="shared" si="24"/>
        <v>0.03233333333333333</v>
      </c>
      <c r="J162" s="44">
        <v>11211957</v>
      </c>
      <c r="K162" s="51">
        <v>0.238</v>
      </c>
      <c r="L162" s="51">
        <v>0.236</v>
      </c>
      <c r="M162" s="51">
        <v>0.238</v>
      </c>
      <c r="N162" s="50">
        <v>0.077</v>
      </c>
      <c r="O162" s="50">
        <v>0.078</v>
      </c>
      <c r="P162" s="50">
        <v>0.077</v>
      </c>
      <c r="Q162" s="49">
        <v>0.155</v>
      </c>
      <c r="R162" s="49">
        <v>0.154</v>
      </c>
      <c r="S162" s="49">
        <v>0.155</v>
      </c>
      <c r="T162" s="52">
        <v>0.032</v>
      </c>
      <c r="U162" s="52">
        <v>0.032</v>
      </c>
      <c r="V162" s="52">
        <v>0.033</v>
      </c>
      <c r="X162" s="37"/>
      <c r="Y162" s="35"/>
      <c r="Z162" s="37"/>
      <c r="AA162" s="37"/>
      <c r="AB162" s="35"/>
      <c r="AE162" s="35"/>
      <c r="AH162" s="35"/>
    </row>
    <row r="163" spans="2:34" s="29" customFormat="1" ht="13.5" thickBot="1">
      <c r="B163" s="35">
        <v>102094</v>
      </c>
      <c r="C163" s="9">
        <v>3</v>
      </c>
      <c r="D163" s="46">
        <v>38470</v>
      </c>
      <c r="E163" s="30">
        <f t="shared" si="21"/>
        <v>0.23133333333333336</v>
      </c>
      <c r="F163" s="30">
        <f t="shared" si="22"/>
        <v>0.07933333333333333</v>
      </c>
      <c r="G163" s="30">
        <f t="shared" si="23"/>
        <v>0.15733333333333333</v>
      </c>
      <c r="H163" s="30">
        <f t="shared" si="24"/>
        <v>0.036333333333333336</v>
      </c>
      <c r="J163" s="44">
        <v>102094</v>
      </c>
      <c r="K163" s="51">
        <v>0.234</v>
      </c>
      <c r="L163" s="51">
        <v>0.23</v>
      </c>
      <c r="M163" s="51">
        <v>0.23</v>
      </c>
      <c r="N163" s="50">
        <v>0.08</v>
      </c>
      <c r="O163" s="50">
        <v>0.081</v>
      </c>
      <c r="P163" s="50">
        <v>0.077</v>
      </c>
      <c r="Q163" s="49">
        <v>0.159</v>
      </c>
      <c r="R163" s="49">
        <v>0.159</v>
      </c>
      <c r="S163" s="49">
        <v>0.154</v>
      </c>
      <c r="T163" s="52">
        <v>0.037</v>
      </c>
      <c r="U163" s="52">
        <v>0.034</v>
      </c>
      <c r="V163" s="52">
        <v>0.038</v>
      </c>
      <c r="X163" s="37"/>
      <c r="Y163" s="35"/>
      <c r="Z163" s="37"/>
      <c r="AA163" s="37"/>
      <c r="AB163" s="35"/>
      <c r="AE163" s="35"/>
      <c r="AH163" s="35"/>
    </row>
    <row r="164" spans="2:34" s="29" customFormat="1" ht="13.5" thickBot="1">
      <c r="B164" s="35">
        <v>82147</v>
      </c>
      <c r="C164" s="35">
        <v>4</v>
      </c>
      <c r="D164" s="46">
        <v>38475</v>
      </c>
      <c r="E164" s="37">
        <f t="shared" si="17"/>
        <v>0.237</v>
      </c>
      <c r="F164" s="37">
        <f t="shared" si="18"/>
        <v>0.084</v>
      </c>
      <c r="G164" s="37">
        <f t="shared" si="19"/>
        <v>0.1565</v>
      </c>
      <c r="H164" s="37">
        <f t="shared" si="20"/>
        <v>0.0395</v>
      </c>
      <c r="J164" s="44">
        <v>82147</v>
      </c>
      <c r="K164" s="51">
        <v>0.237</v>
      </c>
      <c r="L164" s="51">
        <v>0.237</v>
      </c>
      <c r="M164" s="51"/>
      <c r="N164" s="50">
        <v>0.085</v>
      </c>
      <c r="O164" s="50">
        <v>0.083</v>
      </c>
      <c r="P164" s="50"/>
      <c r="Q164" s="49">
        <v>0.158</v>
      </c>
      <c r="R164" s="49">
        <v>0.155</v>
      </c>
      <c r="S164" s="49"/>
      <c r="T164" s="52">
        <v>0.04</v>
      </c>
      <c r="U164" s="52">
        <v>0.039</v>
      </c>
      <c r="V164" s="52"/>
      <c r="X164" s="37"/>
      <c r="Y164" s="35"/>
      <c r="Z164" s="37"/>
      <c r="AA164" s="37"/>
      <c r="AB164" s="35"/>
      <c r="AE164" s="35"/>
      <c r="AH164" s="35">
        <f>ABS(AI164*100)</f>
        <v>0</v>
      </c>
    </row>
    <row r="165" spans="2:34" s="29" customFormat="1" ht="13.5" thickBot="1">
      <c r="B165" s="35">
        <v>72538</v>
      </c>
      <c r="C165" s="35">
        <v>5</v>
      </c>
      <c r="D165" s="46">
        <v>38471</v>
      </c>
      <c r="E165" s="37">
        <f t="shared" si="17"/>
        <v>0.27</v>
      </c>
      <c r="F165" s="37">
        <f t="shared" si="18"/>
        <v>0.09000000000000001</v>
      </c>
      <c r="G165" s="37">
        <f t="shared" si="19"/>
        <v>0.17933333333333334</v>
      </c>
      <c r="H165" s="37">
        <f t="shared" si="20"/>
        <v>0.038</v>
      </c>
      <c r="J165" s="44">
        <v>72538</v>
      </c>
      <c r="K165" s="51">
        <v>0.276</v>
      </c>
      <c r="L165" s="51">
        <v>0.268</v>
      </c>
      <c r="M165" s="51">
        <v>0.266</v>
      </c>
      <c r="N165" s="50">
        <v>0.09</v>
      </c>
      <c r="O165" s="50">
        <v>0.092</v>
      </c>
      <c r="P165" s="50">
        <v>0.088</v>
      </c>
      <c r="Q165" s="49">
        <v>0.18</v>
      </c>
      <c r="R165" s="49">
        <v>0.18</v>
      </c>
      <c r="S165" s="49">
        <v>0.178</v>
      </c>
      <c r="T165" s="52">
        <v>0.038</v>
      </c>
      <c r="U165" s="52">
        <v>0.04</v>
      </c>
      <c r="V165" s="52">
        <v>0.036</v>
      </c>
      <c r="X165" s="37"/>
      <c r="Y165" s="35"/>
      <c r="Z165" s="37"/>
      <c r="AA165" s="37"/>
      <c r="AB165" s="35"/>
      <c r="AE165" s="35"/>
      <c r="AH165" s="35">
        <f>ABS(AI165*100)</f>
        <v>0</v>
      </c>
    </row>
    <row r="166" spans="2:34" s="29" customFormat="1" ht="13.5" thickBot="1">
      <c r="B166" s="35">
        <v>319050</v>
      </c>
      <c r="C166" s="35">
        <v>5</v>
      </c>
      <c r="D166" s="46">
        <v>38477</v>
      </c>
      <c r="E166" s="37">
        <f>AVERAGE(K166:M166)</f>
        <v>0.2373333333333333</v>
      </c>
      <c r="F166" s="37">
        <f>AVERAGE(N166:P166)</f>
        <v>0.082</v>
      </c>
      <c r="G166" s="37">
        <f>AVERAGE(Q166:S166)</f>
        <v>0.15266666666666664</v>
      </c>
      <c r="H166" s="37">
        <f>AVERAGE(T166:V166)</f>
        <v>0.043000000000000003</v>
      </c>
      <c r="J166" s="44">
        <v>319050</v>
      </c>
      <c r="K166" s="51">
        <v>0.236</v>
      </c>
      <c r="L166" s="51">
        <v>0.238</v>
      </c>
      <c r="M166" s="51">
        <v>0.238</v>
      </c>
      <c r="N166" s="50">
        <v>0.081</v>
      </c>
      <c r="O166" s="50">
        <v>0.081</v>
      </c>
      <c r="P166" s="50">
        <v>0.084</v>
      </c>
      <c r="Q166" s="49">
        <v>0.152</v>
      </c>
      <c r="R166" s="62">
        <v>0.152</v>
      </c>
      <c r="S166" s="49">
        <v>0.154</v>
      </c>
      <c r="T166" s="52">
        <v>0.043</v>
      </c>
      <c r="U166" s="52">
        <v>0.043</v>
      </c>
      <c r="V166" s="52">
        <v>0.043</v>
      </c>
      <c r="X166" s="37"/>
      <c r="Y166" s="35"/>
      <c r="Z166" s="37"/>
      <c r="AA166" s="37"/>
      <c r="AB166" s="35"/>
      <c r="AE166" s="35"/>
      <c r="AH166" s="35"/>
    </row>
    <row r="167" spans="2:34" s="29" customFormat="1" ht="13.5" thickBot="1">
      <c r="B167" s="35">
        <v>832760</v>
      </c>
      <c r="C167" s="35">
        <v>5</v>
      </c>
      <c r="D167" s="46">
        <v>38489</v>
      </c>
      <c r="E167" s="37">
        <f t="shared" si="17"/>
        <v>0.208</v>
      </c>
      <c r="F167" s="37">
        <f t="shared" si="18"/>
        <v>0.0809</v>
      </c>
      <c r="G167" s="37">
        <f t="shared" si="19"/>
        <v>0.1772</v>
      </c>
      <c r="H167" s="37">
        <f t="shared" si="20"/>
        <v>0.0317</v>
      </c>
      <c r="J167" s="44">
        <v>832760</v>
      </c>
      <c r="K167" s="51">
        <v>0.208</v>
      </c>
      <c r="L167" s="51"/>
      <c r="M167" s="51"/>
      <c r="N167" s="50">
        <v>0.0809</v>
      </c>
      <c r="O167" s="50"/>
      <c r="P167" s="50"/>
      <c r="Q167" s="49">
        <v>0.1772</v>
      </c>
      <c r="R167" s="62"/>
      <c r="S167" s="49"/>
      <c r="T167" s="52">
        <v>0.0317</v>
      </c>
      <c r="U167" s="52"/>
      <c r="V167" s="52"/>
      <c r="X167" s="37"/>
      <c r="Y167" s="35"/>
      <c r="Z167" s="37"/>
      <c r="AA167" s="37"/>
      <c r="AB167" s="35"/>
      <c r="AE167" s="35"/>
      <c r="AH167" s="35"/>
    </row>
    <row r="168" spans="2:34" s="29" customFormat="1" ht="13.5" thickBot="1">
      <c r="B168" s="35">
        <v>5774</v>
      </c>
      <c r="C168" s="35">
        <v>6</v>
      </c>
      <c r="D168" s="46">
        <v>38476</v>
      </c>
      <c r="E168" s="30">
        <f>AVERAGE(K168:M168)</f>
        <v>0.279</v>
      </c>
      <c r="F168" s="30">
        <f>AVERAGE(N168:P168)</f>
        <v>0.098</v>
      </c>
      <c r="G168" s="30">
        <f>AVERAGE(Q168:S168)</f>
        <v>0.176</v>
      </c>
      <c r="H168" s="30">
        <f>AVERAGE(T168:V168)</f>
        <v>0.041999999999999996</v>
      </c>
      <c r="J168" s="44">
        <v>5774</v>
      </c>
      <c r="K168" s="51">
        <v>0.267</v>
      </c>
      <c r="L168" s="51">
        <v>0.291</v>
      </c>
      <c r="M168" s="51"/>
      <c r="N168" s="50">
        <v>0.098</v>
      </c>
      <c r="O168" s="50">
        <v>0.098</v>
      </c>
      <c r="P168" s="50"/>
      <c r="Q168" s="49">
        <v>0.179</v>
      </c>
      <c r="R168" s="62">
        <v>0.173</v>
      </c>
      <c r="S168" s="49"/>
      <c r="T168" s="52">
        <v>0.041</v>
      </c>
      <c r="U168" s="52">
        <v>0.043</v>
      </c>
      <c r="V168" s="52"/>
      <c r="X168" s="37"/>
      <c r="Y168" s="35"/>
      <c r="Z168" s="37"/>
      <c r="AA168" s="37"/>
      <c r="AB168" s="35"/>
      <c r="AE168" s="35"/>
      <c r="AH168" s="35"/>
    </row>
    <row r="169" spans="2:34" s="29" customFormat="1" ht="13.5" thickBot="1">
      <c r="B169" s="35">
        <v>65653</v>
      </c>
      <c r="C169" s="35">
        <v>6</v>
      </c>
      <c r="D169" s="46"/>
      <c r="E169" s="30">
        <f>AVERAGE(K169:M169)</f>
        <v>0.22943333333333335</v>
      </c>
      <c r="F169" s="30">
        <f>AVERAGE(N169:P169)</f>
        <v>0.08436666666666666</v>
      </c>
      <c r="G169" s="30">
        <f>AVERAGE(Q169:S169)</f>
        <v>0.16223333333333334</v>
      </c>
      <c r="H169" s="30">
        <f>AVERAGE(T169:V169)</f>
        <v>0.0393</v>
      </c>
      <c r="J169" s="44">
        <v>65653</v>
      </c>
      <c r="K169" s="51">
        <v>0.2285</v>
      </c>
      <c r="L169" s="51">
        <v>0.2298</v>
      </c>
      <c r="M169" s="51">
        <v>0.23</v>
      </c>
      <c r="N169" s="50">
        <v>0.0833</v>
      </c>
      <c r="O169" s="50">
        <v>0.0841</v>
      </c>
      <c r="P169" s="50">
        <v>0.0857</v>
      </c>
      <c r="Q169" s="49">
        <v>0.1608</v>
      </c>
      <c r="R169" s="62">
        <v>0.1612</v>
      </c>
      <c r="S169" s="49">
        <v>0.1647</v>
      </c>
      <c r="T169" s="52">
        <v>0.0378</v>
      </c>
      <c r="U169" s="52">
        <v>0.0392</v>
      </c>
      <c r="V169" s="52">
        <v>0.0409</v>
      </c>
      <c r="X169" s="37"/>
      <c r="Y169" s="35"/>
      <c r="Z169" s="37"/>
      <c r="AA169" s="37"/>
      <c r="AB169" s="35"/>
      <c r="AE169" s="35"/>
      <c r="AH169" s="35"/>
    </row>
    <row r="170" spans="2:34" s="29" customFormat="1" ht="13.5" thickBot="1">
      <c r="B170" s="35">
        <v>160999</v>
      </c>
      <c r="C170" s="35">
        <v>6</v>
      </c>
      <c r="D170" s="46">
        <v>38519</v>
      </c>
      <c r="E170" s="30">
        <f>AVERAGE(K170:M170)</f>
        <v>0.24833333333333332</v>
      </c>
      <c r="F170" s="30">
        <f>AVERAGE(N170:P170)</f>
        <v>0.08866666666666667</v>
      </c>
      <c r="G170" s="30">
        <f>AVERAGE(Q170:S170)</f>
        <v>0.16733333333333333</v>
      </c>
      <c r="H170" s="30">
        <f>AVERAGE(T170:V170)</f>
        <v>0.045000000000000005</v>
      </c>
      <c r="J170" s="44">
        <v>160999</v>
      </c>
      <c r="K170" s="51">
        <v>0.247</v>
      </c>
      <c r="L170" s="51">
        <v>0.249</v>
      </c>
      <c r="M170" s="51">
        <v>0.249</v>
      </c>
      <c r="N170" s="50">
        <v>0.088</v>
      </c>
      <c r="O170" s="50">
        <v>0.089</v>
      </c>
      <c r="P170" s="50">
        <v>0.089</v>
      </c>
      <c r="Q170" s="49">
        <v>0.166</v>
      </c>
      <c r="R170" s="62">
        <v>0.168</v>
      </c>
      <c r="S170" s="49">
        <v>0.168</v>
      </c>
      <c r="T170" s="52">
        <v>0.045</v>
      </c>
      <c r="U170" s="52">
        <v>0.045</v>
      </c>
      <c r="V170" s="52">
        <v>0.045</v>
      </c>
      <c r="X170" s="37"/>
      <c r="Y170" s="35"/>
      <c r="Z170" s="37"/>
      <c r="AA170" s="37"/>
      <c r="AB170" s="35"/>
      <c r="AE170" s="35"/>
      <c r="AH170" s="35"/>
    </row>
    <row r="171" spans="2:34" s="29" customFormat="1" ht="13.5" thickBot="1">
      <c r="B171" s="35">
        <v>692105</v>
      </c>
      <c r="C171" s="35">
        <v>6</v>
      </c>
      <c r="D171" s="46">
        <v>38479</v>
      </c>
      <c r="E171" s="30">
        <f t="shared" si="17"/>
        <v>0.23</v>
      </c>
      <c r="F171" s="30">
        <f t="shared" si="18"/>
        <v>0.07</v>
      </c>
      <c r="G171" s="30">
        <f t="shared" si="19"/>
        <v>0.15</v>
      </c>
      <c r="H171" s="30">
        <f t="shared" si="20"/>
        <v>0.03</v>
      </c>
      <c r="J171" s="44">
        <v>692105</v>
      </c>
      <c r="K171" s="51">
        <v>0.23</v>
      </c>
      <c r="L171" s="51">
        <v>0.23</v>
      </c>
      <c r="M171" s="51"/>
      <c r="N171" s="50">
        <v>0.07</v>
      </c>
      <c r="O171" s="50">
        <v>0.07</v>
      </c>
      <c r="P171" s="50"/>
      <c r="Q171" s="49">
        <v>0.15</v>
      </c>
      <c r="R171" s="49">
        <v>0.15</v>
      </c>
      <c r="S171" s="49"/>
      <c r="T171" s="52">
        <v>0.03</v>
      </c>
      <c r="U171" s="52">
        <v>0.03</v>
      </c>
      <c r="V171" s="52"/>
      <c r="X171" s="37"/>
      <c r="Y171" s="35"/>
      <c r="Z171" s="37"/>
      <c r="AA171" s="37"/>
      <c r="AB171" s="35"/>
      <c r="AE171" s="35"/>
      <c r="AH171" s="35"/>
    </row>
    <row r="172" spans="2:34" s="29" customFormat="1" ht="13.5" thickBot="1">
      <c r="B172" s="35"/>
      <c r="C172" s="35">
        <v>6</v>
      </c>
      <c r="D172" s="46">
        <v>38474</v>
      </c>
      <c r="E172" s="30">
        <f>AVERAGE(K172:M172)</f>
        <v>0.236</v>
      </c>
      <c r="F172" s="30">
        <f>AVERAGE(N172:P172)</f>
        <v>0.075</v>
      </c>
      <c r="G172" s="30">
        <f>AVERAGE(Q172:S172)</f>
        <v>0.16</v>
      </c>
      <c r="H172" s="30">
        <f>AVERAGE(T172:V172)</f>
        <v>0.034</v>
      </c>
      <c r="J172" s="44"/>
      <c r="K172" s="51">
        <v>0.236</v>
      </c>
      <c r="L172" s="51"/>
      <c r="M172" s="51"/>
      <c r="N172" s="50">
        <v>0.075</v>
      </c>
      <c r="O172" s="50"/>
      <c r="P172" s="50"/>
      <c r="Q172" s="49">
        <v>0.16</v>
      </c>
      <c r="R172" s="49"/>
      <c r="S172" s="49"/>
      <c r="T172" s="52">
        <v>0.034</v>
      </c>
      <c r="U172" s="52"/>
      <c r="V172" s="52"/>
      <c r="X172" s="37"/>
      <c r="Y172" s="35"/>
      <c r="Z172" s="37"/>
      <c r="AA172" s="37"/>
      <c r="AB172" s="35"/>
      <c r="AE172" s="35"/>
      <c r="AH172" s="35"/>
    </row>
    <row r="173" spans="2:34" s="29" customFormat="1" ht="13.5" thickBot="1">
      <c r="B173" s="35"/>
      <c r="C173" s="35">
        <v>6</v>
      </c>
      <c r="D173" s="46">
        <v>38476</v>
      </c>
      <c r="E173" s="30">
        <f>AVERAGE(K173:M173)</f>
        <v>0.2395</v>
      </c>
      <c r="F173" s="30">
        <f>AVERAGE(N173:P173)</f>
        <v>0.08399999999999999</v>
      </c>
      <c r="G173" s="30">
        <f>AVERAGE(Q173:S173)</f>
        <v>0.168</v>
      </c>
      <c r="H173" s="30">
        <f>AVERAGE(T173:V173)</f>
        <v>0.0455</v>
      </c>
      <c r="J173" s="44"/>
      <c r="K173" s="51">
        <v>0.237</v>
      </c>
      <c r="L173" s="51">
        <v>0.242</v>
      </c>
      <c r="M173" s="51"/>
      <c r="N173" s="50">
        <v>0.081</v>
      </c>
      <c r="O173" s="50">
        <v>0.087</v>
      </c>
      <c r="P173" s="50"/>
      <c r="Q173" s="49">
        <v>0.171</v>
      </c>
      <c r="R173" s="49">
        <v>0.165</v>
      </c>
      <c r="S173" s="49"/>
      <c r="T173" s="52">
        <v>0.043</v>
      </c>
      <c r="U173" s="52">
        <v>0.048</v>
      </c>
      <c r="V173" s="52"/>
      <c r="X173" s="37"/>
      <c r="Y173" s="35"/>
      <c r="Z173" s="37"/>
      <c r="AA173" s="37"/>
      <c r="AB173" s="35"/>
      <c r="AE173" s="35"/>
      <c r="AH173" s="35"/>
    </row>
    <row r="174" spans="2:34" s="29" customFormat="1" ht="13.5" thickBot="1">
      <c r="B174" s="35"/>
      <c r="C174" s="35">
        <v>6</v>
      </c>
      <c r="D174" s="46"/>
      <c r="E174" s="30">
        <f>AVERAGE(K174:M174)</f>
        <v>0.2323333333333333</v>
      </c>
      <c r="F174" s="30">
        <f>AVERAGE(N174:P174)</f>
        <v>0.07200000000000001</v>
      </c>
      <c r="G174" s="30">
        <f>AVERAGE(Q174:S174)</f>
        <v>0.154</v>
      </c>
      <c r="H174" s="30">
        <f>AVERAGE(T174:V174)</f>
        <v>0.03133333333333333</v>
      </c>
      <c r="J174" s="44"/>
      <c r="K174" s="51">
        <v>0.239</v>
      </c>
      <c r="L174" s="51">
        <v>0.226</v>
      </c>
      <c r="M174" s="51">
        <v>0.232</v>
      </c>
      <c r="N174" s="50">
        <v>0.074</v>
      </c>
      <c r="O174" s="50">
        <v>0.07</v>
      </c>
      <c r="P174" s="50">
        <v>0.072</v>
      </c>
      <c r="Q174" s="49">
        <v>0.158</v>
      </c>
      <c r="R174" s="49">
        <v>0.15</v>
      </c>
      <c r="S174" s="49">
        <v>0.154</v>
      </c>
      <c r="T174" s="52">
        <v>0.032</v>
      </c>
      <c r="U174" s="52">
        <v>0.031</v>
      </c>
      <c r="V174" s="52">
        <v>0.031</v>
      </c>
      <c r="X174" s="37"/>
      <c r="Y174" s="35"/>
      <c r="Z174" s="37"/>
      <c r="AA174" s="37"/>
      <c r="AB174" s="35"/>
      <c r="AE174" s="35"/>
      <c r="AH174" s="35"/>
    </row>
    <row r="175" spans="2:34" s="29" customFormat="1" ht="13.5" thickBot="1">
      <c r="B175" s="35"/>
      <c r="C175" s="35">
        <v>6</v>
      </c>
      <c r="D175" s="46">
        <v>38471</v>
      </c>
      <c r="E175" s="37">
        <f t="shared" si="17"/>
        <v>0.2323333333333333</v>
      </c>
      <c r="F175" s="37">
        <f t="shared" si="18"/>
        <v>0.07200000000000001</v>
      </c>
      <c r="G175" s="37">
        <f t="shared" si="19"/>
        <v>0.154</v>
      </c>
      <c r="H175" s="37">
        <f t="shared" si="20"/>
        <v>0.03133333333333333</v>
      </c>
      <c r="J175" s="44"/>
      <c r="K175" s="51">
        <v>0.239</v>
      </c>
      <c r="L175" s="51">
        <v>0.226</v>
      </c>
      <c r="M175" s="51">
        <v>0.232</v>
      </c>
      <c r="N175" s="50">
        <v>0.074</v>
      </c>
      <c r="O175" s="50">
        <v>0.07</v>
      </c>
      <c r="P175" s="50">
        <v>0.072</v>
      </c>
      <c r="Q175" s="49">
        <v>0.158</v>
      </c>
      <c r="R175" s="49">
        <v>0.15</v>
      </c>
      <c r="S175" s="49">
        <v>0.154</v>
      </c>
      <c r="T175" s="52">
        <v>0.032</v>
      </c>
      <c r="U175" s="52">
        <v>0.031</v>
      </c>
      <c r="V175" s="52">
        <v>0.031</v>
      </c>
      <c r="X175" s="37"/>
      <c r="Y175" s="35"/>
      <c r="Z175" s="37"/>
      <c r="AA175" s="37"/>
      <c r="AB175" s="35"/>
      <c r="AE175" s="35"/>
      <c r="AH175" s="35">
        <f>ABS(AI175*100)</f>
        <v>0</v>
      </c>
    </row>
  </sheetData>
  <printOptions gridLines="1" horizontalCentered="1"/>
  <pageMargins left="0.5" right="0.5" top="0.75" bottom="0.75" header="0.5" footer="0.5"/>
  <pageSetup fitToHeight="0" fitToWidth="1" horizontalDpi="300" verticalDpi="300" orientation="portrait" r:id="rId1"/>
  <headerFooter alignWithMargins="0">
    <oddFooter>&amp;CPage &amp;P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King</dc:creator>
  <cp:keywords/>
  <dc:description/>
  <cp:lastModifiedBy>Ed Conde</cp:lastModifiedBy>
  <cp:lastPrinted>2005-01-21T14:24:05Z</cp:lastPrinted>
  <dcterms:created xsi:type="dcterms:W3CDTF">1998-11-12T14:59:25Z</dcterms:created>
  <dcterms:modified xsi:type="dcterms:W3CDTF">2005-07-06T19:18:31Z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