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<sst xmlns="http://schemas.openxmlformats.org/spreadsheetml/2006/main" count="727" uniqueCount="83">
  <si>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</si>
  <si>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</si>
  <si>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</si>
  <si>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</si>
  <si>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</si>
  <si>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</si>
  <si>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</si>
  <si>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</si>
  <si>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</si>
  <si>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</si>
  <si>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</si>
  <si>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</si>
  <si>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</si>
  <si>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</si>
  <si>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</si>
  <si>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</si>
  <si>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</si>
  <si>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</si>
  <si>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</si>
  <si>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</si>
  <si>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</si>
  <si>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</si>
  <si>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</si>
  <si>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</si>
  <si>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</si>
  <si>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</si>
  <si>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</si>
  <si>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</si>
  <si>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</si>
  <si>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</si>
  <si>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</si>
  <si>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</si>
  <si>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</si>
  <si>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</si>
  <si>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</si>
  <si>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</si>
  <si>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</si>
  <si>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</si>
  <si>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</si>
  <si>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</si>
  <si>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</si>
  <si>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</si>
  <si>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</si>
  <si>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</si>
  <si>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</si>
  <si>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</si>
  <si>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</si>
  <si>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</si>
  <si>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</si>
  <si>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</si>
  <si>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</si>
  <si>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</si>
  <si>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</si>
  <si>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</si>
  <si>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</si>
  <si>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</si>
  <si>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</si>
  <si>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</si>
  <si>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</si>
  <si>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</si>
  <si>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</si>
  <si>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</si>
  <si>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</si>
  <si>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</si>
  <si>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</si>
  <si>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</si>
  <si>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</si>
  <si>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</si>
  <si>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</si>
  <si>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</si>
  <si>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SNOK S2 (41006)  TO  SNOK S3 (41008) CKT 1 [230.00 - 230.00 kV]</t>
  </si>
  <si>
    <t>BFR: Sno-King 230kV North Bus</t>
  </si>
  <si>
    <t>Branch SAMMAMSH (42300)  TO  SAMMAMSH (42301) CKT 2 [230.00 - 115.00 kV]</t>
  </si>
  <si>
    <t>BFR: Sammamish 230kV East Bus</t>
  </si>
  <si>
    <t>BFR: Sammamish 230kV East Bus &amp; Klahanie 230kV Bus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</si>
  <si>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</si>
  <si>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</si>
  <si>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</si>
  <si>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N-2: Maple Valley - Sno-King #1&amp;2 230kV</t>
  </si>
  <si>
    <t>BFR: 4519 Cust-Mon #1 500kV &amp; Mon Caps</t>
  </si>
  <si>
    <t>021WINTER09v2NSH</t>
  </si>
  <si>
    <t xml:space="preserve">Echo Lake-Maple Valley #1&amp;2 500kV Line ***Includes Maple Valley 500/230kV Transformer Bank #2
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</si>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</sst>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3269284"/>
        <c:axId val="52314693"/>
      </c:scatterChart>
      <c:valAx>
        <c:axId val="132692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314693"/>
        <c:crossesAt val="0"/>
        <c:crossBetween val="midCat"/>
        <c:dispUnits/>
        <c:majorUnit val="100"/>
        <c:minorUnit val="50"/>
      </c:valAx>
      <c:valAx>
        <c:axId val="523146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32692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070190"/>
        <c:axId val="9631711"/>
      </c:scatterChart>
      <c:valAx>
        <c:axId val="107019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631711"/>
        <c:crossesAt val="0"/>
        <c:crossBetween val="midCat"/>
        <c:dispUnits/>
        <c:majorUnit val="100"/>
        <c:minorUnit val="50"/>
      </c:valAx>
      <c:valAx>
        <c:axId val="96317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7019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9576536"/>
        <c:axId val="41971097"/>
      </c:scatterChart>
      <c:valAx>
        <c:axId val="1957653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971097"/>
        <c:crossesAt val="0"/>
        <c:crossBetween val="midCat"/>
        <c:dispUnits/>
        <c:majorUnit val="100"/>
        <c:minorUnit val="50"/>
      </c:valAx>
      <c:valAx>
        <c:axId val="419710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57653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2195554"/>
        <c:axId val="44215667"/>
      </c:scatterChart>
      <c:valAx>
        <c:axId val="4219555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215667"/>
        <c:crossesAt val="0"/>
        <c:crossBetween val="midCat"/>
        <c:dispUnits/>
        <c:majorUnit val="100"/>
        <c:minorUnit val="50"/>
      </c:valAx>
      <c:valAx>
        <c:axId val="4421566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19555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2396684"/>
        <c:axId val="24699245"/>
      </c:scatterChart>
      <c:valAx>
        <c:axId val="623966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699245"/>
        <c:crossesAt val="0"/>
        <c:crossBetween val="midCat"/>
        <c:dispUnits/>
        <c:majorUnit val="100"/>
        <c:minorUnit val="50"/>
      </c:valAx>
      <c:valAx>
        <c:axId val="2469924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3966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Echo Lake-Maple Valley #1&amp;2 500kV Line ***Includes Maple Valley 500/230kV Transformer Bank #2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6619.852666666668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151.63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375.94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265.26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1380.69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375.94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2010.69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1031</v>
      </c>
      <c r="E24" s="57" t="str">
        <f>'Excel Sheet'!D6</f>
        <v>BFR: Sno-King 230kV North Bus</v>
      </c>
      <c r="F24" s="84" t="str">
        <f>'Excel Sheet'!C6</f>
        <v>Branch SNOK S2 (41006)  TO  SNOK S3 (41008)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1413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1267.09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875.78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1380.69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265.26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1175.7</v>
      </c>
      <c r="E27" s="76" t="str">
        <f>'Excel Sheet'!D9</f>
        <v>BFR: Sno-King 230kV North Bus</v>
      </c>
      <c r="F27" s="135" t="str">
        <f>'Excel Sheet'!C9</f>
        <v>Branch SNOK S2 (41006)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1267.09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2549.78</v>
      </c>
      <c r="E28" s="57" t="str">
        <f>'Excel Sheet'!D10</f>
        <v>BFR: Sammamish 230kV East Bus</v>
      </c>
      <c r="F28" s="58" t="str">
        <f>'Excel Sheet'!C10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2549.78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2010.69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2123.02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1660.38</v>
      </c>
      <c r="E30" s="57" t="str">
        <f>'Excel Sheet'!D12</f>
        <v>BFR: Sno-King 230kV North Bus</v>
      </c>
      <c r="F30" s="135" t="str">
        <f>'Excel Sheet'!C12</f>
        <v>Branch SNOK S2 (41006)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1503.23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2123.02</v>
      </c>
      <c r="E31" s="76" t="str">
        <f>'Excel Sheet'!D13</f>
        <v>BFR: Sammamish 230kV East Bus</v>
      </c>
      <c r="F31" s="135" t="str">
        <f>'Excel Sheet'!C13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151.63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1413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1031</v>
      </c>
      <c r="V32" s="108" t="str">
        <f>E24</f>
        <v>BFR: Sno-King 230kV North Bus</v>
      </c>
      <c r="W32" s="111" t="str">
        <f>F24</f>
        <v>Branch SNOK S2 (41006)  TO  SNOK S3 (41008)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2306.84</v>
      </c>
      <c r="E33" s="76" t="str">
        <f>'Excel Sheet'!D15</f>
        <v>BFR: Sammamish 230kV East Bus</v>
      </c>
      <c r="F33" s="135" t="str">
        <f>'Excel Sheet'!C15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1175.7</v>
      </c>
      <c r="V33" s="112" t="str">
        <f>E27</f>
        <v>BFR: Sno-King 230kV North Bus</v>
      </c>
      <c r="W33" s="109" t="str">
        <f>F27</f>
        <v>Branch SNOK S2 (41006)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1503.23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1660.38</v>
      </c>
      <c r="V34" s="108" t="str">
        <f>E30</f>
        <v>BFR: Sno-King 230kV North Bus</v>
      </c>
      <c r="W34" s="109" t="str">
        <f>F30</f>
        <v>Branch SNOK S2 (41006)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875.78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2306.84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6296.497333333334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522.68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792.43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621.95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1677.15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792.43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2190.83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1428.49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1619.35</v>
      </c>
      <c r="V24" s="108" t="str">
        <f>E32</f>
        <v>BFR: Sammamish 230kV East Bus &amp; Klahanie 230kV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1560.07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1223.81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1677.15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621.95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1734.52</v>
      </c>
      <c r="E27" s="76" t="str">
        <f>'Excel Sheet'!D26</f>
        <v>BFR: Sno-King 230kV North Bus</v>
      </c>
      <c r="F27" s="58" t="str">
        <f>'Excel Sheet'!C26</f>
        <v>Branch SNOK S2 (41006)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1560.07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2761.81</v>
      </c>
      <c r="E28" s="136" t="str">
        <f>'Excel Sheet'!D27</f>
        <v>BFR: Sammamish 230kV East Bus</v>
      </c>
      <c r="F28" s="58" t="str">
        <f>'Excel Sheet'!C27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2761.81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2190.83</v>
      </c>
      <c r="E29" s="136" t="str">
        <f>'Excel Sheet'!D28</f>
        <v>BFR: Sammamish 230kV East Bus</v>
      </c>
      <c r="F29" s="58" t="str">
        <f>'Excel Sheet'!C28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2310.76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2926.42</v>
      </c>
      <c r="E30" s="57" t="str">
        <f>'Excel Sheet'!D29</f>
        <v>BFR: Sno-King 230kV North Bus</v>
      </c>
      <c r="F30" s="58" t="str">
        <f>'Excel Sheet'!C29</f>
        <v>Branch SNOK S2 (41006)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1791.32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2310.76</v>
      </c>
      <c r="E31" s="76" t="str">
        <f>'Excel Sheet'!D30</f>
        <v>BFR: Sammamish 230kV East Bus</v>
      </c>
      <c r="F31" s="58" t="str">
        <f>'Excel Sheet'!C30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522.68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1619.35</v>
      </c>
      <c r="E32" s="136" t="str">
        <f>'Excel Sheet'!D31</f>
        <v>BFR: Sammamish 230kV East Bus &amp; Klahanie 230kV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1428.49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2564.14</v>
      </c>
      <c r="E33" s="57" t="str">
        <f>'Excel Sheet'!D32</f>
        <v>BFR: Sammamish 230kV East Bus</v>
      </c>
      <c r="F33" s="58" t="str">
        <f>'Excel Sheet'!C32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1734.52</v>
      </c>
      <c r="V33" s="112" t="str">
        <f>E27</f>
        <v>BFR: Sno-King 230kV North Bus</v>
      </c>
      <c r="W33" s="109" t="str">
        <f>F27</f>
        <v>Branch SNOK S2 (41006)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1791.32</v>
      </c>
      <c r="E34" s="76" t="str">
        <f>'Excel Sheet'!D33</f>
        <v>BFR: Sammamish 230kV East Bus</v>
      </c>
      <c r="F34" s="58" t="str">
        <f>'Excel Sheet'!C33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2926.42</v>
      </c>
      <c r="V34" s="108" t="str">
        <f>E30</f>
        <v>BFR: Sno-King 230kV North Bus</v>
      </c>
      <c r="W34" s="109" t="str">
        <f>F30</f>
        <v>Branch SNOK S2 (41006)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1223.81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2564.14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6017.737999999999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269.85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492.74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388.25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1422.63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492.74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2438.63</v>
      </c>
      <c r="V23" s="112" t="str">
        <f>E29</f>
        <v>BFR: Sammamish 230kV East Bus &amp; Klahanie 230kV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1188.7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1889.78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1312.57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1345.5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1422.63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388.25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2945.61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1312.57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3029.47</v>
      </c>
      <c r="E28" s="57" t="str">
        <f>'Excel Sheet'!D44</f>
        <v>BFR: Sammamish 230kV East Bus</v>
      </c>
      <c r="F28" s="58" t="str">
        <f>'Excel Sheet'!C44</f>
        <v>Branch SAMMAMSH (42300)  TO  SAMMAMSH (42301) CKT 2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3029.47</v>
      </c>
      <c r="V28" s="108" t="str">
        <f>E28</f>
        <v>BFR: Sammamish 230kV East Bus</v>
      </c>
      <c r="W28" s="109" t="str">
        <f>F28</f>
        <v>Branch SAMMAMSH (42300)  TO  SAMMAMSH (42301) CKT 2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2438.63</v>
      </c>
      <c r="E29" s="57" t="str">
        <f>'Excel Sheet'!D45</f>
        <v>BFR: Sammamish 230kV East Bus &amp; Klahanie 230kV Bus</v>
      </c>
      <c r="F29" s="58" t="str">
        <f>'Excel Sheet'!C45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2405.09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3030.71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1881.9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2405.09</v>
      </c>
      <c r="E31" s="57" t="str">
        <f>'Excel Sheet'!D47</f>
        <v>BFR: Sammamish 230kV East Bus</v>
      </c>
      <c r="F31" s="58" t="str">
        <f>'Excel Sheet'!C47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269.85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1889.78</v>
      </c>
      <c r="E32" s="57" t="str">
        <f>'Excel Sheet'!D48</f>
        <v>BFR: Sammamish 230kV East Bus</v>
      </c>
      <c r="F32" s="58" t="str">
        <f>'Excel Sheet'!C48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1188.7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2723.75</v>
      </c>
      <c r="E33" s="57" t="str">
        <f>'Excel Sheet'!D49</f>
        <v>BFR: Sammamish 230kV East Bus</v>
      </c>
      <c r="F33" s="58" t="str">
        <f>'Excel Sheet'!C49</f>
        <v>Branch SAMMAMSH (42300)  TO  SAMMAMSH (42301) CKT 2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2945.61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1881.9</v>
      </c>
      <c r="E34" s="57" t="str">
        <f>'Excel Sheet'!D50</f>
        <v>BFR: Sammamish 230kV East Bus</v>
      </c>
      <c r="F34" s="58" t="str">
        <f>'Excel Sheet'!C50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3030.71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1345.5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2723.75</v>
      </c>
      <c r="V35" s="113" t="str">
        <f>E33</f>
        <v>BFR: Sammamish 230kV East Bus</v>
      </c>
      <c r="W35" s="116" t="str">
        <f>F33</f>
        <v>Branch SAMMAMSH (42300)  TO  SAMMAMSH (42301) CKT 2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Echo Lake-Maple Valley #1&amp;2 500kV Line ***Includes Maple Valley 500/230kV Transformer Bank #2
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4957.173333333334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1626.75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1877.79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1753.86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2695.88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1877.79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2603.17</v>
      </c>
      <c r="V23" s="112" t="str">
        <f>E29</f>
        <v>N-2: Maple Valley - Sno-King #1&amp;2 230kV</v>
      </c>
      <c r="W23" s="111" t="str">
        <f>F29</f>
        <v>Branch BROAD ST (46409)  TO  UNIVERSY (46453) CKT 1 [115.00 - 115.00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2471.81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2032.11</v>
      </c>
      <c r="V24" s="108" t="str">
        <f>E32</f>
        <v>N-2: Maple Valley - Sno-King #1&amp;2 230kV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2582.1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1530.12</v>
      </c>
      <c r="V25" s="108" t="str">
        <f>E35</f>
        <v>N-2: Maple Valley - Sno-King #1&amp;2 230kV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2695.88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1753.86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3236.85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2582.1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3213.91</v>
      </c>
      <c r="E28" s="172" t="str">
        <f>'Excel Sheet'!$D61</f>
        <v>N-2: Maple Valley - Sno-King #1&amp;2 230kV</v>
      </c>
      <c r="F28" s="173" t="str">
        <f>'Excel Sheet'!$C61</f>
        <v>Branch BROAD ST (46409)  TO  UNIVERSY (46453) CKT 1 [115.00 - 115.00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3213.91</v>
      </c>
      <c r="V28" s="108" t="str">
        <f>E28</f>
        <v>N-2: Maple Valley - Sno-King #1&amp;2 230kV</v>
      </c>
      <c r="W28" s="109" t="str">
        <f>F28</f>
        <v>Branch BROAD ST (46409)  TO  UNIVERSY (46453) CKT 1 [115.00 - 115.00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2603.17</v>
      </c>
      <c r="E29" s="172" t="str">
        <f>'Excel Sheet'!$D62</f>
        <v>N-2: Maple Valley - Sno-King #1&amp;2 230kV</v>
      </c>
      <c r="F29" s="173" t="str">
        <f>'Excel Sheet'!$C62</f>
        <v>Branch BROAD ST (46409)  TO  UNIVERSY (46453) CKT 1 [115.00 - 115.00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2621.15</v>
      </c>
      <c r="V29" s="108" t="str">
        <f>E31</f>
        <v>N-2: Maple Valley - Sno-King #1&amp;2 230kV</v>
      </c>
      <c r="W29" s="117" t="str">
        <f>F31</f>
        <v>Branch BROAD ST (46409)  TO  UNIVERSY (46453) CKT 1 [115.00 - 115.00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2826.21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2125.14</v>
      </c>
      <c r="V30" s="108" t="str">
        <f>E34</f>
        <v>N-2: Maple Valley - Sno-King #1&amp;2 230kV</v>
      </c>
      <c r="W30" s="111" t="str">
        <f>F34</f>
        <v>Branch BROAD ST (46409)  TO  UNIVERSY (46453) CKT 1 [115.00 - 115.00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2621.15</v>
      </c>
      <c r="E31" s="172" t="str">
        <f>'Excel Sheet'!$D64</f>
        <v>N-2: Maple Valley - Sno-King #1&amp;2 230kV</v>
      </c>
      <c r="F31" s="173" t="str">
        <f>'Excel Sheet'!$C64</f>
        <v>Branch BROAD ST (46409)  TO  UNIVERSY (46453) CKT 1 [115.00 - 115.00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1626.75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2032.11</v>
      </c>
      <c r="E32" s="172" t="str">
        <f>'Excel Sheet'!$D65</f>
        <v>N-2: Maple Valley - Sno-King #1&amp;2 230kV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2471.81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2603.37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3236.85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2125.14</v>
      </c>
      <c r="E34" s="172" t="str">
        <f>'Excel Sheet'!$D67</f>
        <v>N-2: Maple Valley - Sno-King #1&amp;2 230kV</v>
      </c>
      <c r="F34" s="173" t="str">
        <f>'Excel Sheet'!$C67</f>
        <v>Branch BROAD ST (46409)  TO  UNIVERSY (46453) CKT 1 [115.00 - 115.00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2826.21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1530.12</v>
      </c>
      <c r="E35" s="177" t="str">
        <f>'Excel Sheet'!$D68</f>
        <v>N-2: Maple Valley - Sno-King #1&amp;2 230kV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2603.37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4611.694666666666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1895.9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2136.36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2022.76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2115.11</v>
      </c>
      <c r="V22" s="108" t="str">
        <f>E26</f>
        <v>N-2: Maple Valley - Sno-King #1&amp;2 230kV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2136.36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1799.02</v>
      </c>
      <c r="V23" s="112" t="str">
        <f>E29</f>
        <v>N-2: Maple Valley - Sno-King #1&amp;2 230kV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2720.77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1235.91</v>
      </c>
      <c r="V24" s="108" t="str">
        <f>E32</f>
        <v>N-2: Maple Valley - Sno-King #1&amp;2 230kV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2735.98</v>
      </c>
      <c r="E25" s="57" t="str">
        <f>'Excel Sheet'!D75</f>
        <v>N-2: Maple Valley - Sno-King #1&amp;2 230kV</v>
      </c>
      <c r="F25" s="58" t="str">
        <f>'Excel Sheet'!C75</f>
        <v>Branch BROAD ST (46409)  TO  UNIVERSY (46453) CKT 1 [115.00 - 115.00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719.1</v>
      </c>
      <c r="V25" s="108" t="str">
        <f>E35</f>
        <v>N-2: Maple Valley - Sno-King #1&amp;2 230kV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2115.11</v>
      </c>
      <c r="E26" s="57" t="str">
        <f>'Excel Sheet'!D76</f>
        <v>N-2: Maple Valley - Sno-King #1&amp;2 230kV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2022.76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3044.35</v>
      </c>
      <c r="E27" s="57" t="str">
        <f>'Excel Sheet'!D77</f>
        <v>N-2: Maple Valley - Sno-King #1&amp;2 230kV</v>
      </c>
      <c r="F27" s="58" t="str">
        <f>'Excel Sheet'!C77</f>
        <v>Branch BROAD ST (46409)  TO  UNIVERSY (46453) CKT 1 [115.00 - 115.00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2735.98</v>
      </c>
      <c r="V27" s="115" t="str">
        <f>E25</f>
        <v>N-2: Maple Valley - Sno-King #1&amp;2 230kV</v>
      </c>
      <c r="W27" s="109" t="str">
        <f>F25</f>
        <v>Branch BROAD ST (46409)  TO  UNIVERSY (46453) CKT 1 [115.00 - 115.00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2410.81</v>
      </c>
      <c r="E28" s="57" t="str">
        <f>'Excel Sheet'!D78</f>
        <v>N-2: Maple Valley - Sno-King #1&amp;2 230kV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2410.81</v>
      </c>
      <c r="V28" s="108" t="str">
        <f>E28</f>
        <v>N-2: Maple Valley - Sno-King #1&amp;2 230kV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1799.02</v>
      </c>
      <c r="E29" s="57" t="str">
        <f>'Excel Sheet'!D79</f>
        <v>N-2: Maple Valley - Sno-King #1&amp;2 230kV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1835.19</v>
      </c>
      <c r="V29" s="108" t="str">
        <f>E31</f>
        <v>N-2: Maple Valley - Sno-King #1&amp;2 230kV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2469.3</v>
      </c>
      <c r="E30" s="57" t="str">
        <f>'Excel Sheet'!D80</f>
        <v>N-2: Maple Valley - Sno-King #1&amp;2 230kV</v>
      </c>
      <c r="F30" s="58" t="str">
        <f>'Excel Sheet'!C80</f>
        <v>Branch BROAD ST (46409)  TO  UNIVERSY (46453)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1304.13</v>
      </c>
      <c r="V30" s="108" t="str">
        <f>E34</f>
        <v>N-2: Maple Valley - Sno-King #1&amp;2 230kV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1835.19</v>
      </c>
      <c r="E31" s="57" t="str">
        <f>'Excel Sheet'!D81</f>
        <v>N-2: Maple Valley - Sno-King #1&amp;2 230kV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1895.9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1235.91</v>
      </c>
      <c r="E32" s="57" t="str">
        <f>'Excel Sheet'!D82</f>
        <v>N-2: Maple Valley - Sno-King #1&amp;2 230kV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2720.77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1948.18</v>
      </c>
      <c r="E33" s="57" t="str">
        <f>'Excel Sheet'!D83</f>
        <v>N-2: Maple Valley - Sno-King #1&amp;2 230kV</v>
      </c>
      <c r="F33" s="58" t="str">
        <f>'Excel Sheet'!C83</f>
        <v>Branch BROAD ST (46409)  TO  UNIVERSY (46453)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3044.35</v>
      </c>
      <c r="V33" s="112" t="str">
        <f>E27</f>
        <v>N-2: Maple Valley - Sno-King #1&amp;2 230kV</v>
      </c>
      <c r="W33" s="109" t="str">
        <f>F27</f>
        <v>Branch BROAD ST (46409)  TO  UNIVERSY (46453) CKT 1 [115.00 - 115.00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1304.13</v>
      </c>
      <c r="E34" s="57" t="str">
        <f>'Excel Sheet'!D84</f>
        <v>N-2: Maple Valley - Sno-King #1&amp;2 230kV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2469.3</v>
      </c>
      <c r="V34" s="108" t="str">
        <f>E30</f>
        <v>N-2: Maple Valley - Sno-King #1&amp;2 230kV</v>
      </c>
      <c r="W34" s="109" t="str">
        <f>F30</f>
        <v>Branch BROAD ST (46409)  TO  UNIVERSY (46453)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719.1</v>
      </c>
      <c r="E35" s="59" t="str">
        <f>'Excel Sheet'!D85</f>
        <v>N-2: Maple Valley - Sno-King #1&amp;2 230kV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1948.18</v>
      </c>
      <c r="V35" s="113" t="str">
        <f>E33</f>
        <v>N-2: Maple Valley - Sno-King #1&amp;2 230kV</v>
      </c>
      <c r="W35" s="116" t="str">
        <f>F33</f>
        <v>Branch BROAD ST (46409)  TO  UNIVERSY (46453)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81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151.63</v>
      </c>
      <c r="D3" s="205">
        <f>'Excel Sheet'!I20</f>
        <v>522.68</v>
      </c>
      <c r="E3" s="206">
        <f>'Excel Sheet'!I37</f>
        <v>269.85</v>
      </c>
      <c r="F3" s="206">
        <f>'Excel Sheet'!I54</f>
        <v>1626.75</v>
      </c>
      <c r="G3" s="207">
        <f>'Excel Sheet'!I71</f>
        <v>1895.9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265.26</v>
      </c>
      <c r="D4" s="209">
        <f>'Excel Sheet'!I21</f>
        <v>621.95</v>
      </c>
      <c r="E4" s="209">
        <f>'Excel Sheet'!I38</f>
        <v>388.25</v>
      </c>
      <c r="F4" s="209">
        <f>'Excel Sheet'!I55</f>
        <v>1753.86</v>
      </c>
      <c r="G4" s="210">
        <f>'Excel Sheet'!I72</f>
        <v>2022.76</v>
      </c>
      <c r="H4" s="122"/>
      <c r="I4" s="190"/>
      <c r="J4" s="249" t="s">
        <v>26</v>
      </c>
      <c r="K4" s="250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375.94</v>
      </c>
      <c r="D5" s="209">
        <f>'Excel Sheet'!I22</f>
        <v>792.43</v>
      </c>
      <c r="E5" s="209">
        <f>'Excel Sheet'!I39</f>
        <v>492.74</v>
      </c>
      <c r="F5" s="209">
        <f>'Excel Sheet'!I56</f>
        <v>1877.79</v>
      </c>
      <c r="G5" s="210">
        <f>'Excel Sheet'!I73</f>
        <v>2136.36</v>
      </c>
      <c r="H5" s="122"/>
      <c r="I5" s="190"/>
      <c r="J5" s="259" t="s">
        <v>27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1031</v>
      </c>
      <c r="D6" s="209">
        <f>'Excel Sheet'!I23</f>
        <v>1428.49</v>
      </c>
      <c r="E6" s="209">
        <f>'Excel Sheet'!I40</f>
        <v>1188.7</v>
      </c>
      <c r="F6" s="209">
        <f>'Excel Sheet'!I57</f>
        <v>2471.81</v>
      </c>
      <c r="G6" s="210">
        <f>'Excel Sheet'!I74</f>
        <v>2720.77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1267.09</v>
      </c>
      <c r="D7" s="209">
        <f>'Excel Sheet'!I24</f>
        <v>1560.07</v>
      </c>
      <c r="E7" s="209">
        <f>'Excel Sheet'!I41</f>
        <v>1312.57</v>
      </c>
      <c r="F7" s="209">
        <f>'Excel Sheet'!I58</f>
        <v>2582.1</v>
      </c>
      <c r="G7" s="210">
        <f>'Excel Sheet'!I75</f>
        <v>2735.98</v>
      </c>
      <c r="H7" s="122"/>
      <c r="I7" s="190"/>
      <c r="J7" s="259" t="s">
        <v>30</v>
      </c>
      <c r="K7" s="260"/>
      <c r="L7" s="200" t="str">
        <f>IF(MID(L11,4,1)="R",MID(L11,1,5),MID(L11,1,3))</f>
        <v>021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1380.69</v>
      </c>
      <c r="D8" s="209">
        <f>'Excel Sheet'!I25</f>
        <v>1677.15</v>
      </c>
      <c r="E8" s="209">
        <f>'Excel Sheet'!I42</f>
        <v>1422.63</v>
      </c>
      <c r="F8" s="209">
        <f>'Excel Sheet'!I59</f>
        <v>2695.88</v>
      </c>
      <c r="G8" s="210">
        <f>'Excel Sheet'!I76</f>
        <v>2115.11</v>
      </c>
      <c r="H8" s="122"/>
      <c r="I8" s="190"/>
      <c r="J8" s="249" t="s">
        <v>31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1175.7</v>
      </c>
      <c r="D9" s="209">
        <f>'Excel Sheet'!I26</f>
        <v>1734.52</v>
      </c>
      <c r="E9" s="209">
        <f>'Excel Sheet'!I43</f>
        <v>2945.61</v>
      </c>
      <c r="F9" s="209">
        <f>'Excel Sheet'!I60</f>
        <v>3236.85</v>
      </c>
      <c r="G9" s="210">
        <f>'Excel Sheet'!I77</f>
        <v>3044.35</v>
      </c>
      <c r="H9" s="122"/>
      <c r="I9" s="190"/>
      <c r="J9" s="249" t="s">
        <v>28</v>
      </c>
      <c r="K9" s="250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2549.78</v>
      </c>
      <c r="D10" s="212">
        <f>'Excel Sheet'!I27</f>
        <v>2761.81</v>
      </c>
      <c r="E10" s="212">
        <f>'Excel Sheet'!I44</f>
        <v>3029.47</v>
      </c>
      <c r="F10" s="212">
        <f>'Excel Sheet'!I61</f>
        <v>3213.91</v>
      </c>
      <c r="G10" s="213">
        <f>'Excel Sheet'!I78</f>
        <v>2410.81</v>
      </c>
      <c r="H10" s="122"/>
      <c r="I10" s="190"/>
      <c r="J10" s="249" t="s">
        <v>37</v>
      </c>
      <c r="K10" s="250"/>
      <c r="L10" s="202" t="s">
        <v>82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2010.69</v>
      </c>
      <c r="D11" s="209">
        <f>'Excel Sheet'!I28</f>
        <v>2190.83</v>
      </c>
      <c r="E11" s="209">
        <f>'Excel Sheet'!I45</f>
        <v>2438.63</v>
      </c>
      <c r="F11" s="209">
        <f>'Excel Sheet'!I62</f>
        <v>2603.17</v>
      </c>
      <c r="G11" s="210">
        <f>'Excel Sheet'!I79</f>
        <v>1799.02</v>
      </c>
      <c r="H11" s="122"/>
      <c r="I11" s="190"/>
      <c r="J11" s="247" t="s">
        <v>64</v>
      </c>
      <c r="K11" s="248"/>
      <c r="L11" s="235" t="str">
        <f>'Excel Sheet'!A87</f>
        <v>021WINTER09v2NSH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1660.38</v>
      </c>
      <c r="D12" s="209">
        <f>'Excel Sheet'!I29</f>
        <v>2926.42</v>
      </c>
      <c r="E12" s="209">
        <f>'Excel Sheet'!I46</f>
        <v>3030.71</v>
      </c>
      <c r="F12" s="209">
        <f>'Excel Sheet'!I63</f>
        <v>2826.21</v>
      </c>
      <c r="G12" s="210">
        <f>'Excel Sheet'!I80</f>
        <v>2469.3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2123.02</v>
      </c>
      <c r="D13" s="209">
        <f>'Excel Sheet'!I30</f>
        <v>2310.76</v>
      </c>
      <c r="E13" s="209">
        <f>'Excel Sheet'!I47</f>
        <v>2405.09</v>
      </c>
      <c r="F13" s="209">
        <f>'Excel Sheet'!I64</f>
        <v>2621.15</v>
      </c>
      <c r="G13" s="210">
        <f>'Excel Sheet'!I81</f>
        <v>1835.19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1413</v>
      </c>
      <c r="D14" s="209">
        <f>'Excel Sheet'!I31</f>
        <v>1619.35</v>
      </c>
      <c r="E14" s="209">
        <f>'Excel Sheet'!I48</f>
        <v>1889.78</v>
      </c>
      <c r="F14" s="209">
        <f>'Excel Sheet'!I65</f>
        <v>2032.11</v>
      </c>
      <c r="G14" s="210">
        <f>'Excel Sheet'!I82</f>
        <v>1235.91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2306.84</v>
      </c>
      <c r="D15" s="209">
        <f>'Excel Sheet'!I32</f>
        <v>2564.14</v>
      </c>
      <c r="E15" s="209">
        <f>'Excel Sheet'!I49</f>
        <v>2723.75</v>
      </c>
      <c r="F15" s="209">
        <f>'Excel Sheet'!I66</f>
        <v>2603.37</v>
      </c>
      <c r="G15" s="215">
        <f>'Excel Sheet'!I83</f>
        <v>1948.18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1503.23</v>
      </c>
      <c r="D16" s="209">
        <f>'Excel Sheet'!I33</f>
        <v>1791.32</v>
      </c>
      <c r="E16" s="209">
        <f>'Excel Sheet'!I50</f>
        <v>1881.9</v>
      </c>
      <c r="F16" s="209">
        <f>'Excel Sheet'!I67</f>
        <v>2125.14</v>
      </c>
      <c r="G16" s="215">
        <f>'Excel Sheet'!I84</f>
        <v>1304.13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875.78</v>
      </c>
      <c r="D17" s="217">
        <f>'Excel Sheet'!I34</f>
        <v>1223.81</v>
      </c>
      <c r="E17" s="217">
        <f>'Excel Sheet'!I51</f>
        <v>1345.5</v>
      </c>
      <c r="F17" s="217">
        <f>'Excel Sheet'!I68</f>
        <v>1530.12</v>
      </c>
      <c r="G17" s="215">
        <f>'Excel Sheet'!I85</f>
        <v>719.1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021</v>
      </c>
      <c r="J1" s="271" t="str">
        <f>Results!L2</f>
        <v>Echo Lake-Maple Valley #1&amp;2 500kV Line ***Includes Maple Valley 500/230kV Transformer Bank #2
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6619.852666666668</v>
      </c>
      <c r="D5" s="223">
        <f>'Excel Sheet'!I3</f>
        <v>151.63</v>
      </c>
      <c r="E5" s="223">
        <f>'Excel Sheet'!I4</f>
        <v>265.26</v>
      </c>
      <c r="F5" s="223">
        <f>'Excel Sheet'!I5</f>
        <v>375.94</v>
      </c>
      <c r="G5" s="223">
        <f>'Excel Sheet'!I6</f>
        <v>1031</v>
      </c>
      <c r="H5" s="223">
        <f>'Excel Sheet'!I7</f>
        <v>1267.09</v>
      </c>
      <c r="I5" s="233">
        <f>'Excel Sheet'!I8</f>
        <v>1380.69</v>
      </c>
      <c r="J5" s="223">
        <f>'Excel Sheet'!I9</f>
        <v>1175.7</v>
      </c>
      <c r="K5" s="233">
        <f>'Excel Sheet'!I10</f>
        <v>2549.78</v>
      </c>
      <c r="L5" s="223">
        <f>'Excel Sheet'!I11</f>
        <v>2010.69</v>
      </c>
      <c r="M5" s="223">
        <f>'Excel Sheet'!I12</f>
        <v>1660.38</v>
      </c>
      <c r="N5" s="223">
        <f>'Excel Sheet'!I13</f>
        <v>2123.02</v>
      </c>
      <c r="O5" s="223">
        <f>'Excel Sheet'!I14</f>
        <v>1413</v>
      </c>
      <c r="P5" s="227">
        <f>'Excel Sheet'!I15</f>
        <v>2306.84</v>
      </c>
      <c r="Q5" s="227">
        <f>'Excel Sheet'!I16</f>
        <v>1503.23</v>
      </c>
      <c r="R5" s="227">
        <f>'Excel Sheet'!I17</f>
        <v>875.78</v>
      </c>
    </row>
    <row r="6" spans="2:18" s="54" customFormat="1" ht="14.25">
      <c r="B6" s="222" t="str">
        <f>'Excel Sheet'!A19</f>
        <v>35F</v>
      </c>
      <c r="C6" s="223">
        <f>AVERAGE('Excel Sheet'!H20:H34)</f>
        <v>6296.497333333334</v>
      </c>
      <c r="D6" s="223">
        <f>'Excel Sheet'!I20</f>
        <v>522.68</v>
      </c>
      <c r="E6" s="223">
        <f>'Excel Sheet'!I21</f>
        <v>621.95</v>
      </c>
      <c r="F6" s="223">
        <f>'Excel Sheet'!I22</f>
        <v>792.43</v>
      </c>
      <c r="G6" s="223">
        <f>'Excel Sheet'!I23</f>
        <v>1428.49</v>
      </c>
      <c r="H6" s="223">
        <f>'Excel Sheet'!I24</f>
        <v>1560.07</v>
      </c>
      <c r="I6" s="223">
        <f>'Excel Sheet'!I25</f>
        <v>1677.15</v>
      </c>
      <c r="J6" s="223">
        <f>'Excel Sheet'!I26</f>
        <v>1734.52</v>
      </c>
      <c r="K6" s="223">
        <f>'Excel Sheet'!I27</f>
        <v>2761.81</v>
      </c>
      <c r="L6" s="223">
        <f>'Excel Sheet'!I28</f>
        <v>2190.83</v>
      </c>
      <c r="M6" s="223">
        <f>'Excel Sheet'!I29</f>
        <v>2926.42</v>
      </c>
      <c r="N6" s="223">
        <f>'Excel Sheet'!I30</f>
        <v>2310.76</v>
      </c>
      <c r="O6" s="223">
        <f>'Excel Sheet'!I31</f>
        <v>1619.35</v>
      </c>
      <c r="P6" s="223">
        <f>'Excel Sheet'!I32</f>
        <v>2564.14</v>
      </c>
      <c r="Q6" s="223">
        <f>'Excel Sheet'!I33</f>
        <v>1791.32</v>
      </c>
      <c r="R6" s="223">
        <f>'Excel Sheet'!I34</f>
        <v>1223.81</v>
      </c>
    </row>
    <row r="7" spans="2:18" s="54" customFormat="1" ht="14.25">
      <c r="B7" s="222" t="str">
        <f>'Excel Sheet'!A36</f>
        <v>45F</v>
      </c>
      <c r="C7" s="223">
        <f>AVERAGE('Excel Sheet'!H37:H51)</f>
        <v>6017.737999999999</v>
      </c>
      <c r="D7" s="223">
        <f>'Excel Sheet'!I37</f>
        <v>269.85</v>
      </c>
      <c r="E7" s="223">
        <f>'Excel Sheet'!I38</f>
        <v>388.25</v>
      </c>
      <c r="F7" s="223">
        <f>'Excel Sheet'!I39</f>
        <v>492.74</v>
      </c>
      <c r="G7" s="223">
        <f>'Excel Sheet'!I40</f>
        <v>1188.7</v>
      </c>
      <c r="H7" s="223">
        <f>'Excel Sheet'!I41</f>
        <v>1312.57</v>
      </c>
      <c r="I7" s="223">
        <f>'Excel Sheet'!I42</f>
        <v>1422.63</v>
      </c>
      <c r="J7" s="223">
        <f>'Excel Sheet'!I43</f>
        <v>2945.61</v>
      </c>
      <c r="K7" s="223">
        <f>'Excel Sheet'!I44</f>
        <v>3029.47</v>
      </c>
      <c r="L7" s="223">
        <f>'Excel Sheet'!I45</f>
        <v>2438.63</v>
      </c>
      <c r="M7" s="223">
        <f>'Excel Sheet'!I46</f>
        <v>3030.71</v>
      </c>
      <c r="N7" s="223">
        <f>'Excel Sheet'!I47</f>
        <v>2405.09</v>
      </c>
      <c r="O7" s="223">
        <f>'Excel Sheet'!I48</f>
        <v>1889.78</v>
      </c>
      <c r="P7" s="223">
        <f>'Excel Sheet'!I49</f>
        <v>2723.75</v>
      </c>
      <c r="Q7" s="223">
        <f>'Excel Sheet'!I50</f>
        <v>1881.9</v>
      </c>
      <c r="R7" s="223">
        <f>'Excel Sheet'!I51</f>
        <v>1345.5</v>
      </c>
    </row>
    <row r="8" spans="2:18" s="54" customFormat="1" ht="14.25">
      <c r="B8" s="222" t="str">
        <f>'Excel Sheet'!A53</f>
        <v>60F</v>
      </c>
      <c r="C8" s="223">
        <f>AVERAGE('Excel Sheet'!H54:H68)</f>
        <v>4957.173333333334</v>
      </c>
      <c r="D8" s="223">
        <f>'Excel Sheet'!I54</f>
        <v>1626.75</v>
      </c>
      <c r="E8" s="223">
        <f>'Excel Sheet'!I55</f>
        <v>1753.86</v>
      </c>
      <c r="F8" s="223">
        <f>'Excel Sheet'!I56</f>
        <v>1877.79</v>
      </c>
      <c r="G8" s="223">
        <f>'Excel Sheet'!I57</f>
        <v>2471.81</v>
      </c>
      <c r="H8" s="223">
        <f>'Excel Sheet'!I58</f>
        <v>2582.1</v>
      </c>
      <c r="I8" s="223">
        <f>'Excel Sheet'!I59</f>
        <v>2695.88</v>
      </c>
      <c r="J8" s="223">
        <f>'Excel Sheet'!I60</f>
        <v>3236.85</v>
      </c>
      <c r="K8" s="223">
        <f>'Excel Sheet'!I61</f>
        <v>3213.91</v>
      </c>
      <c r="L8" s="223">
        <f>'Excel Sheet'!I62</f>
        <v>2603.17</v>
      </c>
      <c r="M8" s="223">
        <f>'Excel Sheet'!I63</f>
        <v>2826.21</v>
      </c>
      <c r="N8" s="223">
        <f>'Excel Sheet'!I64</f>
        <v>2621.15</v>
      </c>
      <c r="O8" s="223">
        <f>'Excel Sheet'!I65</f>
        <v>2032.11</v>
      </c>
      <c r="P8" s="223">
        <f>'Excel Sheet'!I66</f>
        <v>2603.37</v>
      </c>
      <c r="Q8" s="223">
        <f>'Excel Sheet'!I67</f>
        <v>2125.14</v>
      </c>
      <c r="R8" s="223">
        <f>'Excel Sheet'!I68</f>
        <v>1530.12</v>
      </c>
    </row>
    <row r="9" spans="2:18" s="54" customFormat="1" ht="14.25">
      <c r="B9" s="222" t="str">
        <f>'Excel Sheet'!A70</f>
        <v>70F</v>
      </c>
      <c r="C9" s="223">
        <f>AVERAGE('Excel Sheet'!H71:H85)</f>
        <v>4611.694666666666</v>
      </c>
      <c r="D9" s="223">
        <f>'Excel Sheet'!I71</f>
        <v>1895.9</v>
      </c>
      <c r="E9" s="223">
        <f>'Excel Sheet'!I72</f>
        <v>2022.76</v>
      </c>
      <c r="F9" s="223">
        <f>'Excel Sheet'!I73</f>
        <v>2136.36</v>
      </c>
      <c r="G9" s="223">
        <f>'Excel Sheet'!I74</f>
        <v>2720.77</v>
      </c>
      <c r="H9" s="223">
        <f>'Excel Sheet'!I75</f>
        <v>2735.98</v>
      </c>
      <c r="I9" s="223">
        <f>'Excel Sheet'!I76</f>
        <v>2115.11</v>
      </c>
      <c r="J9" s="223">
        <f>'Excel Sheet'!I77</f>
        <v>3044.35</v>
      </c>
      <c r="K9" s="223">
        <f>'Excel Sheet'!I78</f>
        <v>2410.81</v>
      </c>
      <c r="L9" s="223">
        <f>'Excel Sheet'!I79</f>
        <v>1799.02</v>
      </c>
      <c r="M9" s="223">
        <f>'Excel Sheet'!I80</f>
        <v>2469.3</v>
      </c>
      <c r="N9" s="223">
        <f>'Excel Sheet'!I81</f>
        <v>1835.19</v>
      </c>
      <c r="O9" s="223">
        <f>'Excel Sheet'!I82</f>
        <v>1235.91</v>
      </c>
      <c r="P9" s="223">
        <f>'Excel Sheet'!I83</f>
        <v>1948.18</v>
      </c>
      <c r="Q9" s="223">
        <f>'Excel Sheet'!I84</f>
        <v>1304.13</v>
      </c>
      <c r="R9" s="223">
        <f>'Excel Sheet'!I85</f>
        <v>719.1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150.38</v>
      </c>
      <c r="C3" t="s">
        <v>59</v>
      </c>
      <c r="D3" t="s">
        <v>60</v>
      </c>
      <c r="E3">
        <v>8.57</v>
      </c>
      <c r="F3">
        <v>472.88</v>
      </c>
      <c r="G3">
        <v>472.82</v>
      </c>
      <c r="H3">
        <v>6651.27</v>
      </c>
      <c r="I3">
        <v>151.63</v>
      </c>
      <c r="J3">
        <v>-252.27</v>
      </c>
      <c r="K3" t="s">
        <v>57</v>
      </c>
    </row>
    <row r="4" spans="1:11" ht="12.75">
      <c r="A4" t="s">
        <v>6</v>
      </c>
      <c r="B4">
        <v>264.04</v>
      </c>
      <c r="C4" t="s">
        <v>59</v>
      </c>
      <c r="D4" t="s">
        <v>60</v>
      </c>
      <c r="E4">
        <v>8.57</v>
      </c>
      <c r="F4">
        <v>473.19</v>
      </c>
      <c r="G4">
        <v>473.24</v>
      </c>
      <c r="H4">
        <v>6581.24</v>
      </c>
      <c r="I4">
        <v>265.26</v>
      </c>
      <c r="J4">
        <v>-153.23</v>
      </c>
      <c r="K4" t="s">
        <v>57</v>
      </c>
    </row>
    <row r="5" spans="1:11" ht="12.75">
      <c r="A5" t="s">
        <v>3</v>
      </c>
      <c r="B5">
        <v>374.88</v>
      </c>
      <c r="C5" t="s">
        <v>59</v>
      </c>
      <c r="D5" t="s">
        <v>60</v>
      </c>
      <c r="E5">
        <v>8.57</v>
      </c>
      <c r="F5">
        <v>473.49</v>
      </c>
      <c r="G5">
        <v>473.42</v>
      </c>
      <c r="H5">
        <v>6592.05</v>
      </c>
      <c r="I5">
        <v>375.94</v>
      </c>
      <c r="J5">
        <v>-46.29</v>
      </c>
      <c r="K5" t="s">
        <v>57</v>
      </c>
    </row>
    <row r="6" spans="1:11" ht="12.75">
      <c r="A6" t="s">
        <v>0</v>
      </c>
      <c r="B6">
        <v>1032.14</v>
      </c>
      <c r="C6" t="s">
        <v>70</v>
      </c>
      <c r="D6" t="s">
        <v>71</v>
      </c>
      <c r="E6">
        <v>4.02</v>
      </c>
      <c r="F6">
        <v>808.78</v>
      </c>
      <c r="G6">
        <v>808.74</v>
      </c>
      <c r="H6">
        <v>6644.73</v>
      </c>
      <c r="I6">
        <v>1031</v>
      </c>
      <c r="J6">
        <v>319.2</v>
      </c>
      <c r="K6" t="s">
        <v>57</v>
      </c>
    </row>
    <row r="7" spans="1:11" ht="12.75">
      <c r="A7" t="s">
        <v>7</v>
      </c>
      <c r="B7">
        <v>1268.57</v>
      </c>
      <c r="C7" t="s">
        <v>59</v>
      </c>
      <c r="D7" t="s">
        <v>60</v>
      </c>
      <c r="E7">
        <v>8.57</v>
      </c>
      <c r="F7">
        <v>484.84</v>
      </c>
      <c r="G7">
        <v>484.88</v>
      </c>
      <c r="H7">
        <v>6577.85</v>
      </c>
      <c r="I7">
        <v>1267.09</v>
      </c>
      <c r="J7">
        <v>489.4</v>
      </c>
      <c r="K7" t="s">
        <v>57</v>
      </c>
    </row>
    <row r="8" spans="1:11" ht="12.75">
      <c r="A8" t="s">
        <v>4</v>
      </c>
      <c r="B8">
        <v>1384.71</v>
      </c>
      <c r="C8" t="s">
        <v>59</v>
      </c>
      <c r="D8" t="s">
        <v>60</v>
      </c>
      <c r="E8">
        <v>8.57</v>
      </c>
      <c r="F8">
        <v>485.18</v>
      </c>
      <c r="G8">
        <v>484.98</v>
      </c>
      <c r="H8">
        <v>6592.05</v>
      </c>
      <c r="I8">
        <v>1380.69</v>
      </c>
      <c r="J8">
        <v>590.68</v>
      </c>
      <c r="K8" t="s">
        <v>57</v>
      </c>
    </row>
    <row r="9" spans="1:11" ht="12.75">
      <c r="A9" t="s">
        <v>1</v>
      </c>
      <c r="B9">
        <v>1176.35</v>
      </c>
      <c r="C9" t="s">
        <v>70</v>
      </c>
      <c r="D9" t="s">
        <v>71</v>
      </c>
      <c r="E9">
        <v>4.02</v>
      </c>
      <c r="F9">
        <v>807.03</v>
      </c>
      <c r="G9">
        <v>807.01</v>
      </c>
      <c r="H9">
        <v>6648.2</v>
      </c>
      <c r="I9">
        <v>1175.7</v>
      </c>
      <c r="J9">
        <v>520.4</v>
      </c>
      <c r="K9" t="s">
        <v>57</v>
      </c>
    </row>
    <row r="10" spans="1:11" ht="12.75">
      <c r="A10" t="s">
        <v>8</v>
      </c>
      <c r="B10">
        <v>2559.58</v>
      </c>
      <c r="C10" t="s">
        <v>72</v>
      </c>
      <c r="D10" t="s">
        <v>73</v>
      </c>
      <c r="E10">
        <v>2.98</v>
      </c>
      <c r="F10">
        <v>458.91</v>
      </c>
      <c r="G10">
        <v>458.94</v>
      </c>
      <c r="H10">
        <v>6605.87</v>
      </c>
      <c r="I10">
        <v>2549.78</v>
      </c>
      <c r="J10">
        <v>1326.81</v>
      </c>
      <c r="K10" t="s">
        <v>57</v>
      </c>
    </row>
    <row r="11" spans="1:11" ht="12.75">
      <c r="A11" t="s">
        <v>5</v>
      </c>
      <c r="B11">
        <v>2017.45</v>
      </c>
      <c r="C11" t="s">
        <v>72</v>
      </c>
      <c r="D11" t="s">
        <v>73</v>
      </c>
      <c r="E11">
        <v>2.98</v>
      </c>
      <c r="F11">
        <v>459.18</v>
      </c>
      <c r="G11">
        <v>459.67</v>
      </c>
      <c r="H11">
        <v>6606.27</v>
      </c>
      <c r="I11">
        <v>2010.69</v>
      </c>
      <c r="J11">
        <v>1062.68</v>
      </c>
      <c r="K11" t="s">
        <v>57</v>
      </c>
    </row>
    <row r="12" spans="1:11" ht="12.75">
      <c r="A12" t="s">
        <v>2</v>
      </c>
      <c r="B12">
        <v>1663.18</v>
      </c>
      <c r="C12" t="s">
        <v>70</v>
      </c>
      <c r="D12" t="s">
        <v>71</v>
      </c>
      <c r="E12">
        <v>4.02</v>
      </c>
      <c r="F12">
        <v>805.19</v>
      </c>
      <c r="G12">
        <v>805.26</v>
      </c>
      <c r="H12">
        <v>6666.09</v>
      </c>
      <c r="I12">
        <v>1660.38</v>
      </c>
      <c r="J12">
        <v>1000.69</v>
      </c>
      <c r="K12" t="s">
        <v>57</v>
      </c>
    </row>
    <row r="13" spans="1:11" ht="12.75">
      <c r="A13" t="s">
        <v>9</v>
      </c>
      <c r="B13">
        <v>2129.29</v>
      </c>
      <c r="C13" t="s">
        <v>72</v>
      </c>
      <c r="D13" t="s">
        <v>73</v>
      </c>
      <c r="E13">
        <v>2.98</v>
      </c>
      <c r="F13">
        <v>459.58</v>
      </c>
      <c r="G13">
        <v>459.62</v>
      </c>
      <c r="H13">
        <v>6611.05</v>
      </c>
      <c r="I13">
        <v>2123.02</v>
      </c>
      <c r="J13">
        <v>1293.55</v>
      </c>
      <c r="K13" t="s">
        <v>57</v>
      </c>
    </row>
    <row r="14" spans="1:11" ht="12.75">
      <c r="A14" t="s">
        <v>10</v>
      </c>
      <c r="B14">
        <v>1414.37</v>
      </c>
      <c r="C14" t="s">
        <v>72</v>
      </c>
      <c r="D14" t="s">
        <v>73</v>
      </c>
      <c r="E14">
        <v>2.98</v>
      </c>
      <c r="F14">
        <v>459.15</v>
      </c>
      <c r="G14">
        <v>459.13</v>
      </c>
      <c r="H14">
        <v>6606.99</v>
      </c>
      <c r="I14">
        <v>1413</v>
      </c>
      <c r="J14">
        <v>933.24</v>
      </c>
      <c r="K14" t="s">
        <v>57</v>
      </c>
    </row>
    <row r="15" spans="1:11" ht="12.75">
      <c r="A15" t="s">
        <v>11</v>
      </c>
      <c r="B15">
        <v>2314.93</v>
      </c>
      <c r="C15" t="s">
        <v>72</v>
      </c>
      <c r="D15" t="s">
        <v>73</v>
      </c>
      <c r="E15">
        <v>2.98</v>
      </c>
      <c r="F15">
        <v>459.64</v>
      </c>
      <c r="G15">
        <v>459.68</v>
      </c>
      <c r="H15">
        <v>6698.69</v>
      </c>
      <c r="I15">
        <v>2306.84</v>
      </c>
      <c r="J15">
        <v>1511.25</v>
      </c>
      <c r="K15" t="s">
        <v>57</v>
      </c>
    </row>
    <row r="16" spans="1:11" ht="12.75">
      <c r="A16" t="s">
        <v>13</v>
      </c>
      <c r="B16">
        <v>1507.2</v>
      </c>
      <c r="C16" t="s">
        <v>72</v>
      </c>
      <c r="D16" t="s">
        <v>73</v>
      </c>
      <c r="E16">
        <v>2.98</v>
      </c>
      <c r="F16">
        <v>458.88</v>
      </c>
      <c r="G16">
        <v>458.87</v>
      </c>
      <c r="H16">
        <v>6607.63</v>
      </c>
      <c r="I16">
        <v>1503.23</v>
      </c>
      <c r="J16">
        <v>1106.63</v>
      </c>
      <c r="K16" t="s">
        <v>57</v>
      </c>
    </row>
    <row r="17" spans="1:11" ht="12.75">
      <c r="A17" t="s">
        <v>14</v>
      </c>
      <c r="B17">
        <v>876.39</v>
      </c>
      <c r="C17" t="s">
        <v>72</v>
      </c>
      <c r="D17" t="s">
        <v>73</v>
      </c>
      <c r="E17">
        <v>2.98</v>
      </c>
      <c r="F17">
        <v>458.87</v>
      </c>
      <c r="G17">
        <v>458.91</v>
      </c>
      <c r="H17">
        <v>6607.81</v>
      </c>
      <c r="I17">
        <v>875.78</v>
      </c>
      <c r="J17">
        <v>786.36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521.77</v>
      </c>
      <c r="C20" t="s">
        <v>59</v>
      </c>
      <c r="D20" t="s">
        <v>60</v>
      </c>
      <c r="E20">
        <v>8.57</v>
      </c>
      <c r="F20">
        <v>468.72</v>
      </c>
      <c r="G20">
        <v>468.56</v>
      </c>
      <c r="H20">
        <v>6315.51</v>
      </c>
      <c r="I20">
        <v>522.68</v>
      </c>
      <c r="J20">
        <v>10.83</v>
      </c>
      <c r="K20" t="s">
        <v>57</v>
      </c>
    </row>
    <row r="21" spans="1:11" ht="12.75">
      <c r="A21" t="s">
        <v>6</v>
      </c>
      <c r="B21">
        <v>621.47</v>
      </c>
      <c r="C21" t="s">
        <v>59</v>
      </c>
      <c r="D21" t="s">
        <v>60</v>
      </c>
      <c r="E21">
        <v>8.57</v>
      </c>
      <c r="F21">
        <v>468.85</v>
      </c>
      <c r="G21">
        <v>468.63</v>
      </c>
      <c r="H21">
        <v>6246.27</v>
      </c>
      <c r="I21">
        <v>621.95</v>
      </c>
      <c r="J21">
        <v>101.46</v>
      </c>
      <c r="K21" t="s">
        <v>57</v>
      </c>
    </row>
    <row r="22" spans="1:11" ht="12.75">
      <c r="A22" t="s">
        <v>3</v>
      </c>
      <c r="B22">
        <v>792.31</v>
      </c>
      <c r="C22" t="s">
        <v>59</v>
      </c>
      <c r="D22" t="s">
        <v>60</v>
      </c>
      <c r="E22">
        <v>8.57</v>
      </c>
      <c r="F22">
        <v>470.6</v>
      </c>
      <c r="G22">
        <v>470.45</v>
      </c>
      <c r="H22">
        <v>6258.62</v>
      </c>
      <c r="I22">
        <v>792.43</v>
      </c>
      <c r="J22">
        <v>244.05</v>
      </c>
      <c r="K22" t="s">
        <v>57</v>
      </c>
    </row>
    <row r="23" spans="1:11" ht="12.75">
      <c r="A23" t="s">
        <v>0</v>
      </c>
      <c r="B23">
        <v>1432.2</v>
      </c>
      <c r="C23" t="s">
        <v>59</v>
      </c>
      <c r="D23" t="s">
        <v>60</v>
      </c>
      <c r="E23">
        <v>8.57</v>
      </c>
      <c r="F23">
        <v>476.26</v>
      </c>
      <c r="G23">
        <v>476.2</v>
      </c>
      <c r="H23">
        <v>6316.03</v>
      </c>
      <c r="I23">
        <v>1428.49</v>
      </c>
      <c r="J23">
        <v>587.73</v>
      </c>
      <c r="K23" t="s">
        <v>57</v>
      </c>
    </row>
    <row r="24" spans="1:11" ht="12.75">
      <c r="A24" t="s">
        <v>7</v>
      </c>
      <c r="B24">
        <v>1565.08</v>
      </c>
      <c r="C24" t="s">
        <v>59</v>
      </c>
      <c r="D24" t="s">
        <v>60</v>
      </c>
      <c r="E24">
        <v>8.57</v>
      </c>
      <c r="F24">
        <v>477.22</v>
      </c>
      <c r="G24">
        <v>476.99</v>
      </c>
      <c r="H24">
        <v>6249.17</v>
      </c>
      <c r="I24">
        <v>1560.07</v>
      </c>
      <c r="J24">
        <v>698.24</v>
      </c>
      <c r="K24" t="s">
        <v>57</v>
      </c>
    </row>
    <row r="25" spans="1:11" ht="12.75">
      <c r="A25" t="s">
        <v>4</v>
      </c>
      <c r="B25">
        <v>1681.5</v>
      </c>
      <c r="C25" t="s">
        <v>59</v>
      </c>
      <c r="D25" t="s">
        <v>60</v>
      </c>
      <c r="E25">
        <v>8.57</v>
      </c>
      <c r="F25">
        <v>477.6</v>
      </c>
      <c r="G25">
        <v>477.43</v>
      </c>
      <c r="H25">
        <v>6264.69</v>
      </c>
      <c r="I25">
        <v>1677.15</v>
      </c>
      <c r="J25">
        <v>799.94</v>
      </c>
      <c r="K25" t="s">
        <v>57</v>
      </c>
    </row>
    <row r="26" spans="1:11" ht="12.75">
      <c r="A26" t="s">
        <v>1</v>
      </c>
      <c r="B26">
        <v>1741.4</v>
      </c>
      <c r="C26" t="s">
        <v>70</v>
      </c>
      <c r="D26" t="s">
        <v>71</v>
      </c>
      <c r="E26">
        <v>4.02</v>
      </c>
      <c r="F26">
        <v>807.7</v>
      </c>
      <c r="G26">
        <v>807.65</v>
      </c>
      <c r="H26">
        <v>6328.2</v>
      </c>
      <c r="I26">
        <v>1734.52</v>
      </c>
      <c r="J26">
        <v>882.91</v>
      </c>
      <c r="K26" t="s">
        <v>57</v>
      </c>
    </row>
    <row r="27" spans="1:11" ht="12.75">
      <c r="A27" t="s">
        <v>8</v>
      </c>
      <c r="B27">
        <v>2775.05</v>
      </c>
      <c r="C27" t="s">
        <v>72</v>
      </c>
      <c r="D27" t="s">
        <v>73</v>
      </c>
      <c r="E27">
        <v>2.98</v>
      </c>
      <c r="F27">
        <v>458.51</v>
      </c>
      <c r="G27">
        <v>458.46</v>
      </c>
      <c r="H27">
        <v>6283.79</v>
      </c>
      <c r="I27">
        <v>2761.81</v>
      </c>
      <c r="J27">
        <v>1486.04</v>
      </c>
      <c r="K27" t="s">
        <v>57</v>
      </c>
    </row>
    <row r="28" spans="1:11" ht="12.75">
      <c r="A28" t="s">
        <v>5</v>
      </c>
      <c r="B28">
        <v>2199.02</v>
      </c>
      <c r="C28" t="s">
        <v>72</v>
      </c>
      <c r="D28" t="s">
        <v>73</v>
      </c>
      <c r="E28">
        <v>2.98</v>
      </c>
      <c r="F28">
        <v>459.16</v>
      </c>
      <c r="G28">
        <v>459.09</v>
      </c>
      <c r="H28">
        <v>6281.04</v>
      </c>
      <c r="I28">
        <v>2190.83</v>
      </c>
      <c r="J28">
        <v>1210.35</v>
      </c>
      <c r="K28" t="s">
        <v>57</v>
      </c>
    </row>
    <row r="29" spans="1:11" ht="12.75">
      <c r="A29" t="s">
        <v>2</v>
      </c>
      <c r="B29">
        <v>2940.2</v>
      </c>
      <c r="C29" t="s">
        <v>70</v>
      </c>
      <c r="D29" t="s">
        <v>71</v>
      </c>
      <c r="E29">
        <v>4.02</v>
      </c>
      <c r="F29">
        <v>807.01</v>
      </c>
      <c r="G29">
        <v>807.02</v>
      </c>
      <c r="H29">
        <v>6377.69</v>
      </c>
      <c r="I29">
        <v>2926.42</v>
      </c>
      <c r="J29">
        <v>1738.78</v>
      </c>
      <c r="K29" t="s">
        <v>57</v>
      </c>
    </row>
    <row r="30" spans="1:11" ht="12.75">
      <c r="A30" t="s">
        <v>9</v>
      </c>
      <c r="B30">
        <v>2319.12</v>
      </c>
      <c r="C30" t="s">
        <v>72</v>
      </c>
      <c r="D30" t="s">
        <v>73</v>
      </c>
      <c r="E30">
        <v>2.98</v>
      </c>
      <c r="F30">
        <v>459.03</v>
      </c>
      <c r="G30">
        <v>459.05</v>
      </c>
      <c r="H30">
        <v>6287.32</v>
      </c>
      <c r="I30">
        <v>2310.76</v>
      </c>
      <c r="J30">
        <v>1440.53</v>
      </c>
      <c r="K30" t="s">
        <v>57</v>
      </c>
    </row>
    <row r="31" spans="1:11" ht="12.75">
      <c r="A31" t="s">
        <v>10</v>
      </c>
      <c r="B31">
        <v>1624.98</v>
      </c>
      <c r="C31" t="s">
        <v>72</v>
      </c>
      <c r="D31" t="s">
        <v>74</v>
      </c>
      <c r="E31">
        <v>2.98</v>
      </c>
      <c r="F31">
        <v>458.67</v>
      </c>
      <c r="G31">
        <v>458.65</v>
      </c>
      <c r="H31">
        <v>6283.46</v>
      </c>
      <c r="I31">
        <v>1619.35</v>
      </c>
      <c r="J31">
        <v>1088.92</v>
      </c>
      <c r="K31" t="s">
        <v>57</v>
      </c>
    </row>
    <row r="32" spans="1:11" ht="12.75">
      <c r="A32" t="s">
        <v>11</v>
      </c>
      <c r="B32">
        <v>2573.54</v>
      </c>
      <c r="C32" t="s">
        <v>72</v>
      </c>
      <c r="D32" t="s">
        <v>73</v>
      </c>
      <c r="E32">
        <v>2.98</v>
      </c>
      <c r="F32">
        <v>459.86</v>
      </c>
      <c r="G32">
        <v>459.9</v>
      </c>
      <c r="H32">
        <v>6381.72</v>
      </c>
      <c r="I32">
        <v>2564.14</v>
      </c>
      <c r="J32">
        <v>1679.92</v>
      </c>
      <c r="K32" t="s">
        <v>57</v>
      </c>
    </row>
    <row r="33" spans="1:11" ht="12.75">
      <c r="A33" t="s">
        <v>13</v>
      </c>
      <c r="B33">
        <v>1796.99</v>
      </c>
      <c r="C33" t="s">
        <v>72</v>
      </c>
      <c r="D33" t="s">
        <v>73</v>
      </c>
      <c r="E33">
        <v>2.98</v>
      </c>
      <c r="F33">
        <v>458.89</v>
      </c>
      <c r="G33">
        <v>458.96</v>
      </c>
      <c r="H33">
        <v>6286.79</v>
      </c>
      <c r="I33">
        <v>1791.32</v>
      </c>
      <c r="J33">
        <v>1304.79</v>
      </c>
      <c r="K33" t="s">
        <v>57</v>
      </c>
    </row>
    <row r="34" spans="1:11" ht="12.75">
      <c r="A34" t="s">
        <v>14</v>
      </c>
      <c r="B34">
        <v>1224.29</v>
      </c>
      <c r="C34" t="s">
        <v>72</v>
      </c>
      <c r="D34" t="s">
        <v>73</v>
      </c>
      <c r="E34">
        <v>2.98</v>
      </c>
      <c r="F34">
        <v>459.74</v>
      </c>
      <c r="G34">
        <v>459.82</v>
      </c>
      <c r="H34">
        <v>6287.16</v>
      </c>
      <c r="I34">
        <v>1223.81</v>
      </c>
      <c r="J34">
        <v>1022.37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267.96</v>
      </c>
      <c r="C37" t="s">
        <v>59</v>
      </c>
      <c r="D37" t="s">
        <v>60</v>
      </c>
      <c r="E37">
        <v>8.57</v>
      </c>
      <c r="F37">
        <v>435.36</v>
      </c>
      <c r="G37">
        <v>435.25</v>
      </c>
      <c r="H37">
        <v>6031.76</v>
      </c>
      <c r="I37">
        <v>269.85</v>
      </c>
      <c r="J37">
        <v>-113.74</v>
      </c>
      <c r="K37" t="s">
        <v>57</v>
      </c>
    </row>
    <row r="38" spans="1:11" ht="12.75">
      <c r="A38" t="s">
        <v>6</v>
      </c>
      <c r="B38">
        <v>385.97</v>
      </c>
      <c r="C38" t="s">
        <v>59</v>
      </c>
      <c r="D38" t="s">
        <v>60</v>
      </c>
      <c r="E38">
        <v>8.57</v>
      </c>
      <c r="F38">
        <v>435.67</v>
      </c>
      <c r="G38">
        <v>435.55</v>
      </c>
      <c r="H38">
        <v>5961.7</v>
      </c>
      <c r="I38">
        <v>388.25</v>
      </c>
      <c r="J38">
        <v>-9.22</v>
      </c>
      <c r="K38" t="s">
        <v>57</v>
      </c>
    </row>
    <row r="39" spans="1:11" ht="12.75">
      <c r="A39" t="s">
        <v>3</v>
      </c>
      <c r="B39">
        <v>494.18</v>
      </c>
      <c r="C39" t="s">
        <v>59</v>
      </c>
      <c r="D39" t="s">
        <v>60</v>
      </c>
      <c r="E39">
        <v>8.57</v>
      </c>
      <c r="F39">
        <v>435.76</v>
      </c>
      <c r="G39">
        <v>435.63</v>
      </c>
      <c r="H39">
        <v>5974.12</v>
      </c>
      <c r="I39">
        <v>492.74</v>
      </c>
      <c r="J39">
        <v>84.77</v>
      </c>
      <c r="K39" t="s">
        <v>57</v>
      </c>
    </row>
    <row r="40" spans="1:11" ht="12.75">
      <c r="A40" t="s">
        <v>0</v>
      </c>
      <c r="B40">
        <v>1191.55</v>
      </c>
      <c r="C40" t="s">
        <v>59</v>
      </c>
      <c r="D40" t="s">
        <v>60</v>
      </c>
      <c r="E40">
        <v>8.57</v>
      </c>
      <c r="F40">
        <v>442.29</v>
      </c>
      <c r="G40">
        <v>442.24</v>
      </c>
      <c r="H40">
        <v>6029.58</v>
      </c>
      <c r="I40">
        <v>1188.7</v>
      </c>
      <c r="J40">
        <v>474.5</v>
      </c>
      <c r="K40" t="s">
        <v>57</v>
      </c>
    </row>
    <row r="41" spans="1:11" ht="12.75">
      <c r="A41" t="s">
        <v>7</v>
      </c>
      <c r="B41">
        <v>1312.73</v>
      </c>
      <c r="C41" t="s">
        <v>59</v>
      </c>
      <c r="D41" t="s">
        <v>60</v>
      </c>
      <c r="E41">
        <v>8.57</v>
      </c>
      <c r="F41">
        <v>442.51</v>
      </c>
      <c r="G41">
        <v>442.69</v>
      </c>
      <c r="H41">
        <v>5962.54</v>
      </c>
      <c r="I41">
        <v>1312.57</v>
      </c>
      <c r="J41">
        <v>580.84</v>
      </c>
      <c r="K41" t="s">
        <v>57</v>
      </c>
    </row>
    <row r="42" spans="1:11" ht="12.75">
      <c r="A42" t="s">
        <v>4</v>
      </c>
      <c r="B42">
        <v>1426.52</v>
      </c>
      <c r="C42" t="s">
        <v>59</v>
      </c>
      <c r="D42" t="s">
        <v>60</v>
      </c>
      <c r="E42">
        <v>8.57</v>
      </c>
      <c r="F42">
        <v>442.87</v>
      </c>
      <c r="G42">
        <v>442.99</v>
      </c>
      <c r="H42">
        <v>5977.88</v>
      </c>
      <c r="I42">
        <v>1422.63</v>
      </c>
      <c r="J42">
        <v>677.52</v>
      </c>
      <c r="K42" t="s">
        <v>57</v>
      </c>
    </row>
    <row r="43" spans="1:11" ht="12.75">
      <c r="A43" t="s">
        <v>1</v>
      </c>
      <c r="B43">
        <v>2958.64</v>
      </c>
      <c r="C43" t="s">
        <v>59</v>
      </c>
      <c r="D43" t="s">
        <v>60</v>
      </c>
      <c r="E43">
        <v>8.57</v>
      </c>
      <c r="F43">
        <v>448.5</v>
      </c>
      <c r="G43">
        <v>448.36</v>
      </c>
      <c r="H43">
        <v>6072.41</v>
      </c>
      <c r="I43">
        <v>2945.61</v>
      </c>
      <c r="J43">
        <v>1575.25</v>
      </c>
      <c r="K43" t="s">
        <v>57</v>
      </c>
    </row>
    <row r="44" spans="1:11" ht="12.75">
      <c r="A44" t="s">
        <v>8</v>
      </c>
      <c r="B44">
        <v>3044.24</v>
      </c>
      <c r="C44" t="s">
        <v>72</v>
      </c>
      <c r="D44" t="s">
        <v>73</v>
      </c>
      <c r="E44">
        <v>2.98</v>
      </c>
      <c r="F44">
        <v>459.31</v>
      </c>
      <c r="G44">
        <v>459.38</v>
      </c>
      <c r="H44">
        <v>6010.05</v>
      </c>
      <c r="I44">
        <v>3029.47</v>
      </c>
      <c r="J44">
        <v>1655.41</v>
      </c>
      <c r="K44" t="s">
        <v>57</v>
      </c>
    </row>
    <row r="45" spans="1:11" ht="12.75">
      <c r="A45" t="s">
        <v>5</v>
      </c>
      <c r="B45">
        <v>2446.91</v>
      </c>
      <c r="C45" t="s">
        <v>72</v>
      </c>
      <c r="D45" t="s">
        <v>74</v>
      </c>
      <c r="E45">
        <v>2.98</v>
      </c>
      <c r="F45">
        <v>461.88</v>
      </c>
      <c r="G45">
        <v>458.85</v>
      </c>
      <c r="H45">
        <v>6005.26</v>
      </c>
      <c r="I45">
        <v>2438.63</v>
      </c>
      <c r="J45">
        <v>1362.33</v>
      </c>
      <c r="K45" t="s">
        <v>57</v>
      </c>
    </row>
    <row r="46" spans="1:11" ht="12.75">
      <c r="A46" t="s">
        <v>2</v>
      </c>
      <c r="B46">
        <v>3045.61</v>
      </c>
      <c r="C46" t="s">
        <v>75</v>
      </c>
      <c r="D46" t="s">
        <v>76</v>
      </c>
      <c r="E46">
        <v>-38.94</v>
      </c>
      <c r="F46">
        <v>-492.53</v>
      </c>
      <c r="G46">
        <v>-492.12</v>
      </c>
      <c r="H46">
        <v>6100.8</v>
      </c>
      <c r="I46">
        <v>3030.71</v>
      </c>
      <c r="J46">
        <v>1829.94</v>
      </c>
      <c r="K46" t="s">
        <v>57</v>
      </c>
    </row>
    <row r="47" spans="1:11" ht="12.75">
      <c r="A47" t="s">
        <v>9</v>
      </c>
      <c r="B47">
        <v>2413.13</v>
      </c>
      <c r="C47" t="s">
        <v>72</v>
      </c>
      <c r="D47" t="s">
        <v>73</v>
      </c>
      <c r="E47">
        <v>2.98</v>
      </c>
      <c r="F47">
        <v>458.95</v>
      </c>
      <c r="G47">
        <v>458.92</v>
      </c>
      <c r="H47">
        <v>6009.22</v>
      </c>
      <c r="I47">
        <v>2405.09</v>
      </c>
      <c r="J47">
        <v>1516.02</v>
      </c>
      <c r="K47" t="s">
        <v>57</v>
      </c>
    </row>
    <row r="48" spans="1:11" ht="12.75">
      <c r="A48" t="s">
        <v>10</v>
      </c>
      <c r="B48">
        <v>1894.37</v>
      </c>
      <c r="C48" t="s">
        <v>72</v>
      </c>
      <c r="D48" t="s">
        <v>73</v>
      </c>
      <c r="E48">
        <v>2.98</v>
      </c>
      <c r="F48">
        <v>460.03</v>
      </c>
      <c r="G48">
        <v>460.06</v>
      </c>
      <c r="H48">
        <v>6008.01</v>
      </c>
      <c r="I48">
        <v>1889.78</v>
      </c>
      <c r="J48">
        <v>1261.28</v>
      </c>
      <c r="K48" t="s">
        <v>57</v>
      </c>
    </row>
    <row r="49" spans="1:11" ht="12.75">
      <c r="A49" t="s">
        <v>11</v>
      </c>
      <c r="B49">
        <v>2734.17</v>
      </c>
      <c r="C49" t="s">
        <v>72</v>
      </c>
      <c r="D49" t="s">
        <v>73</v>
      </c>
      <c r="E49">
        <v>2.98</v>
      </c>
      <c r="F49">
        <v>459.87</v>
      </c>
      <c r="G49">
        <v>459.9</v>
      </c>
      <c r="H49">
        <v>6106.21</v>
      </c>
      <c r="I49">
        <v>2723.75</v>
      </c>
      <c r="J49">
        <v>1803.43</v>
      </c>
      <c r="K49" t="s">
        <v>57</v>
      </c>
    </row>
    <row r="50" spans="1:11" ht="12.75">
      <c r="A50" t="s">
        <v>13</v>
      </c>
      <c r="B50">
        <v>1887.08</v>
      </c>
      <c r="C50" t="s">
        <v>72</v>
      </c>
      <c r="D50" t="s">
        <v>73</v>
      </c>
      <c r="E50">
        <v>2.98</v>
      </c>
      <c r="F50">
        <v>458.74</v>
      </c>
      <c r="G50">
        <v>458.73</v>
      </c>
      <c r="H50">
        <v>6008.58</v>
      </c>
      <c r="I50">
        <v>1881.9</v>
      </c>
      <c r="J50">
        <v>1379.05</v>
      </c>
      <c r="K50" t="s">
        <v>57</v>
      </c>
    </row>
    <row r="51" spans="1:11" ht="12.75">
      <c r="A51" t="s">
        <v>14</v>
      </c>
      <c r="B51">
        <v>1347.39</v>
      </c>
      <c r="C51" t="s">
        <v>72</v>
      </c>
      <c r="D51" t="s">
        <v>73</v>
      </c>
      <c r="E51">
        <v>2.98</v>
      </c>
      <c r="F51">
        <v>459.66</v>
      </c>
      <c r="G51">
        <v>459.74</v>
      </c>
      <c r="H51">
        <v>6007.95</v>
      </c>
      <c r="I51">
        <v>1345.5</v>
      </c>
      <c r="J51">
        <v>1111.76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1631.18</v>
      </c>
      <c r="C54" t="s">
        <v>59</v>
      </c>
      <c r="D54" t="s">
        <v>60</v>
      </c>
      <c r="E54">
        <v>8.57</v>
      </c>
      <c r="F54">
        <v>442.43</v>
      </c>
      <c r="G54">
        <v>442.53</v>
      </c>
      <c r="H54">
        <v>4956.1</v>
      </c>
      <c r="I54">
        <v>1626.75</v>
      </c>
      <c r="J54">
        <v>796.82</v>
      </c>
      <c r="K54" t="s">
        <v>57</v>
      </c>
    </row>
    <row r="55" spans="1:11" ht="12.75">
      <c r="A55" t="s">
        <v>6</v>
      </c>
      <c r="B55">
        <v>1759.61</v>
      </c>
      <c r="C55" t="s">
        <v>59</v>
      </c>
      <c r="D55" t="s">
        <v>60</v>
      </c>
      <c r="E55">
        <v>8.57</v>
      </c>
      <c r="F55">
        <v>442.97</v>
      </c>
      <c r="G55">
        <v>443.1</v>
      </c>
      <c r="H55">
        <v>4892.11</v>
      </c>
      <c r="I55">
        <v>1753.86</v>
      </c>
      <c r="J55">
        <v>903.98</v>
      </c>
      <c r="K55" t="s">
        <v>57</v>
      </c>
    </row>
    <row r="56" spans="1:11" ht="12.75">
      <c r="A56" t="s">
        <v>3</v>
      </c>
      <c r="B56">
        <v>1884.49</v>
      </c>
      <c r="C56" t="s">
        <v>59</v>
      </c>
      <c r="D56" t="s">
        <v>60</v>
      </c>
      <c r="E56">
        <v>8.57</v>
      </c>
      <c r="F56">
        <v>443.83</v>
      </c>
      <c r="G56">
        <v>443.94</v>
      </c>
      <c r="H56">
        <v>4909.62</v>
      </c>
      <c r="I56">
        <v>1877.79</v>
      </c>
      <c r="J56">
        <v>1008.74</v>
      </c>
      <c r="K56" t="s">
        <v>57</v>
      </c>
    </row>
    <row r="57" spans="1:11" ht="12.75">
      <c r="A57" t="s">
        <v>0</v>
      </c>
      <c r="B57">
        <v>2483.13</v>
      </c>
      <c r="C57" t="s">
        <v>59</v>
      </c>
      <c r="D57" t="s">
        <v>60</v>
      </c>
      <c r="E57">
        <v>8.57</v>
      </c>
      <c r="F57">
        <v>446.86</v>
      </c>
      <c r="G57">
        <v>446.97</v>
      </c>
      <c r="H57">
        <v>4976.97</v>
      </c>
      <c r="I57">
        <v>2471.81</v>
      </c>
      <c r="J57">
        <v>1331.49</v>
      </c>
      <c r="K57" t="s">
        <v>57</v>
      </c>
    </row>
    <row r="58" spans="1:11" ht="12.75">
      <c r="A58" t="s">
        <v>7</v>
      </c>
      <c r="B58">
        <v>2592.62</v>
      </c>
      <c r="C58" t="s">
        <v>59</v>
      </c>
      <c r="D58" t="s">
        <v>60</v>
      </c>
      <c r="E58">
        <v>8.57</v>
      </c>
      <c r="F58">
        <v>447.27</v>
      </c>
      <c r="G58">
        <v>447.19</v>
      </c>
      <c r="H58">
        <v>4914.91</v>
      </c>
      <c r="I58">
        <v>2582.1</v>
      </c>
      <c r="J58">
        <v>1427.57</v>
      </c>
      <c r="K58" t="s">
        <v>57</v>
      </c>
    </row>
    <row r="59" spans="1:11" ht="12.75">
      <c r="A59" t="s">
        <v>4</v>
      </c>
      <c r="B59">
        <v>2707.75</v>
      </c>
      <c r="C59" t="s">
        <v>59</v>
      </c>
      <c r="D59" t="s">
        <v>60</v>
      </c>
      <c r="E59">
        <v>8.57</v>
      </c>
      <c r="F59">
        <v>447.39</v>
      </c>
      <c r="G59">
        <v>447.64</v>
      </c>
      <c r="H59">
        <v>4934.9</v>
      </c>
      <c r="I59">
        <v>2695.88</v>
      </c>
      <c r="J59">
        <v>1524.14</v>
      </c>
      <c r="K59" t="s">
        <v>57</v>
      </c>
    </row>
    <row r="60" spans="1:11" ht="12.75">
      <c r="A60" t="s">
        <v>1</v>
      </c>
      <c r="B60">
        <v>3253.97</v>
      </c>
      <c r="C60" t="s">
        <v>75</v>
      </c>
      <c r="D60" t="s">
        <v>76</v>
      </c>
      <c r="E60">
        <v>-38.94</v>
      </c>
      <c r="F60">
        <v>-471.3</v>
      </c>
      <c r="G60">
        <v>-471.67</v>
      </c>
      <c r="H60">
        <v>5018.17</v>
      </c>
      <c r="I60">
        <v>3236.85</v>
      </c>
      <c r="J60">
        <v>1871.56</v>
      </c>
      <c r="K60" t="s">
        <v>57</v>
      </c>
    </row>
    <row r="61" spans="1:11" ht="12.75">
      <c r="A61" t="s">
        <v>8</v>
      </c>
      <c r="B61">
        <v>3230.61</v>
      </c>
      <c r="C61" t="s">
        <v>77</v>
      </c>
      <c r="D61" t="s">
        <v>78</v>
      </c>
      <c r="E61">
        <v>-2.92</v>
      </c>
      <c r="F61">
        <v>-194.87</v>
      </c>
      <c r="G61">
        <v>-194.83</v>
      </c>
      <c r="H61">
        <v>4950.61</v>
      </c>
      <c r="I61">
        <v>3213.91</v>
      </c>
      <c r="J61">
        <v>1871.88</v>
      </c>
      <c r="K61" t="s">
        <v>57</v>
      </c>
    </row>
    <row r="62" spans="1:11" ht="12.75">
      <c r="A62" t="s">
        <v>5</v>
      </c>
      <c r="B62">
        <v>2613.99</v>
      </c>
      <c r="C62" t="s">
        <v>77</v>
      </c>
      <c r="D62" t="s">
        <v>78</v>
      </c>
      <c r="E62">
        <v>-2.92</v>
      </c>
      <c r="F62">
        <v>-195.17</v>
      </c>
      <c r="G62">
        <v>-195.15</v>
      </c>
      <c r="H62">
        <v>4942.03</v>
      </c>
      <c r="I62">
        <v>2603.17</v>
      </c>
      <c r="J62">
        <v>1575.55</v>
      </c>
      <c r="K62" t="s">
        <v>57</v>
      </c>
    </row>
    <row r="63" spans="1:11" ht="12.75">
      <c r="A63" t="s">
        <v>2</v>
      </c>
      <c r="B63">
        <v>2836.68</v>
      </c>
      <c r="C63" t="s">
        <v>75</v>
      </c>
      <c r="D63" t="s">
        <v>76</v>
      </c>
      <c r="E63">
        <v>-38.69</v>
      </c>
      <c r="F63">
        <v>-477.86</v>
      </c>
      <c r="G63">
        <v>-477.13</v>
      </c>
      <c r="H63">
        <v>5025.76</v>
      </c>
      <c r="I63">
        <v>2826.21</v>
      </c>
      <c r="J63">
        <v>1849</v>
      </c>
      <c r="K63" t="s">
        <v>57</v>
      </c>
    </row>
    <row r="64" spans="1:11" ht="12.75">
      <c r="A64" t="s">
        <v>9</v>
      </c>
      <c r="B64">
        <v>2631.01</v>
      </c>
      <c r="C64" t="s">
        <v>77</v>
      </c>
      <c r="D64" t="s">
        <v>78</v>
      </c>
      <c r="E64">
        <v>-2.92</v>
      </c>
      <c r="F64">
        <v>-196.81</v>
      </c>
      <c r="G64">
        <v>-196.81</v>
      </c>
      <c r="H64">
        <v>4950.87</v>
      </c>
      <c r="I64">
        <v>2621.15</v>
      </c>
      <c r="J64">
        <v>1773.36</v>
      </c>
      <c r="K64" t="s">
        <v>57</v>
      </c>
    </row>
    <row r="65" spans="1:11" ht="12.75">
      <c r="A65" t="s">
        <v>10</v>
      </c>
      <c r="B65">
        <v>2038.27</v>
      </c>
      <c r="C65" t="s">
        <v>77</v>
      </c>
      <c r="D65" t="s">
        <v>78</v>
      </c>
      <c r="E65">
        <v>-2.92</v>
      </c>
      <c r="F65">
        <v>-195.26</v>
      </c>
      <c r="G65">
        <v>-195.26</v>
      </c>
      <c r="H65">
        <v>4945.92</v>
      </c>
      <c r="I65">
        <v>2032.11</v>
      </c>
      <c r="J65">
        <v>1462.29</v>
      </c>
      <c r="K65" t="s">
        <v>57</v>
      </c>
    </row>
    <row r="66" spans="1:11" ht="12.75">
      <c r="A66" t="s">
        <v>11</v>
      </c>
      <c r="B66">
        <v>2613.75</v>
      </c>
      <c r="C66" t="s">
        <v>75</v>
      </c>
      <c r="D66" t="s">
        <v>79</v>
      </c>
      <c r="E66">
        <v>-12.82</v>
      </c>
      <c r="F66">
        <v>-458.2</v>
      </c>
      <c r="G66">
        <v>-458.17</v>
      </c>
      <c r="H66">
        <v>5038.91</v>
      </c>
      <c r="I66">
        <v>2603.37</v>
      </c>
      <c r="J66">
        <v>1876.47</v>
      </c>
      <c r="K66" t="s">
        <v>57</v>
      </c>
    </row>
    <row r="67" spans="1:11" ht="12.75">
      <c r="A67" t="s">
        <v>13</v>
      </c>
      <c r="B67">
        <v>2132.82</v>
      </c>
      <c r="C67" t="s">
        <v>77</v>
      </c>
      <c r="D67" t="s">
        <v>78</v>
      </c>
      <c r="E67">
        <v>-2.92</v>
      </c>
      <c r="F67">
        <v>-193.16</v>
      </c>
      <c r="G67">
        <v>-193.15</v>
      </c>
      <c r="H67">
        <v>4952.25</v>
      </c>
      <c r="I67">
        <v>2125.14</v>
      </c>
      <c r="J67">
        <v>1641.82</v>
      </c>
      <c r="K67" t="s">
        <v>57</v>
      </c>
    </row>
    <row r="68" spans="1:11" ht="12.75">
      <c r="A68" t="s">
        <v>14</v>
      </c>
      <c r="B68">
        <v>1534.02</v>
      </c>
      <c r="C68" t="s">
        <v>77</v>
      </c>
      <c r="D68" t="s">
        <v>78</v>
      </c>
      <c r="E68">
        <v>-2.92</v>
      </c>
      <c r="F68">
        <v>-194.87</v>
      </c>
      <c r="G68">
        <v>-194.94</v>
      </c>
      <c r="H68">
        <v>4948.47</v>
      </c>
      <c r="I68">
        <v>1530.12</v>
      </c>
      <c r="J68">
        <v>1350.26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1900.59</v>
      </c>
      <c r="C71" t="s">
        <v>59</v>
      </c>
      <c r="D71" t="s">
        <v>60</v>
      </c>
      <c r="E71">
        <v>8.57</v>
      </c>
      <c r="F71">
        <v>443.92</v>
      </c>
      <c r="G71">
        <v>444.01</v>
      </c>
      <c r="H71">
        <v>4627.31</v>
      </c>
      <c r="I71">
        <v>1895.9</v>
      </c>
      <c r="J71">
        <v>986.62</v>
      </c>
      <c r="K71" t="s">
        <v>57</v>
      </c>
    </row>
    <row r="72" spans="1:11" ht="12.75">
      <c r="A72" t="s">
        <v>6</v>
      </c>
      <c r="B72">
        <v>2031.03</v>
      </c>
      <c r="C72" t="s">
        <v>59</v>
      </c>
      <c r="D72" t="s">
        <v>60</v>
      </c>
      <c r="E72">
        <v>8.57</v>
      </c>
      <c r="F72">
        <v>444.88</v>
      </c>
      <c r="G72">
        <v>444.75</v>
      </c>
      <c r="H72">
        <v>4563.89</v>
      </c>
      <c r="I72">
        <v>2022.76</v>
      </c>
      <c r="J72">
        <v>1080.73</v>
      </c>
      <c r="K72" t="s">
        <v>57</v>
      </c>
    </row>
    <row r="73" spans="1:11" ht="12.75">
      <c r="A73" t="s">
        <v>3</v>
      </c>
      <c r="B73">
        <v>2143.6</v>
      </c>
      <c r="C73" t="s">
        <v>59</v>
      </c>
      <c r="D73" t="s">
        <v>60</v>
      </c>
      <c r="E73">
        <v>8.57</v>
      </c>
      <c r="F73">
        <v>445.4</v>
      </c>
      <c r="G73">
        <v>445.47</v>
      </c>
      <c r="H73">
        <v>4583.17</v>
      </c>
      <c r="I73">
        <v>2136.36</v>
      </c>
      <c r="J73">
        <v>1178.92</v>
      </c>
      <c r="K73" t="s">
        <v>57</v>
      </c>
    </row>
    <row r="74" spans="1:11" ht="12.75">
      <c r="A74" t="s">
        <v>0</v>
      </c>
      <c r="B74">
        <v>2732.26</v>
      </c>
      <c r="C74" t="s">
        <v>59</v>
      </c>
      <c r="D74" t="s">
        <v>60</v>
      </c>
      <c r="E74">
        <v>8.57</v>
      </c>
      <c r="F74">
        <v>447.49</v>
      </c>
      <c r="G74">
        <v>447.54</v>
      </c>
      <c r="H74">
        <v>4651.79</v>
      </c>
      <c r="I74">
        <v>2720.77</v>
      </c>
      <c r="J74">
        <v>1501.54</v>
      </c>
      <c r="K74" t="s">
        <v>57</v>
      </c>
    </row>
    <row r="75" spans="1:11" ht="12.75">
      <c r="A75" t="s">
        <v>7</v>
      </c>
      <c r="B75">
        <v>2747.29</v>
      </c>
      <c r="C75" t="s">
        <v>77</v>
      </c>
      <c r="D75" t="s">
        <v>78</v>
      </c>
      <c r="E75">
        <v>-2.92</v>
      </c>
      <c r="F75">
        <v>-176.36</v>
      </c>
      <c r="G75">
        <v>-176.37</v>
      </c>
      <c r="H75">
        <v>4587.88</v>
      </c>
      <c r="I75">
        <v>2735.98</v>
      </c>
      <c r="J75">
        <v>1546.03</v>
      </c>
      <c r="K75" t="s">
        <v>57</v>
      </c>
    </row>
    <row r="76" spans="1:11" ht="12.75">
      <c r="A76" t="s">
        <v>4</v>
      </c>
      <c r="B76">
        <v>2122.88</v>
      </c>
      <c r="C76" t="s">
        <v>77</v>
      </c>
      <c r="D76" t="s">
        <v>78</v>
      </c>
      <c r="E76">
        <v>-2.92</v>
      </c>
      <c r="F76">
        <v>-175.88</v>
      </c>
      <c r="G76">
        <v>-175.91</v>
      </c>
      <c r="H76">
        <v>4585.93</v>
      </c>
      <c r="I76">
        <v>2115.11</v>
      </c>
      <c r="J76">
        <v>1230.23</v>
      </c>
      <c r="K76" t="s">
        <v>57</v>
      </c>
    </row>
    <row r="77" spans="1:11" ht="12.75">
      <c r="A77" t="s">
        <v>1</v>
      </c>
      <c r="B77">
        <v>3058.63</v>
      </c>
      <c r="C77" t="s">
        <v>77</v>
      </c>
      <c r="D77" t="s">
        <v>78</v>
      </c>
      <c r="E77">
        <v>-2.92</v>
      </c>
      <c r="F77">
        <v>-175.82</v>
      </c>
      <c r="G77">
        <v>-175.8</v>
      </c>
      <c r="H77">
        <v>4675.49</v>
      </c>
      <c r="I77">
        <v>3044.35</v>
      </c>
      <c r="J77">
        <v>1793.35</v>
      </c>
      <c r="K77" t="s">
        <v>57</v>
      </c>
    </row>
    <row r="78" spans="1:11" ht="12.75">
      <c r="A78" t="s">
        <v>8</v>
      </c>
      <c r="B78">
        <v>2419.29</v>
      </c>
      <c r="C78" t="s">
        <v>77</v>
      </c>
      <c r="D78" t="s">
        <v>78</v>
      </c>
      <c r="E78">
        <v>-2.92</v>
      </c>
      <c r="F78">
        <v>-176.95</v>
      </c>
      <c r="G78">
        <v>-176.98</v>
      </c>
      <c r="H78">
        <v>4586.69</v>
      </c>
      <c r="I78">
        <v>2410.81</v>
      </c>
      <c r="J78">
        <v>1482.18</v>
      </c>
      <c r="K78" t="s">
        <v>57</v>
      </c>
    </row>
    <row r="79" spans="1:11" ht="12.75">
      <c r="A79" t="s">
        <v>5</v>
      </c>
      <c r="B79">
        <v>1804.79</v>
      </c>
      <c r="C79" t="s">
        <v>77</v>
      </c>
      <c r="D79" t="s">
        <v>78</v>
      </c>
      <c r="E79">
        <v>-2.92</v>
      </c>
      <c r="F79">
        <v>-176.33</v>
      </c>
      <c r="G79">
        <v>-176.33</v>
      </c>
      <c r="H79">
        <v>4585.9</v>
      </c>
      <c r="I79">
        <v>1799.02</v>
      </c>
      <c r="J79">
        <v>1171</v>
      </c>
      <c r="K79" t="s">
        <v>57</v>
      </c>
    </row>
    <row r="80" spans="1:11" ht="12.75">
      <c r="A80" t="s">
        <v>2</v>
      </c>
      <c r="B80">
        <v>2479.28</v>
      </c>
      <c r="C80" t="s">
        <v>77</v>
      </c>
      <c r="D80" t="s">
        <v>78</v>
      </c>
      <c r="E80">
        <v>-2.92</v>
      </c>
      <c r="F80">
        <v>-176.23</v>
      </c>
      <c r="G80">
        <v>-176.22</v>
      </c>
      <c r="H80">
        <v>4677.32</v>
      </c>
      <c r="I80">
        <v>2469.3</v>
      </c>
      <c r="J80">
        <v>1680.58</v>
      </c>
      <c r="K80" t="s">
        <v>57</v>
      </c>
    </row>
    <row r="81" spans="1:11" ht="12.75">
      <c r="A81" t="s">
        <v>9</v>
      </c>
      <c r="B81">
        <v>1839.47</v>
      </c>
      <c r="C81" t="s">
        <v>77</v>
      </c>
      <c r="D81" t="s">
        <v>78</v>
      </c>
      <c r="E81">
        <v>-2.92</v>
      </c>
      <c r="F81">
        <v>-176.92</v>
      </c>
      <c r="G81">
        <v>-176.98</v>
      </c>
      <c r="H81">
        <v>4590.5</v>
      </c>
      <c r="I81">
        <v>1835.19</v>
      </c>
      <c r="J81">
        <v>1366.39</v>
      </c>
      <c r="K81" t="s">
        <v>57</v>
      </c>
    </row>
    <row r="82" spans="1:11" ht="12.75">
      <c r="A82" t="s">
        <v>10</v>
      </c>
      <c r="B82">
        <v>1237.35</v>
      </c>
      <c r="C82" t="s">
        <v>77</v>
      </c>
      <c r="D82" t="s">
        <v>78</v>
      </c>
      <c r="E82">
        <v>-2.92</v>
      </c>
      <c r="F82">
        <v>-175.78</v>
      </c>
      <c r="G82">
        <v>-175.81</v>
      </c>
      <c r="H82">
        <v>4591.17</v>
      </c>
      <c r="I82">
        <v>1235.91</v>
      </c>
      <c r="J82">
        <v>1072.47</v>
      </c>
      <c r="K82" t="s">
        <v>57</v>
      </c>
    </row>
    <row r="83" spans="1:11" ht="12.75">
      <c r="A83" t="s">
        <v>11</v>
      </c>
      <c r="B83">
        <v>1954.99</v>
      </c>
      <c r="C83" t="s">
        <v>77</v>
      </c>
      <c r="D83" t="s">
        <v>78</v>
      </c>
      <c r="E83">
        <v>-2.92</v>
      </c>
      <c r="F83">
        <v>-176.15</v>
      </c>
      <c r="G83">
        <v>-176.13</v>
      </c>
      <c r="H83">
        <v>4678.95</v>
      </c>
      <c r="I83">
        <v>1948.18</v>
      </c>
      <c r="J83">
        <v>1544.48</v>
      </c>
      <c r="K83" t="s">
        <v>57</v>
      </c>
    </row>
    <row r="84" spans="1:11" ht="12.75">
      <c r="A84" t="s">
        <v>13</v>
      </c>
      <c r="B84">
        <v>1306.08</v>
      </c>
      <c r="C84" t="s">
        <v>77</v>
      </c>
      <c r="D84" t="s">
        <v>78</v>
      </c>
      <c r="E84">
        <v>-2.92</v>
      </c>
      <c r="F84">
        <v>-176.43</v>
      </c>
      <c r="G84">
        <v>-176.5</v>
      </c>
      <c r="H84">
        <v>4593.41</v>
      </c>
      <c r="I84">
        <v>1304.13</v>
      </c>
      <c r="J84">
        <v>1216.11</v>
      </c>
      <c r="K84" t="s">
        <v>57</v>
      </c>
    </row>
    <row r="85" spans="1:11" ht="12.75">
      <c r="A85" t="s">
        <v>14</v>
      </c>
      <c r="B85">
        <v>719.26</v>
      </c>
      <c r="C85" t="s">
        <v>77</v>
      </c>
      <c r="D85" t="s">
        <v>78</v>
      </c>
      <c r="E85">
        <v>-2.92</v>
      </c>
      <c r="F85">
        <v>-176.09</v>
      </c>
      <c r="G85">
        <v>-176.07</v>
      </c>
      <c r="H85">
        <v>4596.02</v>
      </c>
      <c r="I85">
        <v>719.1</v>
      </c>
      <c r="J85">
        <v>937.28</v>
      </c>
      <c r="K85" t="s">
        <v>57</v>
      </c>
    </row>
    <row r="87" ht="12.75">
      <c r="A87" t="s">
        <v>80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2008-11-03T16:26:54Z</dcterms:modified>
  <cp:category/>
  <cp:version/>
  <cp:contentType/>
  <cp:contentStatus/>
</cp:coreProperties>
</file>