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00" windowHeight="9405" activeTab="0"/>
  </bookViews>
  <sheets>
    <sheet name="5.4" sheetId="1" r:id="rId1"/>
  </sheets>
  <definedNames/>
  <calcPr fullCalcOnLoad="1"/>
</workbook>
</file>

<file path=xl/sharedStrings.xml><?xml version="1.0" encoding="utf-8"?>
<sst xmlns="http://schemas.openxmlformats.org/spreadsheetml/2006/main" count="45" uniqueCount="25">
  <si>
    <t>Notes:</t>
  </si>
  <si>
    <t>NA</t>
  </si>
  <si>
    <t>Table 5.4 - Consumption of Fossil Fuels by Electric Generators</t>
  </si>
  <si>
    <r>
      <t>Coal (million short tons)</t>
    </r>
    <r>
      <rPr>
        <vertAlign val="superscript"/>
        <sz val="10"/>
        <rFont val="Arial"/>
        <family val="2"/>
      </rPr>
      <t xml:space="preserve"> 1</t>
    </r>
  </si>
  <si>
    <r>
      <t xml:space="preserve">Distillate Fuel Oil (million barrels) </t>
    </r>
    <r>
      <rPr>
        <vertAlign val="superscript"/>
        <sz val="10"/>
        <rFont val="Arial"/>
        <family val="2"/>
      </rPr>
      <t>2</t>
    </r>
  </si>
  <si>
    <r>
      <t xml:space="preserve">Residual Fuel Oil (million barrels) </t>
    </r>
    <r>
      <rPr>
        <vertAlign val="superscript"/>
        <sz val="10"/>
        <rFont val="Arial"/>
        <family val="2"/>
      </rPr>
      <t>3</t>
    </r>
  </si>
  <si>
    <t>Petroleum Coke (million short tons)</t>
  </si>
  <si>
    <r>
      <t xml:space="preserve">Other Liquids (million barrels) </t>
    </r>
    <r>
      <rPr>
        <vertAlign val="superscript"/>
        <sz val="10"/>
        <rFont val="Arial"/>
        <family val="2"/>
      </rPr>
      <t>4</t>
    </r>
  </si>
  <si>
    <r>
      <t>Total Petroleum (million barrels)</t>
    </r>
    <r>
      <rPr>
        <vertAlign val="superscript"/>
        <sz val="10"/>
        <rFont val="Arial"/>
        <family val="2"/>
      </rPr>
      <t xml:space="preserve"> 5</t>
    </r>
  </si>
  <si>
    <t>Natural Gas (billion cubic feet)</t>
  </si>
  <si>
    <r>
      <t>Stocks of Coal and Petroleum (end of year)</t>
    </r>
    <r>
      <rPr>
        <vertAlign val="superscript"/>
        <sz val="10"/>
        <rFont val="Arial"/>
        <family val="2"/>
      </rPr>
      <t xml:space="preserve"> 6</t>
    </r>
  </si>
  <si>
    <t>Coal (million short tons)</t>
  </si>
  <si>
    <r>
      <t xml:space="preserve">Petroleum (million barrels) </t>
    </r>
    <r>
      <rPr>
        <vertAlign val="superscript"/>
        <sz val="10"/>
        <rFont val="Arial"/>
        <family val="2"/>
      </rPr>
      <t>7</t>
    </r>
  </si>
  <si>
    <r>
      <t>1</t>
    </r>
    <r>
      <rPr>
        <sz val="10"/>
        <rFont val="Arial"/>
        <family val="2"/>
      </rPr>
      <t xml:space="preserve"> Anthracite, bituminous coal, subbituminous coal, lignite, waste coal, and synthetic coal.</t>
    </r>
  </si>
  <si>
    <r>
      <t xml:space="preserve">4 </t>
    </r>
    <r>
      <rPr>
        <sz val="10"/>
        <rFont val="Arial"/>
        <family val="2"/>
      </rPr>
      <t>Jet fuel, kerosene, other petroleum liquids, and waste oil.</t>
    </r>
  </si>
  <si>
    <r>
      <t xml:space="preserve">6 </t>
    </r>
    <r>
      <rPr>
        <sz val="10"/>
        <rFont val="Arial"/>
        <family val="2"/>
      </rPr>
      <t>Through 1998, data are for electric utilities only. Beginning in 1999, data are for electric utilities and independent power producers.</t>
    </r>
  </si>
  <si>
    <r>
      <t xml:space="preserve">7 </t>
    </r>
    <r>
      <rPr>
        <sz val="10"/>
        <rFont val="Arial"/>
        <family val="2"/>
      </rPr>
      <t>Includes distillate fuel oil, residual fuel oil, other liquids and petroleum coke.</t>
    </r>
  </si>
  <si>
    <t>Data is for electric power sector consumption only. Data include fuel consumption to produce electricity by combined heat 
and power plants. Through 1988, consumption data are for electric utilities only. Beginning in 1989, consumption 
data also include independent power producers.</t>
  </si>
  <si>
    <r>
      <t xml:space="preserve">2 </t>
    </r>
    <r>
      <rPr>
        <sz val="10"/>
        <rFont val="Arial"/>
        <family val="2"/>
      </rPr>
      <t xml:space="preserve">Light fuel oil (nos. 1, 2, and 4). For 1949-1979, data are for gas turbine and internal combustion plant use of petroleum. For 1980-2000, electric utility data also include small amounts of kerosene and jet fuel. Forecast values calculated from quadrillion Btu using conversion factor 5.825 MMBtu/barrel.    </t>
    </r>
  </si>
  <si>
    <r>
      <t>3</t>
    </r>
    <r>
      <rPr>
        <sz val="10"/>
        <rFont val="Arial"/>
        <family val="2"/>
      </rPr>
      <t xml:space="preserve"> Heavy fuel oil (nos. 5 and 6). For 1949-1979, data are for steam plant use of petroleum. For 1980-2000, electric utility data also include a small amount of fuel oil no. 4. Forecast values calculated from quadrillion Btu using conversion factor 6.287 MMBtu/barrel.</t>
    </r>
  </si>
  <si>
    <r>
      <t xml:space="preserve">5 </t>
    </r>
    <r>
      <rPr>
        <sz val="10"/>
        <rFont val="Arial"/>
        <family val="2"/>
      </rPr>
      <t>Petroleum coke is converted from short tons to barrels by multiplying by 5.  
In forecasted values, total petroleum is calculated sum.</t>
    </r>
  </si>
  <si>
    <r>
      <t xml:space="preserve">2004 </t>
    </r>
    <r>
      <rPr>
        <b/>
        <u val="single"/>
        <vertAlign val="superscript"/>
        <sz val="10"/>
        <rFont val="Arial"/>
        <family val="2"/>
      </rPr>
      <t>8</t>
    </r>
  </si>
  <si>
    <r>
      <t>Sources:</t>
    </r>
    <r>
      <rPr>
        <sz val="10"/>
        <rFont val="Arial"/>
        <family val="2"/>
      </rPr>
      <t xml:space="preserve"> EIA, </t>
    </r>
    <r>
      <rPr>
        <i/>
        <sz val="10"/>
        <rFont val="Arial"/>
        <family val="2"/>
      </rPr>
      <t>Annual Energy Outlook 2006, DOE/EIA-0383(2006)</t>
    </r>
    <r>
      <rPr>
        <sz val="10"/>
        <rFont val="Arial"/>
        <family val="2"/>
      </rPr>
      <t xml:space="preserve"> (Washington, D.C., February 2006), Tables A2, A13 and A15; EIA,</t>
    </r>
    <r>
      <rPr>
        <i/>
        <sz val="10"/>
        <rFont val="Arial"/>
        <family val="2"/>
      </rPr>
      <t xml:space="preserve"> Annual Energy Review 2004, </t>
    </r>
    <r>
      <rPr>
        <sz val="10"/>
        <rFont val="Arial"/>
        <family val="2"/>
      </rPr>
      <t>DOE/EIA-0384(2004) (Washington, D.C., August 2005), Table 8.5b and 8.8.</t>
    </r>
  </si>
  <si>
    <r>
      <t xml:space="preserve">8 </t>
    </r>
    <r>
      <rPr>
        <sz val="10"/>
        <rFont val="Arial"/>
        <family val="2"/>
      </rPr>
      <t xml:space="preserve"> All 2004 Figures are preliminary</t>
    </r>
  </si>
  <si>
    <t>NA = Not Available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</si>
</sst>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_)"/>
  </numFmts>
  <fonts count="9">
    <font>
      <sz val="10"/>
      <name val="Arial"/>
      <family val="0"/>
    </font>
    <font>
      <b/>
      <sz val="14"/>
      <name val="Arial"/>
      <family val="2"/>
    </font>
    <font>
      <b/>
      <sz val="10"/>
      <name val="Arial"/>
      <family val="2"/>
    </font>
    <font>
      <sz val="12"/>
      <name val="Times New Roman"/>
      <family val="1"/>
    </font>
    <font>
      <b/>
      <u val="single"/>
      <sz val="10"/>
      <name val="Arial"/>
      <family val="2"/>
    </font>
    <font>
      <vertAlign val="superscript"/>
      <sz val="10"/>
      <name val="Arial"/>
      <family val="2"/>
    </font>
    <font>
      <i/>
      <sz val="10"/>
      <name val="Arial"/>
      <family val="2"/>
    </font>
    <font>
      <sz val="10"/>
      <color indexed="10"/>
      <name val="Arial"/>
      <family val="0"/>
    </font>
    <font>
      <b/>
      <u val="single"/>
      <vertAlign val="superscript"/>
      <sz val="10"/>
      <name val="Arial"/>
      <family val="2"/>
    </font>
  </fonts>
  <fills count="2">
    <fill>
      <patternFill/>
    </fill>
    <fill>
      <patternFill patternType="gray125"/>
    </fill>
  </fills>
  <borders count="3">
    <border>
      <left/>
      <right/>
      <top/>
      <bottom/>
      <diagonal/>
    </border>
    <border>
      <left style="thin"/>
      <right>
        <color indexed="63"/>
      </right>
      <top>
        <color indexed="63"/>
      </top>
      <bottom>
        <color indexed="63"/>
      </bottom>
    </border>
    <border>
      <left>
        <color indexed="63"/>
      </left>
      <right style="dashed"/>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wrapText="1"/>
    </xf>
    <xf numFmtId="0" fontId="2"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5" fillId="0" borderId="0" xfId="0" applyFont="1" applyFill="1" applyAlignment="1">
      <alignment wrapText="1"/>
    </xf>
    <xf numFmtId="0" fontId="5" fillId="0" borderId="0" xfId="0" applyFont="1" applyFill="1" applyAlignment="1">
      <alignment/>
    </xf>
    <xf numFmtId="0" fontId="5"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2" fillId="0" borderId="0" xfId="0" applyFont="1" applyFill="1" applyAlignment="1">
      <alignment wrapText="1"/>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7" fillId="0" borderId="0" xfId="0" applyFont="1" applyAlignment="1">
      <alignment/>
    </xf>
    <xf numFmtId="0" fontId="4" fillId="0" borderId="0" xfId="0" applyFont="1" applyBorder="1" applyAlignment="1">
      <alignment horizontal="right"/>
    </xf>
    <xf numFmtId="0" fontId="4" fillId="0" borderId="2" xfId="0" applyFont="1" applyBorder="1" applyAlignment="1">
      <alignment horizontal="right" vertical="top"/>
    </xf>
    <xf numFmtId="0" fontId="0" fillId="0" borderId="0"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0" fillId="0" borderId="0" xfId="0" applyFont="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horizontal="right"/>
    </xf>
    <xf numFmtId="3" fontId="0" fillId="0" borderId="2" xfId="0" applyNumberFormat="1" applyFont="1" applyFill="1" applyBorder="1" applyAlignment="1">
      <alignment horizontal="right"/>
    </xf>
    <xf numFmtId="1" fontId="0" fillId="0" borderId="0" xfId="15" applyNumberFormat="1" applyFill="1" applyAlignment="1" applyProtection="1">
      <alignment horizontal="right"/>
      <protection/>
    </xf>
    <xf numFmtId="166" fontId="0" fillId="0" borderId="0" xfId="0" applyNumberFormat="1" applyFont="1" applyFill="1" applyAlignment="1">
      <alignment horizontal="right"/>
    </xf>
    <xf numFmtId="166" fontId="0" fillId="0" borderId="0" xfId="0" applyNumberFormat="1" applyFont="1" applyFill="1" applyBorder="1" applyAlignment="1">
      <alignment horizontal="right"/>
    </xf>
    <xf numFmtId="166" fontId="0" fillId="0" borderId="2" xfId="0" applyNumberFormat="1" applyFont="1" applyFill="1" applyBorder="1" applyAlignment="1">
      <alignment horizontal="right"/>
    </xf>
    <xf numFmtId="167" fontId="0" fillId="0" borderId="0" xfId="0" applyNumberFormat="1" applyAlignment="1" applyProtection="1">
      <alignment/>
      <protection/>
    </xf>
    <xf numFmtId="4" fontId="0" fillId="0" borderId="0" xfId="0" applyNumberFormat="1" applyFont="1" applyFill="1" applyBorder="1" applyAlignment="1">
      <alignment horizontal="right"/>
    </xf>
    <xf numFmtId="3" fontId="3" fillId="0" borderId="0" xfId="0" applyNumberFormat="1" applyFont="1" applyAlignment="1">
      <alignment horizontal="center"/>
    </xf>
    <xf numFmtId="3" fontId="3" fillId="0" borderId="0" xfId="0" applyNumberFormat="1" applyFont="1" applyBorder="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3" fontId="3" fillId="0" borderId="2" xfId="0" applyNumberFormat="1" applyFont="1" applyBorder="1" applyAlignment="1">
      <alignment/>
    </xf>
    <xf numFmtId="3" fontId="3" fillId="0" borderId="0" xfId="0" applyNumberFormat="1" applyFont="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left"/>
    </xf>
    <xf numFmtId="0" fontId="3" fillId="0" borderId="0" xfId="0" applyFont="1" applyAlignment="1">
      <alignment horizontal="right"/>
    </xf>
    <xf numFmtId="0" fontId="3" fillId="0" borderId="0" xfId="0" applyFont="1" applyBorder="1" applyAlignment="1">
      <alignment horizontal="right"/>
    </xf>
    <xf numFmtId="0" fontId="5" fillId="0" borderId="0" xfId="0" applyFont="1" applyFill="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3"/>
  <sheetViews>
    <sheetView tabSelected="1" zoomScale="86" zoomScaleNormal="86" workbookViewId="0" topLeftCell="A1">
      <selection activeCell="O19" sqref="O19"/>
    </sheetView>
  </sheetViews>
  <sheetFormatPr defaultColWidth="9.140625" defaultRowHeight="12.75"/>
  <cols>
    <col min="1" max="1" width="29.28125" style="0" customWidth="1"/>
    <col min="3" max="3" width="8.00390625" style="0" customWidth="1"/>
    <col min="4" max="4" width="7.8515625" style="0" customWidth="1"/>
    <col min="5" max="5" width="8.140625" style="0" customWidth="1"/>
    <col min="6" max="6" width="8.28125" style="0" customWidth="1"/>
    <col min="7" max="8" width="8.140625" style="0" customWidth="1"/>
    <col min="9" max="9" width="8.28125" style="16" customWidth="1"/>
    <col min="10" max="10" width="8.28125" style="17" customWidth="1"/>
    <col min="11" max="13" width="7.8515625" style="0" customWidth="1"/>
    <col min="15" max="15" width="13.8515625" style="0" customWidth="1"/>
    <col min="16" max="16" width="10.28125" style="0" customWidth="1"/>
    <col min="17" max="17" width="10.00390625" style="0" customWidth="1"/>
    <col min="18" max="18" width="10.7109375" style="0" customWidth="1"/>
  </cols>
  <sheetData>
    <row r="1" ht="18">
      <c r="A1" s="15" t="s">
        <v>2</v>
      </c>
    </row>
    <row r="2" spans="1:14" ht="15.75">
      <c r="A2" s="18"/>
      <c r="B2" s="18"/>
      <c r="C2" s="18"/>
      <c r="D2" s="18"/>
      <c r="E2" s="19"/>
      <c r="F2" s="20"/>
      <c r="G2" s="20"/>
      <c r="H2" s="20"/>
      <c r="I2" s="21"/>
      <c r="J2" s="21"/>
      <c r="K2" s="19"/>
      <c r="L2" s="19"/>
      <c r="M2" s="19"/>
      <c r="N2" s="19"/>
    </row>
    <row r="3" spans="1:14" ht="15.75">
      <c r="A3" s="19"/>
      <c r="B3" s="19"/>
      <c r="C3" s="19"/>
      <c r="D3" s="19"/>
      <c r="E3" s="19"/>
      <c r="F3" s="20"/>
      <c r="G3" s="20"/>
      <c r="H3" s="20"/>
      <c r="I3" s="20"/>
      <c r="J3" s="20"/>
      <c r="K3" s="19"/>
      <c r="L3" s="19"/>
      <c r="M3" s="19"/>
      <c r="N3" s="3"/>
    </row>
    <row r="4" spans="1:15" ht="15.75">
      <c r="A4" s="19"/>
      <c r="B4" s="2">
        <v>1980</v>
      </c>
      <c r="C4" s="22">
        <v>1990</v>
      </c>
      <c r="D4" s="22">
        <v>2000</v>
      </c>
      <c r="E4" s="2">
        <v>2001</v>
      </c>
      <c r="F4" s="22">
        <v>2002</v>
      </c>
      <c r="G4" s="22">
        <v>2003</v>
      </c>
      <c r="H4" s="23" t="s">
        <v>21</v>
      </c>
      <c r="I4" s="22">
        <v>2010</v>
      </c>
      <c r="J4" s="22">
        <v>2015</v>
      </c>
      <c r="K4" s="2">
        <v>2020</v>
      </c>
      <c r="L4" s="2">
        <v>2025</v>
      </c>
      <c r="M4" s="2">
        <v>2030</v>
      </c>
      <c r="N4" s="3"/>
      <c r="O4" s="6"/>
    </row>
    <row r="5" spans="1:14" ht="15.75">
      <c r="A5" s="19"/>
      <c r="B5" s="1"/>
      <c r="C5" s="24"/>
      <c r="D5" s="25"/>
      <c r="E5" s="1"/>
      <c r="F5" s="25"/>
      <c r="G5" s="25"/>
      <c r="H5" s="26"/>
      <c r="I5" s="25"/>
      <c r="J5" s="25"/>
      <c r="K5" s="1"/>
      <c r="L5" s="19"/>
      <c r="M5" s="19"/>
      <c r="N5" s="3"/>
    </row>
    <row r="6" spans="1:14" ht="15.75">
      <c r="A6" s="27" t="s">
        <v>3</v>
      </c>
      <c r="B6" s="28">
        <v>569.273735</v>
      </c>
      <c r="C6" s="29">
        <v>781.300757</v>
      </c>
      <c r="D6" s="29">
        <v>982.713351</v>
      </c>
      <c r="E6" s="28">
        <v>961.523403</v>
      </c>
      <c r="F6" s="29">
        <v>975.251386</v>
      </c>
      <c r="G6" s="29">
        <v>1003</v>
      </c>
      <c r="H6" s="30">
        <v>1013</v>
      </c>
      <c r="I6" s="31">
        <v>1140.24792480469</v>
      </c>
      <c r="J6" s="31">
        <v>1161.32580566406</v>
      </c>
      <c r="K6" s="31">
        <v>1235.43103027344</v>
      </c>
      <c r="L6" s="31">
        <v>1354.06726074219</v>
      </c>
      <c r="M6" s="31">
        <v>1501.63854980469</v>
      </c>
      <c r="N6" s="3"/>
    </row>
    <row r="7" spans="1:17" ht="15.75">
      <c r="A7" s="27" t="s">
        <v>4</v>
      </c>
      <c r="B7" s="28">
        <v>29.051498</v>
      </c>
      <c r="C7" s="29">
        <v>16.3941</v>
      </c>
      <c r="D7" s="29">
        <v>29.721938</v>
      </c>
      <c r="E7" s="28">
        <v>29.055563</v>
      </c>
      <c r="F7" s="29">
        <v>21.809888</v>
      </c>
      <c r="G7" s="29">
        <v>27</v>
      </c>
      <c r="H7" s="30">
        <v>18</v>
      </c>
      <c r="I7" s="29">
        <v>40.053336405447034</v>
      </c>
      <c r="J7" s="29">
        <v>39.85705805438781</v>
      </c>
      <c r="K7" s="29">
        <v>41.11917745401922</v>
      </c>
      <c r="L7" s="29">
        <v>44.2756706041327</v>
      </c>
      <c r="M7" s="29">
        <v>45.647421619922746</v>
      </c>
      <c r="N7" s="3"/>
      <c r="P7" s="29"/>
      <c r="Q7" s="29"/>
    </row>
    <row r="8" spans="1:16" ht="15.75">
      <c r="A8" s="27" t="s">
        <v>5</v>
      </c>
      <c r="B8" s="28">
        <v>391.162734</v>
      </c>
      <c r="C8" s="29">
        <v>183.285193</v>
      </c>
      <c r="D8" s="29">
        <v>138.046872</v>
      </c>
      <c r="E8" s="28">
        <v>159.149549</v>
      </c>
      <c r="F8" s="29">
        <v>104.576551</v>
      </c>
      <c r="G8" s="29">
        <v>137.421366</v>
      </c>
      <c r="H8" s="30">
        <v>141</v>
      </c>
      <c r="I8" s="29">
        <v>117.36948083993144</v>
      </c>
      <c r="J8" s="29">
        <v>115.78266241790487</v>
      </c>
      <c r="K8" s="29">
        <v>116.56741108446111</v>
      </c>
      <c r="L8" s="29">
        <v>117.73361241246747</v>
      </c>
      <c r="M8" s="29">
        <v>127.52787760071212</v>
      </c>
      <c r="N8" s="3"/>
      <c r="P8" s="29"/>
    </row>
    <row r="9" spans="1:17" ht="15.75">
      <c r="A9" s="27" t="s">
        <v>6</v>
      </c>
      <c r="B9" s="32">
        <v>0.179199</v>
      </c>
      <c r="C9" s="33">
        <v>1.008199</v>
      </c>
      <c r="D9" s="33">
        <v>3.15485</v>
      </c>
      <c r="E9" s="32">
        <v>3.308148</v>
      </c>
      <c r="F9" s="33">
        <v>5.704869</v>
      </c>
      <c r="G9" s="33">
        <v>5.685402</v>
      </c>
      <c r="H9" s="34">
        <v>6.8</v>
      </c>
      <c r="I9" s="28" t="s">
        <v>1</v>
      </c>
      <c r="J9" s="28" t="s">
        <v>1</v>
      </c>
      <c r="K9" s="28" t="s">
        <v>1</v>
      </c>
      <c r="L9" s="28" t="s">
        <v>1</v>
      </c>
      <c r="M9" s="28" t="s">
        <v>1</v>
      </c>
      <c r="N9" s="3"/>
      <c r="O9" s="35"/>
      <c r="P9" s="35"/>
      <c r="Q9" s="35"/>
    </row>
    <row r="10" spans="1:14" ht="15.75">
      <c r="A10" s="27" t="s">
        <v>7</v>
      </c>
      <c r="B10" s="32" t="s">
        <v>1</v>
      </c>
      <c r="C10" s="36">
        <v>0.024519</v>
      </c>
      <c r="D10" s="33">
        <v>0.403087</v>
      </c>
      <c r="E10" s="32">
        <v>0.37352</v>
      </c>
      <c r="F10" s="33">
        <v>1.243488</v>
      </c>
      <c r="G10" s="33">
        <v>1.9122</v>
      </c>
      <c r="H10" s="34">
        <v>2</v>
      </c>
      <c r="I10" s="28" t="s">
        <v>1</v>
      </c>
      <c r="J10" s="28" t="s">
        <v>1</v>
      </c>
      <c r="K10" s="28" t="s">
        <v>1</v>
      </c>
      <c r="L10" s="28" t="s">
        <v>1</v>
      </c>
      <c r="M10" s="28" t="s">
        <v>1</v>
      </c>
      <c r="N10" s="3"/>
    </row>
    <row r="11" spans="1:14" ht="15.75">
      <c r="A11" s="27" t="s">
        <v>8</v>
      </c>
      <c r="B11" s="28">
        <v>421.110227</v>
      </c>
      <c r="C11" s="29">
        <v>204.744807</v>
      </c>
      <c r="D11" s="29">
        <v>183.946147</v>
      </c>
      <c r="E11" s="28">
        <v>205.119372</v>
      </c>
      <c r="F11" s="29">
        <v>156.154272</v>
      </c>
      <c r="G11" s="29">
        <v>195</v>
      </c>
      <c r="H11" s="30">
        <v>195</v>
      </c>
      <c r="I11" s="29">
        <f>SUM(I7:I8)</f>
        <v>157.42281724537847</v>
      </c>
      <c r="J11" s="29">
        <f>SUM(J7:J8)</f>
        <v>155.63972047229268</v>
      </c>
      <c r="K11" s="29">
        <f>SUM(K7:K8)</f>
        <v>157.68658853848035</v>
      </c>
      <c r="L11" s="29">
        <f>SUM(L7:L8)</f>
        <v>162.00928301660016</v>
      </c>
      <c r="M11" s="29">
        <f>SUM(M7:M8)</f>
        <v>173.17529922063486</v>
      </c>
      <c r="N11" s="3"/>
    </row>
    <row r="12" spans="1:14" ht="15.75">
      <c r="A12" s="27" t="s">
        <v>9</v>
      </c>
      <c r="B12" s="28">
        <v>3681.595315</v>
      </c>
      <c r="C12" s="29">
        <v>3147.288959</v>
      </c>
      <c r="D12" s="29">
        <v>5014.07074</v>
      </c>
      <c r="E12" s="28">
        <v>5142.492613</v>
      </c>
      <c r="F12" s="29">
        <v>5408.278776</v>
      </c>
      <c r="G12" s="29">
        <v>4909</v>
      </c>
      <c r="H12" s="30">
        <v>5217</v>
      </c>
      <c r="I12" s="29">
        <f>5.509192943573*1000</f>
        <v>5509.192943573</v>
      </c>
      <c r="J12" s="29">
        <f>7.14189672470093*1000</f>
        <v>7141.8967247009305</v>
      </c>
      <c r="K12" s="29">
        <f>7.45859861373901*1000</f>
        <v>7458.59861373901</v>
      </c>
      <c r="L12" s="29">
        <f>7.05189514160156*1000</f>
        <v>7051.89514160156</v>
      </c>
      <c r="M12" s="29">
        <f>6.38114166259766*1000</f>
        <v>6381.14166259766</v>
      </c>
      <c r="N12" s="3"/>
    </row>
    <row r="13" spans="1:18" ht="15.75">
      <c r="A13" s="19"/>
      <c r="B13" s="37"/>
      <c r="C13" s="38"/>
      <c r="D13" s="39"/>
      <c r="E13" s="40"/>
      <c r="F13" s="39"/>
      <c r="G13" s="39"/>
      <c r="H13" s="41"/>
      <c r="I13" s="39"/>
      <c r="J13" s="39"/>
      <c r="K13" s="40"/>
      <c r="L13" s="40"/>
      <c r="M13" s="40"/>
      <c r="N13" s="3"/>
      <c r="P13" s="35"/>
      <c r="Q13" s="35"/>
      <c r="R13" s="35"/>
    </row>
    <row r="14" spans="1:14" ht="15.75">
      <c r="A14" s="27" t="s">
        <v>10</v>
      </c>
      <c r="B14" s="42"/>
      <c r="C14" s="43"/>
      <c r="D14" s="43"/>
      <c r="E14" s="42"/>
      <c r="F14" s="43"/>
      <c r="G14" s="43"/>
      <c r="H14" s="44"/>
      <c r="I14" s="45"/>
      <c r="J14" s="45"/>
      <c r="K14" s="42"/>
      <c r="L14" s="42"/>
      <c r="M14" s="42"/>
      <c r="N14" s="3"/>
    </row>
    <row r="15" spans="1:14" ht="15.75">
      <c r="A15" s="27" t="s">
        <v>11</v>
      </c>
      <c r="B15" s="28">
        <v>183</v>
      </c>
      <c r="C15" s="29">
        <v>156.166</v>
      </c>
      <c r="D15" s="29">
        <v>102.295527</v>
      </c>
      <c r="E15" s="28">
        <v>138.495695</v>
      </c>
      <c r="F15" s="29">
        <v>142.026117</v>
      </c>
      <c r="G15" s="29">
        <v>122</v>
      </c>
      <c r="H15" s="30">
        <v>107</v>
      </c>
      <c r="I15" s="29" t="s">
        <v>1</v>
      </c>
      <c r="J15" s="28" t="s">
        <v>1</v>
      </c>
      <c r="K15" s="28" t="s">
        <v>1</v>
      </c>
      <c r="L15" s="28" t="s">
        <v>1</v>
      </c>
      <c r="M15" s="28" t="s">
        <v>1</v>
      </c>
      <c r="N15" s="3"/>
    </row>
    <row r="16" spans="1:15" ht="15.75">
      <c r="A16" s="27" t="s">
        <v>12</v>
      </c>
      <c r="B16" s="28">
        <v>136</v>
      </c>
      <c r="C16" s="29">
        <v>83.97</v>
      </c>
      <c r="D16" s="29">
        <v>40.932084</v>
      </c>
      <c r="E16" s="28">
        <v>57.031391</v>
      </c>
      <c r="F16" s="29">
        <v>52</v>
      </c>
      <c r="G16" s="29">
        <v>53</v>
      </c>
      <c r="H16" s="30">
        <v>50</v>
      </c>
      <c r="I16" s="29" t="s">
        <v>1</v>
      </c>
      <c r="J16" s="28" t="s">
        <v>1</v>
      </c>
      <c r="K16" s="28" t="s">
        <v>1</v>
      </c>
      <c r="L16" s="28" t="s">
        <v>1</v>
      </c>
      <c r="M16" s="28" t="s">
        <v>1</v>
      </c>
      <c r="N16" s="3"/>
      <c r="O16" s="46"/>
    </row>
    <row r="17" spans="1:14" ht="15.75">
      <c r="A17" s="19"/>
      <c r="B17" s="1"/>
      <c r="C17" s="1"/>
      <c r="D17" s="19"/>
      <c r="E17" s="19"/>
      <c r="F17" s="20"/>
      <c r="G17" s="20"/>
      <c r="H17" s="20"/>
      <c r="I17" s="20"/>
      <c r="J17" s="20"/>
      <c r="K17" s="19"/>
      <c r="L17" s="19"/>
      <c r="M17" s="19"/>
      <c r="N17" s="3"/>
    </row>
    <row r="18" spans="1:14" ht="15.75">
      <c r="A18" s="19"/>
      <c r="B18" s="47"/>
      <c r="C18" s="47"/>
      <c r="D18" s="47"/>
      <c r="E18" s="47"/>
      <c r="F18" s="48"/>
      <c r="G18" s="48"/>
      <c r="H18" s="48"/>
      <c r="I18" s="48"/>
      <c r="J18" s="48"/>
      <c r="K18" s="47"/>
      <c r="L18" s="47"/>
      <c r="M18" s="47"/>
      <c r="N18" s="3"/>
    </row>
    <row r="19" spans="1:14" ht="15.75">
      <c r="A19" s="19"/>
      <c r="B19" s="47"/>
      <c r="C19" s="47"/>
      <c r="D19" s="47"/>
      <c r="E19" s="47"/>
      <c r="F19" s="48"/>
      <c r="G19" s="48"/>
      <c r="H19" s="48"/>
      <c r="I19" s="48"/>
      <c r="J19" s="48"/>
      <c r="K19" s="47"/>
      <c r="L19" s="47"/>
      <c r="M19" s="47"/>
      <c r="N19" s="3"/>
    </row>
    <row r="20" spans="6:9" ht="12.75">
      <c r="F20" s="17"/>
      <c r="G20" s="17"/>
      <c r="H20" s="17"/>
      <c r="I20" s="17"/>
    </row>
    <row r="21" spans="1:13" ht="25.5" customHeight="1">
      <c r="A21" s="14" t="s">
        <v>22</v>
      </c>
      <c r="B21" s="14"/>
      <c r="C21" s="14"/>
      <c r="D21" s="14"/>
      <c r="E21" s="14"/>
      <c r="F21" s="14"/>
      <c r="G21" s="14"/>
      <c r="H21" s="14"/>
      <c r="I21" s="14"/>
      <c r="J21" s="14"/>
      <c r="K21" s="14"/>
      <c r="L21" s="14"/>
      <c r="M21" s="4"/>
    </row>
    <row r="22" spans="1:13" ht="15.75">
      <c r="A22" s="5"/>
      <c r="B22" s="5"/>
      <c r="C22" s="5"/>
      <c r="D22" s="5"/>
      <c r="E22" s="5"/>
      <c r="F22" s="5"/>
      <c r="G22" s="5"/>
      <c r="H22" s="5"/>
      <c r="I22" s="5"/>
      <c r="J22" s="5"/>
      <c r="K22" s="5"/>
      <c r="L22" s="5"/>
      <c r="M22" s="5"/>
    </row>
    <row r="23" spans="1:13" ht="15.75">
      <c r="A23" s="6" t="s">
        <v>0</v>
      </c>
      <c r="B23" s="5"/>
      <c r="C23" s="5"/>
      <c r="D23" s="5"/>
      <c r="E23" s="5"/>
      <c r="F23" s="5"/>
      <c r="G23" s="5"/>
      <c r="H23" s="5"/>
      <c r="I23" s="5"/>
      <c r="J23" s="5"/>
      <c r="K23" s="5"/>
      <c r="L23" s="5"/>
      <c r="M23" s="5"/>
    </row>
    <row r="24" spans="1:13" ht="37.5" customHeight="1">
      <c r="A24" s="12" t="s">
        <v>17</v>
      </c>
      <c r="B24" s="13"/>
      <c r="C24" s="13"/>
      <c r="D24" s="13"/>
      <c r="E24" s="13"/>
      <c r="F24" s="13"/>
      <c r="G24" s="13"/>
      <c r="H24" s="13"/>
      <c r="I24" s="13"/>
      <c r="J24" s="13"/>
      <c r="K24" s="13"/>
      <c r="L24" s="13"/>
      <c r="M24" s="7"/>
    </row>
    <row r="25" spans="1:13" ht="16.5" customHeight="1">
      <c r="A25" s="10" t="s">
        <v>13</v>
      </c>
      <c r="B25" s="10"/>
      <c r="C25" s="10"/>
      <c r="D25" s="10"/>
      <c r="E25" s="10"/>
      <c r="F25" s="10"/>
      <c r="G25" s="10"/>
      <c r="H25" s="10"/>
      <c r="I25" s="10"/>
      <c r="J25" s="10"/>
      <c r="K25" s="10"/>
      <c r="L25" s="10"/>
      <c r="M25" s="8"/>
    </row>
    <row r="26" spans="1:13" ht="38.25" customHeight="1">
      <c r="A26" s="11" t="s">
        <v>18</v>
      </c>
      <c r="B26" s="11"/>
      <c r="C26" s="11"/>
      <c r="D26" s="11"/>
      <c r="E26" s="11"/>
      <c r="F26" s="11"/>
      <c r="G26" s="11"/>
      <c r="H26" s="11"/>
      <c r="I26" s="11"/>
      <c r="J26" s="11"/>
      <c r="K26" s="11"/>
      <c r="L26" s="11"/>
      <c r="M26" s="9"/>
    </row>
    <row r="27" spans="1:13" ht="37.5" customHeight="1">
      <c r="A27" s="11" t="s">
        <v>19</v>
      </c>
      <c r="B27" s="11"/>
      <c r="C27" s="11"/>
      <c r="D27" s="11"/>
      <c r="E27" s="11"/>
      <c r="F27" s="11"/>
      <c r="G27" s="11"/>
      <c r="H27" s="11"/>
      <c r="I27" s="11"/>
      <c r="J27" s="11"/>
      <c r="K27" s="11"/>
      <c r="L27" s="11"/>
      <c r="M27" s="9"/>
    </row>
    <row r="28" spans="1:13" ht="14.25" customHeight="1">
      <c r="A28" s="11" t="s">
        <v>14</v>
      </c>
      <c r="B28" s="11"/>
      <c r="C28" s="11"/>
      <c r="D28" s="11"/>
      <c r="E28" s="11"/>
      <c r="F28" s="11"/>
      <c r="G28" s="11"/>
      <c r="H28" s="11"/>
      <c r="I28" s="11"/>
      <c r="J28" s="11"/>
      <c r="K28" s="11"/>
      <c r="L28" s="11"/>
      <c r="M28" s="9"/>
    </row>
    <row r="29" spans="1:13" ht="24.75" customHeight="1">
      <c r="A29" s="11" t="s">
        <v>20</v>
      </c>
      <c r="B29" s="10"/>
      <c r="C29" s="10"/>
      <c r="D29" s="10"/>
      <c r="E29" s="10"/>
      <c r="F29" s="10"/>
      <c r="G29" s="10"/>
      <c r="H29" s="10"/>
      <c r="I29" s="10"/>
      <c r="J29" s="10"/>
      <c r="K29" s="10"/>
      <c r="L29" s="10"/>
      <c r="M29" s="8"/>
    </row>
    <row r="30" spans="1:13" ht="14.25">
      <c r="A30" s="10" t="s">
        <v>15</v>
      </c>
      <c r="B30" s="10"/>
      <c r="C30" s="10"/>
      <c r="D30" s="10"/>
      <c r="E30" s="10"/>
      <c r="F30" s="10"/>
      <c r="G30" s="10"/>
      <c r="H30" s="10"/>
      <c r="I30" s="10"/>
      <c r="J30" s="10"/>
      <c r="K30" s="10"/>
      <c r="L30" s="10"/>
      <c r="M30" s="8"/>
    </row>
    <row r="31" spans="1:13" ht="14.25">
      <c r="A31" s="10" t="s">
        <v>16</v>
      </c>
      <c r="B31" s="10"/>
      <c r="C31" s="10"/>
      <c r="D31" s="10"/>
      <c r="E31" s="10"/>
      <c r="F31" s="10"/>
      <c r="G31" s="10"/>
      <c r="H31" s="10"/>
      <c r="I31" s="10"/>
      <c r="J31" s="10"/>
      <c r="K31" s="10"/>
      <c r="L31" s="10"/>
      <c r="M31" s="8"/>
    </row>
    <row r="32" ht="14.25">
      <c r="A32" s="49" t="s">
        <v>23</v>
      </c>
    </row>
    <row r="33" ht="12.75">
      <c r="A33" s="50" t="s">
        <v>24</v>
      </c>
    </row>
  </sheetData>
  <mergeCells count="10">
    <mergeCell ref="A31:L31"/>
    <mergeCell ref="A27:L27"/>
    <mergeCell ref="A28:L28"/>
    <mergeCell ref="A29:L29"/>
    <mergeCell ref="A30:L30"/>
    <mergeCell ref="A2:D2"/>
    <mergeCell ref="A21:L21"/>
    <mergeCell ref="A24:L24"/>
    <mergeCell ref="A25:L25"/>
    <mergeCell ref="A26:L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ebrown</dc:creator>
  <cp:keywords/>
  <dc:description/>
  <cp:lastModifiedBy> </cp:lastModifiedBy>
  <dcterms:created xsi:type="dcterms:W3CDTF">2005-03-25T21:56:10Z</dcterms:created>
  <dcterms:modified xsi:type="dcterms:W3CDTF">2006-03-31T04:19:49Z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310608386</vt:i4>
  </property>
  <property fmtid="{D5CDD505-2E9C-101B-9397-08002B2CF9AE}" pid="3" name="_NewReviewCycle">
    <vt:lpwstr/>
  </property>
  <property fmtid="{D5CDD505-2E9C-101B-9397-08002B2CF9AE}" pid="4" name="_EmailSubject">
    <vt:lpwstr>Data Book files</vt:lpwstr>
  </property>
  <property fmtid="{D5CDD505-2E9C-101B-9397-08002B2CF9AE}" pid="5" name="_AuthorEmail">
    <vt:lpwstr>jornaa@comcast.net</vt:lpwstr>
  </property>
  <property fmtid="{D5CDD505-2E9C-101B-9397-08002B2CF9AE}" pid="6" name="_AuthorEmailDisplayName">
    <vt:lpwstr>Jorn Aabakken</vt:lpwstr>
  </property>
  <property fmtid="{D5CDD505-2E9C-101B-9397-08002B2CF9AE}" pid="7" name="_ReviewingToolsShownOnce">
    <vt:lpwstr/>
  </property>
</Properties>
</file>