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<sst xmlns="http://schemas.openxmlformats.org/spreadsheetml/2006/main" count="727" uniqueCount="84">
  <si>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</si>
  <si>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</si>
  <si>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</si>
  <si>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</si>
  <si>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</si>
  <si>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</si>
  <si>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</si>
  <si>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</si>
  <si>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</si>
  <si>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</si>
  <si>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</si>
  <si>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</si>
  <si>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</si>
  <si>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</si>
  <si>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</si>
  <si>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</si>
  <si>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</si>
  <si>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</si>
  <si>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</si>
  <si>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</si>
  <si>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</si>
  <si>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</si>
  <si>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</si>
  <si>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</si>
  <si>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</si>
  <si>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</si>
  <si>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</si>
  <si>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</si>
  <si>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</si>
  <si>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</si>
  <si>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</si>
  <si>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</si>
  <si>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</si>
  <si>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</si>
  <si>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</si>
  <si>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</si>
  <si>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</si>
  <si>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</si>
  <si>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</si>
  <si>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</si>
  <si>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</si>
  <si>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</si>
  <si>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</si>
  <si>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</si>
  <si>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</si>
  <si>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</si>
  <si>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</si>
  <si>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</si>
  <si>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</si>
  <si>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</si>
  <si>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</si>
  <si>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</si>
  <si>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</si>
  <si>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</si>
  <si>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</si>
  <si>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</si>
  <si>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</si>
  <si>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</si>
  <si>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</si>
  <si>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</si>
  <si>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</si>
  <si>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</si>
  <si>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</si>
  <si>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</si>
  <si>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</si>
  <si>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</si>
  <si>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</si>
  <si>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</si>
  <si>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</si>
  <si>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</si>
  <si>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Branch SNOK S2 (41006)  TO  SNOK S3 (41008) CKT 1 [230.00 - 230.00 kV]</t>
  </si>
  <si>
    <t>BFR: Sno-King 230kV North Bus</t>
  </si>
  <si>
    <t>Branch NOVELTY (42304)  TO  SAMMAMSH (42300) CKT 1 [230.00 - 230.00 kV]</t>
  </si>
  <si>
    <t>BFR: 5114 Rav-Echo Lk #1 &amp; Mon-EchoLK-SnoK #1 500kV</t>
  </si>
  <si>
    <t>3TM: Monroe-Echo LK-SnoK 500kV</t>
  </si>
  <si>
    <t>BFR: 5111 Monroe-EchoLK-SnoKing #1 500kV &amp; Echo Lk Caps</t>
  </si>
  <si>
    <t>Branch MURRAY (40767)  TO  SEDRO NT (42103) CKT 1 [230.00 - 230.00 kV]</t>
  </si>
  <si>
    <t>BFR: Bothell 230kV Bus Sect #7</t>
  </si>
  <si>
    <t>Branch MONROE (40747)  TO  NOVELTY (42304) CKT 1 [230.00 - 230.00 kV]</t>
  </si>
  <si>
    <t>Branch BROAD ST (46409)  TO  UNIVERSY (46453) CKT 1 [115.00 - 115.00 kV]</t>
  </si>
  <si>
    <t>BFR: Maple Valley 230kV Bus Section #3 &amp; Klahanie</t>
  </si>
  <si>
    <t>030WINTER09v2NSH(NS GD @ 400MW)</t>
  </si>
  <si>
    <t>JGO7470</t>
  </si>
  <si>
    <t xml:space="preserve">Monroe-Snohomish-Horse Ranch Tap #1 230kV Line***Includes Horse Ranch Tap sect. of Sedro-Bothell-Horse Ranch 230kV Line(N&gt;S GENERATION DROP ARMED AT 400MW) (COV-CRES BYP @ COV)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</si>
</sst>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6331301"/>
        <c:axId val="58546254"/>
      </c:scatterChart>
      <c:valAx>
        <c:axId val="3633130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546254"/>
        <c:crossesAt val="0"/>
        <c:crossBetween val="midCat"/>
        <c:dispUnits/>
        <c:majorUnit val="100"/>
        <c:minorUnit val="50"/>
      </c:valAx>
      <c:valAx>
        <c:axId val="5854625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633130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7154239"/>
        <c:axId val="44626104"/>
      </c:scatterChart>
      <c:valAx>
        <c:axId val="5715423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626104"/>
        <c:crossesAt val="0"/>
        <c:crossBetween val="midCat"/>
        <c:dispUnits/>
        <c:majorUnit val="100"/>
        <c:minorUnit val="50"/>
      </c:valAx>
      <c:valAx>
        <c:axId val="4462610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715423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66090617"/>
        <c:axId val="57944642"/>
      </c:scatterChart>
      <c:valAx>
        <c:axId val="6609061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944642"/>
        <c:crossesAt val="0"/>
        <c:crossBetween val="midCat"/>
        <c:dispUnits/>
        <c:majorUnit val="100"/>
        <c:minorUnit val="50"/>
      </c:valAx>
      <c:valAx>
        <c:axId val="5794464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09061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1739731"/>
        <c:axId val="63004396"/>
      </c:scatterChart>
      <c:valAx>
        <c:axId val="5173973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004396"/>
        <c:crossesAt val="0"/>
        <c:crossBetween val="midCat"/>
        <c:dispUnits/>
        <c:majorUnit val="100"/>
        <c:minorUnit val="50"/>
      </c:valAx>
      <c:valAx>
        <c:axId val="6300439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73973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0168653"/>
        <c:axId val="3082422"/>
      </c:scatterChart>
      <c:valAx>
        <c:axId val="3016865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82422"/>
        <c:crossesAt val="0"/>
        <c:crossBetween val="midCat"/>
        <c:dispUnits/>
        <c:majorUnit val="100"/>
        <c:minorUnit val="50"/>
      </c:valAx>
      <c:valAx>
        <c:axId val="308242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16865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73723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72580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F31" sqref="F3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53.0039062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Monroe-Snohomish-Horse Ranch Tap #1 230kV Line***Includes Horse Ranch Tap sect. of Sedro-Bothell-Horse Ranch 230kV Line(N&gt;S GENERATION DROP ARMED AT 400MW) (COV-CRES BYP @ COV)
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6641.229333333335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-191.33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82.64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-47.11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1157.97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82.64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3002.69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869.75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2845.94</v>
      </c>
      <c r="V24" s="108" t="str">
        <f>E32</f>
        <v>BFR: 5111 Monroe-EchoLK-SnoKing #1 500kV &amp; Echo Lk Caps</v>
      </c>
      <c r="W24" s="109" t="str">
        <f>F32</f>
        <v>Branch NOVELTY (42304)  TO  SAMMAMSH (42300)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1012.04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2670.56</v>
      </c>
      <c r="V25" s="108" t="str">
        <f>E35</f>
        <v>BFR: 5111 Monroe-EchoLK-SnoKing #1 500kV &amp; Echo Lk Caps</v>
      </c>
      <c r="W25" s="109" t="str">
        <f>F35</f>
        <v>Branch NOVELTY (42304)  TO  SAMMAMSH (42300)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1157.97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-47.11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2060.35</v>
      </c>
      <c r="E27" s="76" t="str">
        <f>'Excel Sheet'!D9</f>
        <v>BFR: Sno-King 230kV North Bus</v>
      </c>
      <c r="F27" s="135" t="str">
        <f>'Excel Sheet'!C9</f>
        <v>Branch SNOK S2 (41006)  TO  SNOK S3 (41008)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1012.04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2896.46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2896.46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3002.69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2831.28</v>
      </c>
      <c r="V29" s="108" t="str">
        <f>E31</f>
        <v>3TM: Monroe-Echo LK-SnoK 500kV</v>
      </c>
      <c r="W29" s="117" t="str">
        <f>F31</f>
        <v>Branch NOVELTY (42304)  TO  SAMMAMSH (42300)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2621.51</v>
      </c>
      <c r="E30" s="57" t="str">
        <f>'Excel Sheet'!D12</f>
        <v>BFR: 5114 Rav-Echo Lk #1 &amp; Mon-EchoLK-SnoK #1 500kV</v>
      </c>
      <c r="F30" s="135" t="str">
        <f>'Excel Sheet'!C12</f>
        <v>Branch NOVELTY (42304)  TO  SAMMAMSH (42300)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2641.63</v>
      </c>
      <c r="V30" s="108" t="str">
        <f>E34</f>
        <v>3TM: Monroe-Echo LK-SnoK 500kV</v>
      </c>
      <c r="W30" s="111" t="str">
        <f>F34</f>
        <v>Branch NOVELTY (42304)  TO  SAMMAMSH (42300)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2831.28</v>
      </c>
      <c r="E31" s="76" t="str">
        <f>'Excel Sheet'!D13</f>
        <v>3TM: Monroe-Echo LK-SnoK 500kV</v>
      </c>
      <c r="F31" s="135" t="str">
        <f>'Excel Sheet'!C13</f>
        <v>Branch NOVELTY (42304)  TO  SAMMAMSH (42300)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-191.33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2845.94</v>
      </c>
      <c r="E32" s="57" t="str">
        <f>'Excel Sheet'!D14</f>
        <v>BFR: 5111 Monroe-EchoLK-SnoKing #1 500kV &amp; Echo Lk Caps</v>
      </c>
      <c r="F32" s="135" t="str">
        <f>'Excel Sheet'!C14</f>
        <v>Branch NOVELTY (42304)  TO  SAMMAMSH (42300)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869.75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2557.17</v>
      </c>
      <c r="E33" s="76" t="str">
        <f>'Excel Sheet'!D15</f>
        <v>BFR: 5114 Rav-Echo Lk #1 &amp; Mon-EchoLK-SnoK #1 500kV</v>
      </c>
      <c r="F33" s="135" t="str">
        <f>'Excel Sheet'!C15</f>
        <v>Branch NOVELTY (42304)  TO  SAMMAMSH (42300)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2060.35</v>
      </c>
      <c r="V33" s="112" t="str">
        <f>E27</f>
        <v>BFR: Sno-King 230kV North Bus</v>
      </c>
      <c r="W33" s="109" t="str">
        <f>F27</f>
        <v>Branch SNOK S2 (41006)  TO  SNOK S3 (41008)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2641.63</v>
      </c>
      <c r="E34" s="57" t="str">
        <f>'Excel Sheet'!D16</f>
        <v>3TM: Monroe-Echo LK-SnoK 500kV</v>
      </c>
      <c r="F34" s="135" t="str">
        <f>'Excel Sheet'!C16</f>
        <v>Branch NOVELTY (42304)  TO  SAMMAMSH (42300)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2621.51</v>
      </c>
      <c r="V34" s="108" t="str">
        <f>E30</f>
        <v>BFR: 5114 Rav-Echo Lk #1 &amp; Mon-EchoLK-SnoK #1 500kV</v>
      </c>
      <c r="W34" s="109" t="str">
        <f>F30</f>
        <v>Branch NOVELTY (42304)  TO  SAMMAMSH (42300)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2670.56</v>
      </c>
      <c r="E35" s="81" t="str">
        <f>'Excel Sheet'!D17</f>
        <v>BFR: 5111 Monroe-EchoLK-SnoKing #1 500kV &amp; Echo Lk Caps</v>
      </c>
      <c r="F35" s="60" t="str">
        <f>'Excel Sheet'!C17</f>
        <v>Branch NOVELTY (42304)  TO  SAMMAMSH (42300)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2557.17</v>
      </c>
      <c r="V35" s="113" t="str">
        <f>E33</f>
        <v>BFR: 5114 Rav-Echo Lk #1 &amp; Mon-EchoLK-SnoK #1 500kV</v>
      </c>
      <c r="W35" s="116" t="str">
        <f>F33</f>
        <v>Branch NOVELTY (42304)  TO  SAMMAMSH (42300)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Monroe-Snohomish-Horse Ranch Tap #1 230kV Line***Includes Horse Ranch Tap sect. of Sedro-Bothell-Horse Ranch 230kV Line(N&gt;S GENERATION DROP ARMED AT 400MW) (COV-CRES BYP @ COV)
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6310.401999999999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189.25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471.74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338.13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1472.16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471.74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3057.3</v>
      </c>
      <c r="V23" s="112" t="str">
        <f>E29</f>
        <v>BFR: 5111 Monroe-EchoLK-SnoKing #1 500kV &amp; Echo Lk Caps</v>
      </c>
      <c r="W23" s="111" t="str">
        <f>F29</f>
        <v>Branch NOVELTY (42304)  TO  SAMMAMSH (42300)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1202.81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2710.77</v>
      </c>
      <c r="V24" s="108" t="str">
        <f>E32</f>
        <v>BFR: 5114 Rav-Echo Lk #1 &amp; Mon-EchoLK-SnoK #1 500kV</v>
      </c>
      <c r="W24" s="109" t="str">
        <f>F32</f>
        <v>Branch NOVELTY (42304)  TO  SAMMAMSH (42300)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1353.91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2617.35</v>
      </c>
      <c r="V25" s="108" t="str">
        <f>E35</f>
        <v>BFR: 5111 Monroe-EchoLK-SnoKing #1 500kV &amp; Echo Lk Caps</v>
      </c>
      <c r="W25" s="109" t="str">
        <f>F35</f>
        <v>Branch NOVELTY (42304)  TO  SAMMAMSH (42300)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1472.16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338.13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2853.01</v>
      </c>
      <c r="E27" s="76" t="str">
        <f>'Excel Sheet'!D26</f>
        <v>BFR: 5114 Rav-Echo Lk #1 &amp; Mon-EchoLK-SnoK #1 500kV</v>
      </c>
      <c r="F27" s="58" t="str">
        <f>'Excel Sheet'!C26</f>
        <v>Branch NOVELTY (42304)  TO  SAMMAMSH (42300)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1353.91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2983.62</v>
      </c>
      <c r="E28" s="136" t="str">
        <f>'Excel Sheet'!D27</f>
        <v>BFR: 5111 Monroe-EchoLK-SnoKing #1 500kV &amp; Echo Lk Caps</v>
      </c>
      <c r="F28" s="58" t="str">
        <f>'Excel Sheet'!C27</f>
        <v>Branch NOVELTY (42304)  TO  SAMMAMSH (42300)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2983.62</v>
      </c>
      <c r="V28" s="108" t="str">
        <f>E28</f>
        <v>BFR: 5111 Monroe-EchoLK-SnoKing #1 500kV &amp; Echo Lk Caps</v>
      </c>
      <c r="W28" s="109" t="str">
        <f>F28</f>
        <v>Branch NOVELTY (42304)  TO  SAMMAMSH (42300)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3057.3</v>
      </c>
      <c r="E29" s="136" t="str">
        <f>'Excel Sheet'!D28</f>
        <v>BFR: 5111 Monroe-EchoLK-SnoKing #1 500kV &amp; Echo Lk Caps</v>
      </c>
      <c r="F29" s="58" t="str">
        <f>'Excel Sheet'!C28</f>
        <v>Branch NOVELTY (42304)  TO  SAMMAMSH (42300)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2716.87</v>
      </c>
      <c r="V29" s="108" t="str">
        <f>E31</f>
        <v>3TM: Monroe-Echo LK-SnoK 500kV</v>
      </c>
      <c r="W29" s="117" t="str">
        <f>F31</f>
        <v>Branch NOVELTY (42304)  TO  SAMMAMSH (42300)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2645.46</v>
      </c>
      <c r="E30" s="57" t="str">
        <f>'Excel Sheet'!D29</f>
        <v>BFR: 5111 Monroe-EchoLK-SnoKing #1 500kV &amp; Echo Lk Caps</v>
      </c>
      <c r="F30" s="58" t="str">
        <f>'Excel Sheet'!C29</f>
        <v>Branch NOVELTY (42304)  TO  SAMMAMSH (42300)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2495.81</v>
      </c>
      <c r="V30" s="108" t="str">
        <f>E34</f>
        <v>BFR: 5111 Monroe-EchoLK-SnoKing #1 500kV &amp; Echo Lk Caps</v>
      </c>
      <c r="W30" s="111" t="str">
        <f>F34</f>
        <v>Branch NOVELTY (42304)  TO  SAMMAMSH (42300)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2716.87</v>
      </c>
      <c r="E31" s="76" t="str">
        <f>'Excel Sheet'!D30</f>
        <v>3TM: Monroe-Echo LK-SnoK 500kV</v>
      </c>
      <c r="F31" s="58" t="str">
        <f>'Excel Sheet'!C30</f>
        <v>Branch NOVELTY (42304)  TO  SAMMAMSH (42300)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189.25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2710.77</v>
      </c>
      <c r="E32" s="136" t="str">
        <f>'Excel Sheet'!D31</f>
        <v>BFR: 5114 Rav-Echo Lk #1 &amp; Mon-EchoLK-SnoK #1 500kV</v>
      </c>
      <c r="F32" s="58" t="str">
        <f>'Excel Sheet'!C31</f>
        <v>Branch NOVELTY (42304)  TO  SAMMAMSH (42300)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1202.81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2524.99</v>
      </c>
      <c r="E33" s="57" t="str">
        <f>'Excel Sheet'!D32</f>
        <v>BFR: Bothell 230kV Bus Sect #7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2853.01</v>
      </c>
      <c r="V33" s="112" t="str">
        <f>E27</f>
        <v>BFR: 5114 Rav-Echo Lk #1 &amp; Mon-EchoLK-SnoK #1 500kV</v>
      </c>
      <c r="W33" s="109" t="str">
        <f>F27</f>
        <v>Branch NOVELTY (42304)  TO  SAMMAMSH (42300)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2495.81</v>
      </c>
      <c r="E34" s="76" t="str">
        <f>'Excel Sheet'!D33</f>
        <v>BFR: 5111 Monroe-EchoLK-SnoKing #1 500kV &amp; Echo Lk Caps</v>
      </c>
      <c r="F34" s="58" t="str">
        <f>'Excel Sheet'!C33</f>
        <v>Branch NOVELTY (42304)  TO  SAMMAMSH (42300)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2645.46</v>
      </c>
      <c r="V34" s="108" t="str">
        <f>E30</f>
        <v>BFR: 5111 Monroe-EchoLK-SnoKing #1 500kV &amp; Echo Lk Caps</v>
      </c>
      <c r="W34" s="109" t="str">
        <f>F30</f>
        <v>Branch NOVELTY (42304)  TO  SAMMAMSH (42300)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2617.35</v>
      </c>
      <c r="E35" s="59" t="str">
        <f>'Excel Sheet'!D34</f>
        <v>BFR: 5111 Monroe-EchoLK-SnoKing #1 500kV &amp; Echo Lk Caps</v>
      </c>
      <c r="F35" s="60" t="str">
        <f>'Excel Sheet'!C34</f>
        <v>Branch NOVELTY (42304)  TO  SAMMAMSH (42300)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2524.99</v>
      </c>
      <c r="V35" s="113" t="str">
        <f>E33</f>
        <v>BFR: Bothell 230kV Bus Sect #7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Monroe-Snohomish-Horse Ranch Tap #1 230kV Line***Includes Horse Ranch Tap sect. of Sedro-Bothell-Horse Ranch 230kV Line(N&gt;S GENERATION DROP ARMED AT 400MW) (COV-CRES BYP @ COV)
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6024.711333333332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-14.29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263.36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130.07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1245.21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263.36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2914.14</v>
      </c>
      <c r="V23" s="112" t="str">
        <f>E29</f>
        <v>BFR: 5111 Monroe-EchoLK-SnoKing #1 500kV &amp; Echo Lk Caps</v>
      </c>
      <c r="W23" s="111" t="str">
        <f>F29</f>
        <v>Branch MONROE (40747)  TO  NOVELTY (42304)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949.6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2665.86</v>
      </c>
      <c r="V24" s="108" t="str">
        <f>E32</f>
        <v>3TM: Monroe-Echo LK-SnoK 500kV</v>
      </c>
      <c r="W24" s="109" t="str">
        <f>F32</f>
        <v>Branch NOVELTY (42304)  TO  SAMMAMSH (42300)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1103.85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2574.82</v>
      </c>
      <c r="V25" s="108" t="str">
        <f>E35</f>
        <v>3TM: Monroe-Echo LK-SnoK 500kV</v>
      </c>
      <c r="W25" s="109" t="str">
        <f>F35</f>
        <v>Branch NOVELTY (42304)  TO  SAMMAMSH (42300)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1245.21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130.07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2717.15</v>
      </c>
      <c r="E27" s="57" t="str">
        <f>'Excel Sheet'!D43</f>
        <v>3TM: Monroe-Echo LK-SnoK 500kV</v>
      </c>
      <c r="F27" s="58" t="str">
        <f>'Excel Sheet'!C43</f>
        <v>Branch NOVELTY (42304)  TO  SAMMAMSH (42300)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1103.85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2811.1</v>
      </c>
      <c r="E28" s="57" t="str">
        <f>'Excel Sheet'!D44</f>
        <v>3TM: Monroe-Echo LK-SnoK 500kV</v>
      </c>
      <c r="F28" s="58" t="str">
        <f>'Excel Sheet'!C44</f>
        <v>Branch NOVELTY (42304)  TO  SAMMAMSH (42300)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2811.1</v>
      </c>
      <c r="V28" s="108" t="str">
        <f>E28</f>
        <v>3TM: Monroe-Echo LK-SnoK 500kV</v>
      </c>
      <c r="W28" s="109" t="str">
        <f>F28</f>
        <v>Branch NOVELTY (42304)  TO  SAMMAMSH (42300)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2914.14</v>
      </c>
      <c r="E29" s="57" t="str">
        <f>'Excel Sheet'!D45</f>
        <v>BFR: 5111 Monroe-EchoLK-SnoKing #1 500kV &amp; Echo Lk Caps</v>
      </c>
      <c r="F29" s="58" t="str">
        <f>'Excel Sheet'!C45</f>
        <v>Branch MONROE (40747)  TO  NOVELTY (42304)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2564.89</v>
      </c>
      <c r="V29" s="108" t="str">
        <f>E31</f>
        <v>BFR: 5111 Monroe-EchoLK-SnoKing #1 500kV &amp; Echo Lk Caps</v>
      </c>
      <c r="W29" s="117" t="str">
        <f>F31</f>
        <v>Branch NOVELTY (42304)  TO  SAMMAMSH (42300)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2474.23</v>
      </c>
      <c r="E30" s="57" t="str">
        <f>'Excel Sheet'!D46</f>
        <v>BFR: 5111 Monroe-EchoLK-SnoKing #1 500kV &amp; Echo Lk Caps</v>
      </c>
      <c r="F30" s="58" t="str">
        <f>'Excel Sheet'!C46</f>
        <v>Branch MONROE (40747)  TO  NOVELTY (42304)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2438.24</v>
      </c>
      <c r="V30" s="108" t="str">
        <f>E34</f>
        <v>3TM: Monroe-Echo LK-SnoK 500kV</v>
      </c>
      <c r="W30" s="111" t="str">
        <f>F34</f>
        <v>Branch NOVELTY (42304)  TO  SAMMAMSH (42300)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2564.89</v>
      </c>
      <c r="E31" s="57" t="str">
        <f>'Excel Sheet'!D47</f>
        <v>BFR: 5111 Monroe-EchoLK-SnoKing #1 500kV &amp; Echo Lk Caps</v>
      </c>
      <c r="F31" s="58" t="str">
        <f>'Excel Sheet'!C47</f>
        <v>Branch NOVELTY (42304)  TO  SAMMAMSH (42300)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-14.29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2665.86</v>
      </c>
      <c r="E32" s="57" t="str">
        <f>'Excel Sheet'!D48</f>
        <v>3TM: Monroe-Echo LK-SnoK 500kV</v>
      </c>
      <c r="F32" s="58" t="str">
        <f>'Excel Sheet'!C48</f>
        <v>Branch NOVELTY (42304)  TO  SAMMAMSH (42300)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949.6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2391.47</v>
      </c>
      <c r="E33" s="57" t="str">
        <f>'Excel Sheet'!D49</f>
        <v>BFR: Bothell 230kV Bus Sect #7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2717.15</v>
      </c>
      <c r="V33" s="112" t="str">
        <f>E27</f>
        <v>3TM: Monroe-Echo LK-SnoK 500kV</v>
      </c>
      <c r="W33" s="109" t="str">
        <f>F27</f>
        <v>Branch NOVELTY (42304)  TO  SAMMAMSH (42300)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2438.24</v>
      </c>
      <c r="E34" s="57" t="str">
        <f>'Excel Sheet'!D50</f>
        <v>3TM: Monroe-Echo LK-SnoK 500kV</v>
      </c>
      <c r="F34" s="58" t="str">
        <f>'Excel Sheet'!C50</f>
        <v>Branch NOVELTY (42304)  TO  SAMMAMSH (42300)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2474.23</v>
      </c>
      <c r="V34" s="108" t="str">
        <f>E30</f>
        <v>BFR: 5111 Monroe-EchoLK-SnoKing #1 500kV &amp; Echo Lk Caps</v>
      </c>
      <c r="W34" s="109" t="str">
        <f>F30</f>
        <v>Branch MONROE (40747)  TO  NOVELTY (42304)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2574.82</v>
      </c>
      <c r="E35" s="59" t="str">
        <f>'Excel Sheet'!D51</f>
        <v>3TM: Monroe-Echo LK-SnoK 500kV</v>
      </c>
      <c r="F35" s="107" t="str">
        <f>'Excel Sheet'!C51</f>
        <v>Branch NOVELTY (42304)  TO  SAMMAMSH (42300)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2391.47</v>
      </c>
      <c r="V35" s="113" t="str">
        <f>E33</f>
        <v>BFR: Bothell 230kV Bus Sect #7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F58" sqref="F58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Monroe-Snohomish-Horse Ranch Tap #1 230kV Line***Includes Horse Ranch Tap sect. of Sedro-Bothell-Horse Ranch 230kV Line(N&gt;S GENERATION DROP ARMED AT 400MW) (COV-CRES BYP @ COV)
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030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4954.746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1421.43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1716.17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1575.72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2578.41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1716.17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2701.19</v>
      </c>
      <c r="V23" s="112" t="str">
        <f>E29</f>
        <v>BFR: 5111 Monroe-EchoLK-SnoKing #1 500kV &amp; Echo Lk Caps</v>
      </c>
      <c r="W23" s="111" t="str">
        <f>F29</f>
        <v>Branch NOVELTY (42304)  TO  SAMMAMSH (42300)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2304.99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2453.75</v>
      </c>
      <c r="V24" s="108" t="str">
        <f>E32</f>
        <v>BFR: 5111 Monroe-EchoLK-SnoKing #1 500kV &amp; Echo Lk Caps</v>
      </c>
      <c r="W24" s="109" t="str">
        <f>F32</f>
        <v>Branch NOVELTY (42304)  TO  SAMMAMSH (42300)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2443.48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2348.79</v>
      </c>
      <c r="V25" s="108" t="str">
        <f>E35</f>
        <v>3TM: Monroe-Echo LK-SnoK 500kV</v>
      </c>
      <c r="W25" s="109" t="str">
        <f>F35</f>
        <v>Branch MONROE (40747)  TO  NOVELTY (42304)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2578.41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1575.72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2557.7</v>
      </c>
      <c r="E27" s="172" t="str">
        <f>'Excel Sheet'!$D60</f>
        <v>3TM: Monroe-Echo LK-SnoK 500kV</v>
      </c>
      <c r="F27" s="173" t="str">
        <f>'Excel Sheet'!$C60</f>
        <v>Branch NOVELTY (42304)  TO  SAMMAMSH (42300)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2443.48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2621.96</v>
      </c>
      <c r="E28" s="172" t="str">
        <f>'Excel Sheet'!$D61</f>
        <v>BFR: 5111 Monroe-EchoLK-SnoKing #1 500kV &amp; Echo Lk Caps</v>
      </c>
      <c r="F28" s="173" t="str">
        <f>'Excel Sheet'!$C61</f>
        <v>Branch NOVELTY (42304)  TO  SAMMAMSH (42300)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2621.96</v>
      </c>
      <c r="V28" s="108" t="str">
        <f>E28</f>
        <v>BFR: 5111 Monroe-EchoLK-SnoKing #1 500kV &amp; Echo Lk Caps</v>
      </c>
      <c r="W28" s="109" t="str">
        <f>F28</f>
        <v>Branch NOVELTY (42304)  TO  SAMMAMSH (42300)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2701.19</v>
      </c>
      <c r="E29" s="172" t="str">
        <f>'Excel Sheet'!$D62</f>
        <v>BFR: 5111 Monroe-EchoLK-SnoKing #1 500kV &amp; Echo Lk Caps</v>
      </c>
      <c r="F29" s="173" t="str">
        <f>'Excel Sheet'!$C62</f>
        <v>Branch NOVELTY (42304)  TO  SAMMAMSH (42300)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2286.05</v>
      </c>
      <c r="V29" s="108" t="str">
        <f>E31</f>
        <v>BFR: 5111 Monroe-EchoLK-SnoKing #1 500kV &amp; Echo Lk Caps</v>
      </c>
      <c r="W29" s="117" t="str">
        <f>F31</f>
        <v>Branch NOVELTY (42304)  TO  SAMMAMSH (42300)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2295.05</v>
      </c>
      <c r="E30" s="172" t="str">
        <f>'Excel Sheet'!$D63</f>
        <v>3TM: Monroe-Echo LK-SnoK 500kV</v>
      </c>
      <c r="F30" s="173" t="str">
        <f>'Excel Sheet'!$C63</f>
        <v>Branch NOVELTY (42304)  TO  SAMMAMSH (42300)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2191.7</v>
      </c>
      <c r="V30" s="108" t="str">
        <f>E34</f>
        <v>BFR: 5111 Monroe-EchoLK-SnoKing #1 500kV &amp; Echo Lk Caps</v>
      </c>
      <c r="W30" s="111" t="str">
        <f>F34</f>
        <v>Branch NOVELTY (42304)  TO  SAMMAMSH (42300)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2286.05</v>
      </c>
      <c r="E31" s="172" t="str">
        <f>'Excel Sheet'!$D64</f>
        <v>BFR: 5111 Monroe-EchoLK-SnoKing #1 500kV &amp; Echo Lk Caps</v>
      </c>
      <c r="F31" s="173" t="str">
        <f>'Excel Sheet'!$C64</f>
        <v>Branch NOVELTY (42304)  TO  SAMMAMSH (42300)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1421.43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2453.75</v>
      </c>
      <c r="E32" s="172" t="str">
        <f>'Excel Sheet'!$D65</f>
        <v>BFR: 5111 Monroe-EchoLK-SnoKing #1 500kV &amp; Echo Lk Caps</v>
      </c>
      <c r="F32" s="173" t="str">
        <f>'Excel Sheet'!$C65</f>
        <v>Branch NOVELTY (42304)  TO  SAMMAMSH (42300)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2304.99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2101.4</v>
      </c>
      <c r="E33" s="172" t="str">
        <f>'Excel Sheet'!$D66</f>
        <v>BFR: 5111 Monroe-EchoLK-SnoKing #1 500kV &amp; Echo Lk Caps</v>
      </c>
      <c r="F33" s="173" t="str">
        <f>'Excel Sheet'!$C66</f>
        <v>Branch NOVELTY (42304)  TO  SAMMAMSH (42300)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2557.7</v>
      </c>
      <c r="V33" s="112" t="str">
        <f>E27</f>
        <v>3TM: Monroe-Echo LK-SnoK 500kV</v>
      </c>
      <c r="W33" s="109" t="str">
        <f>F27</f>
        <v>Branch NOVELTY (42304)  TO  SAMMAMSH (42300)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2191.7</v>
      </c>
      <c r="E34" s="172" t="str">
        <f>'Excel Sheet'!$D67</f>
        <v>BFR: 5111 Monroe-EchoLK-SnoKing #1 500kV &amp; Echo Lk Caps</v>
      </c>
      <c r="F34" s="173" t="str">
        <f>'Excel Sheet'!$C67</f>
        <v>Branch NOVELTY (42304)  TO  SAMMAMSH (42300)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2295.05</v>
      </c>
      <c r="V34" s="108" t="str">
        <f>E30</f>
        <v>3TM: Monroe-Echo LK-SnoK 500kV</v>
      </c>
      <c r="W34" s="109" t="str">
        <f>F30</f>
        <v>Branch NOVELTY (42304)  TO  SAMMAMSH (42300)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2348.79</v>
      </c>
      <c r="E35" s="177" t="str">
        <f>'Excel Sheet'!$D68</f>
        <v>3TM: Monroe-Echo LK-SnoK 500kV</v>
      </c>
      <c r="F35" s="178" t="str">
        <f>'Excel Sheet'!$C68</f>
        <v>Branch MONROE (40747)  TO  NOVELTY (42304)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2101.4</v>
      </c>
      <c r="V35" s="113" t="str">
        <f>E33</f>
        <v>BFR: 5111 Monroe-EchoLK-SnoKing #1 500kV &amp; Echo Lk Caps</v>
      </c>
      <c r="W35" s="116" t="str">
        <f>F33</f>
        <v>Branch NOVELTY (42304)  TO  SAMMAMSH (42300)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Monroe-Snohomish-Horse Ranch Tap #1 230kV Line***Includes Horse Ranch Tap sect. of Sedro-Bothell-Horse Ranch 230kV Line(N&gt;S GENERATION DROP ARMED AT 400MW) (COV-CRES BYP @ COV)
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4621.017333333333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1705.52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2003.47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1865.39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2733.12</v>
      </c>
      <c r="V22" s="108" t="str">
        <f>E26</f>
        <v>3TM: Monroe-Echo LK-SnoK 500kV</v>
      </c>
      <c r="W22" s="109" t="str">
        <f>F26</f>
        <v>Branch NOVELTY (42304)  TO  SAMMAMSH (42300)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2003.47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2542.95</v>
      </c>
      <c r="V23" s="112" t="str">
        <f>E29</f>
        <v>3TM: Monroe-Echo LK-SnoK 500kV</v>
      </c>
      <c r="W23" s="111" t="str">
        <f>F29</f>
        <v>Branch MONROE (40747)  TO  NOVELTY (42304)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2561.07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2193.38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2625.39</v>
      </c>
      <c r="E25" s="57" t="str">
        <f>'Excel Sheet'!D75</f>
        <v>3TM: Monroe-Echo LK-SnoK 500kV</v>
      </c>
      <c r="F25" s="58" t="str">
        <f>'Excel Sheet'!C75</f>
        <v>Branch NOVELTY (42304)  TO  SAMMAMSH (42300)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1599.27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2733.12</v>
      </c>
      <c r="E26" s="57" t="str">
        <f>'Excel Sheet'!D76</f>
        <v>3TM: Monroe-Echo LK-SnoK 500kV</v>
      </c>
      <c r="F26" s="58" t="str">
        <f>'Excel Sheet'!C76</f>
        <v>Branch NOVELTY (42304)  TO  SAMMAMSH (42300)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1865.39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2418.63</v>
      </c>
      <c r="E27" s="57" t="str">
        <f>'Excel Sheet'!D77</f>
        <v>3TM: Monroe-Echo LK-SnoK 500kV</v>
      </c>
      <c r="F27" s="58" t="str">
        <f>'Excel Sheet'!C77</f>
        <v>Branch NOVELTY (42304)  TO  SAMMAMSH (42300)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2625.39</v>
      </c>
      <c r="V27" s="115" t="str">
        <f>E25</f>
        <v>3TM: Monroe-Echo LK-SnoK 500kV</v>
      </c>
      <c r="W27" s="109" t="str">
        <f>F25</f>
        <v>Branch NOVELTY (42304)  TO  SAMMAMSH (42300)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2459.04</v>
      </c>
      <c r="E28" s="57" t="str">
        <f>'Excel Sheet'!D78</f>
        <v>3TM: Monroe-Echo LK-SnoK 500kV</v>
      </c>
      <c r="F28" s="58" t="str">
        <f>'Excel Sheet'!C78</f>
        <v>Branch NOVELTY (42304)  TO  SAMMAMSH (42300)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2459.04</v>
      </c>
      <c r="V28" s="108" t="str">
        <f>E28</f>
        <v>3TM: Monroe-Echo LK-SnoK 500kV</v>
      </c>
      <c r="W28" s="109" t="str">
        <f>F28</f>
        <v>Branch NOVELTY (42304)  TO  SAMMAMSH (42300)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2542.95</v>
      </c>
      <c r="E29" s="57" t="str">
        <f>'Excel Sheet'!D79</f>
        <v>3TM: Monroe-Echo LK-SnoK 500kV</v>
      </c>
      <c r="F29" s="58" t="str">
        <f>'Excel Sheet'!C79</f>
        <v>Branch MONROE (40747)  TO  NOVELTY (42304)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2261.58</v>
      </c>
      <c r="V29" s="108" t="str">
        <f>E31</f>
        <v>BFR: 5111 Monroe-EchoLK-SnoKing #1 500kV &amp; Echo Lk Caps</v>
      </c>
      <c r="W29" s="117" t="str">
        <f>F31</f>
        <v>Branch NOVELTY (42304)  TO  SAMMAMSH (42300)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2167.33</v>
      </c>
      <c r="E30" s="57" t="str">
        <f>'Excel Sheet'!D80</f>
        <v>3TM: Monroe-Echo LK-SnoK 500kV</v>
      </c>
      <c r="F30" s="58" t="str">
        <f>'Excel Sheet'!C80</f>
        <v>Branch NOVELTY (42304)  TO  SAMMAMSH (42300)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2149.11</v>
      </c>
      <c r="V30" s="108" t="str">
        <f>E34</f>
        <v>BFR: 5111 Monroe-EchoLK-SnoKing #1 500kV &amp; Echo Lk Caps</v>
      </c>
      <c r="W30" s="111" t="str">
        <f>F34</f>
        <v>Branch NOVELTY (42304)  TO  SAMMAMSH (42300)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2261.58</v>
      </c>
      <c r="E31" s="57" t="str">
        <f>'Excel Sheet'!D81</f>
        <v>BFR: 5111 Monroe-EchoLK-SnoKing #1 500kV &amp; Echo Lk Caps</v>
      </c>
      <c r="F31" s="58" t="str">
        <f>'Excel Sheet'!C81</f>
        <v>Branch NOVELTY (42304)  TO  SAMMAMSH (42300)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1705.52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2193.38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2561.07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2008.21</v>
      </c>
      <c r="E33" s="57" t="str">
        <f>'Excel Sheet'!D83</f>
        <v>BFR: Bothell 230kV Bus Sect #7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2418.63</v>
      </c>
      <c r="V33" s="112" t="str">
        <f>E27</f>
        <v>3TM: Monroe-Echo LK-SnoK 500kV</v>
      </c>
      <c r="W33" s="109" t="str">
        <f>F27</f>
        <v>Branch NOVELTY (42304)  TO  SAMMAMSH (42300)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2149.11</v>
      </c>
      <c r="E34" s="57" t="str">
        <f>'Excel Sheet'!D84</f>
        <v>BFR: 5111 Monroe-EchoLK-SnoKing #1 500kV &amp; Echo Lk Caps</v>
      </c>
      <c r="F34" s="58" t="str">
        <f>'Excel Sheet'!C84</f>
        <v>Branch NOVELTY (42304)  TO  SAMMAMSH (42300)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2167.33</v>
      </c>
      <c r="V34" s="108" t="str">
        <f>E30</f>
        <v>3TM: Monroe-Echo LK-SnoK 500kV</v>
      </c>
      <c r="W34" s="109" t="str">
        <f>F30</f>
        <v>Branch NOVELTY (42304)  TO  SAMMAMSH (42300)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1599.27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2008.21</v>
      </c>
      <c r="V35" s="113" t="str">
        <f>E33</f>
        <v>BFR: Bothell 230kV Bus Sect #7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36.2812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83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-191.33</v>
      </c>
      <c r="D3" s="205">
        <f>'Excel Sheet'!I20</f>
        <v>189.25</v>
      </c>
      <c r="E3" s="206">
        <f>'Excel Sheet'!I37</f>
        <v>-14.29</v>
      </c>
      <c r="F3" s="206">
        <f>'Excel Sheet'!I54</f>
        <v>1421.43</v>
      </c>
      <c r="G3" s="207">
        <f>'Excel Sheet'!I71</f>
        <v>1705.52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-47.11</v>
      </c>
      <c r="D4" s="209">
        <f>'Excel Sheet'!I21</f>
        <v>338.13</v>
      </c>
      <c r="E4" s="209">
        <f>'Excel Sheet'!I38</f>
        <v>130.07</v>
      </c>
      <c r="F4" s="209">
        <f>'Excel Sheet'!I55</f>
        <v>1575.72</v>
      </c>
      <c r="G4" s="210">
        <f>'Excel Sheet'!I72</f>
        <v>1865.39</v>
      </c>
      <c r="H4" s="122"/>
      <c r="I4" s="190"/>
      <c r="J4" s="249" t="s">
        <v>26</v>
      </c>
      <c r="K4" s="250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82.64</v>
      </c>
      <c r="D5" s="209">
        <f>'Excel Sheet'!I22</f>
        <v>471.74</v>
      </c>
      <c r="E5" s="209">
        <f>'Excel Sheet'!I39</f>
        <v>263.36</v>
      </c>
      <c r="F5" s="209">
        <f>'Excel Sheet'!I56</f>
        <v>1716.17</v>
      </c>
      <c r="G5" s="210">
        <f>'Excel Sheet'!I73</f>
        <v>2003.47</v>
      </c>
      <c r="H5" s="122"/>
      <c r="I5" s="190"/>
      <c r="J5" s="259" t="s">
        <v>27</v>
      </c>
      <c r="K5" s="260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869.75</v>
      </c>
      <c r="D6" s="209">
        <f>'Excel Sheet'!I23</f>
        <v>1202.81</v>
      </c>
      <c r="E6" s="209">
        <f>'Excel Sheet'!I40</f>
        <v>949.6</v>
      </c>
      <c r="F6" s="209">
        <f>'Excel Sheet'!I57</f>
        <v>2304.99</v>
      </c>
      <c r="G6" s="210">
        <f>'Excel Sheet'!I74</f>
        <v>2561.07</v>
      </c>
      <c r="H6" s="122"/>
      <c r="I6" s="190"/>
      <c r="J6" s="259" t="s">
        <v>35</v>
      </c>
      <c r="K6" s="260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1012.04</v>
      </c>
      <c r="D7" s="209">
        <f>'Excel Sheet'!I24</f>
        <v>1353.91</v>
      </c>
      <c r="E7" s="209">
        <f>'Excel Sheet'!I41</f>
        <v>1103.85</v>
      </c>
      <c r="F7" s="209">
        <f>'Excel Sheet'!I58</f>
        <v>2443.48</v>
      </c>
      <c r="G7" s="210">
        <f>'Excel Sheet'!I75</f>
        <v>2625.39</v>
      </c>
      <c r="H7" s="122"/>
      <c r="I7" s="190"/>
      <c r="J7" s="259" t="s">
        <v>30</v>
      </c>
      <c r="K7" s="260"/>
      <c r="L7" s="200" t="str">
        <f>IF(MID(L11,4,1)="R",MID(L11,1,5),MID(L11,1,3))</f>
        <v>030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1157.97</v>
      </c>
      <c r="D8" s="209">
        <f>'Excel Sheet'!I25</f>
        <v>1472.16</v>
      </c>
      <c r="E8" s="209">
        <f>'Excel Sheet'!I42</f>
        <v>1245.21</v>
      </c>
      <c r="F8" s="209">
        <f>'Excel Sheet'!I59</f>
        <v>2578.41</v>
      </c>
      <c r="G8" s="210">
        <f>'Excel Sheet'!I76</f>
        <v>2733.12</v>
      </c>
      <c r="H8" s="122"/>
      <c r="I8" s="190"/>
      <c r="J8" s="249" t="s">
        <v>31</v>
      </c>
      <c r="K8" s="250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2060.35</v>
      </c>
      <c r="D9" s="209">
        <f>'Excel Sheet'!I26</f>
        <v>2853.01</v>
      </c>
      <c r="E9" s="209">
        <f>'Excel Sheet'!I43</f>
        <v>2717.15</v>
      </c>
      <c r="F9" s="209">
        <f>'Excel Sheet'!I60</f>
        <v>2557.7</v>
      </c>
      <c r="G9" s="210">
        <f>'Excel Sheet'!I77</f>
        <v>2418.63</v>
      </c>
      <c r="H9" s="122"/>
      <c r="I9" s="190"/>
      <c r="J9" s="249" t="s">
        <v>28</v>
      </c>
      <c r="K9" s="250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2896.46</v>
      </c>
      <c r="D10" s="212">
        <f>'Excel Sheet'!I27</f>
        <v>2983.62</v>
      </c>
      <c r="E10" s="212">
        <f>'Excel Sheet'!I44</f>
        <v>2811.1</v>
      </c>
      <c r="F10" s="212">
        <f>'Excel Sheet'!I61</f>
        <v>2621.96</v>
      </c>
      <c r="G10" s="213">
        <f>'Excel Sheet'!I78</f>
        <v>2459.04</v>
      </c>
      <c r="H10" s="122"/>
      <c r="I10" s="190"/>
      <c r="J10" s="249" t="s">
        <v>37</v>
      </c>
      <c r="K10" s="250"/>
      <c r="L10" s="202" t="s">
        <v>82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3002.69</v>
      </c>
      <c r="D11" s="209">
        <f>'Excel Sheet'!I28</f>
        <v>3057.3</v>
      </c>
      <c r="E11" s="209">
        <f>'Excel Sheet'!I45</f>
        <v>2914.14</v>
      </c>
      <c r="F11" s="209">
        <f>'Excel Sheet'!I62</f>
        <v>2701.19</v>
      </c>
      <c r="G11" s="210">
        <f>'Excel Sheet'!I79</f>
        <v>2542.95</v>
      </c>
      <c r="H11" s="122"/>
      <c r="I11" s="190"/>
      <c r="J11" s="247" t="s">
        <v>64</v>
      </c>
      <c r="K11" s="248"/>
      <c r="L11" s="235" t="str">
        <f>'Excel Sheet'!A87</f>
        <v>030WINTER09v2NSH(NS GD @ 400MW)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2621.51</v>
      </c>
      <c r="D12" s="209">
        <f>'Excel Sheet'!I29</f>
        <v>2645.46</v>
      </c>
      <c r="E12" s="209">
        <f>'Excel Sheet'!I46</f>
        <v>2474.23</v>
      </c>
      <c r="F12" s="209">
        <f>'Excel Sheet'!I63</f>
        <v>2295.05</v>
      </c>
      <c r="G12" s="210">
        <f>'Excel Sheet'!I80</f>
        <v>2167.33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2831.28</v>
      </c>
      <c r="D13" s="209">
        <f>'Excel Sheet'!I30</f>
        <v>2716.87</v>
      </c>
      <c r="E13" s="209">
        <f>'Excel Sheet'!I47</f>
        <v>2564.89</v>
      </c>
      <c r="F13" s="209">
        <f>'Excel Sheet'!I64</f>
        <v>2286.05</v>
      </c>
      <c r="G13" s="210">
        <f>'Excel Sheet'!I81</f>
        <v>2261.58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2845.94</v>
      </c>
      <c r="D14" s="209">
        <f>'Excel Sheet'!I31</f>
        <v>2710.77</v>
      </c>
      <c r="E14" s="209">
        <f>'Excel Sheet'!I48</f>
        <v>2665.86</v>
      </c>
      <c r="F14" s="209">
        <f>'Excel Sheet'!I65</f>
        <v>2453.75</v>
      </c>
      <c r="G14" s="210">
        <f>'Excel Sheet'!I82</f>
        <v>2193.38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2557.17</v>
      </c>
      <c r="D15" s="209">
        <f>'Excel Sheet'!I32</f>
        <v>2524.99</v>
      </c>
      <c r="E15" s="209">
        <f>'Excel Sheet'!I49</f>
        <v>2391.47</v>
      </c>
      <c r="F15" s="209">
        <f>'Excel Sheet'!I66</f>
        <v>2101.4</v>
      </c>
      <c r="G15" s="215">
        <f>'Excel Sheet'!I83</f>
        <v>2008.21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2641.63</v>
      </c>
      <c r="D16" s="209">
        <f>'Excel Sheet'!I33</f>
        <v>2495.81</v>
      </c>
      <c r="E16" s="209">
        <f>'Excel Sheet'!I50</f>
        <v>2438.24</v>
      </c>
      <c r="F16" s="209">
        <f>'Excel Sheet'!I67</f>
        <v>2191.7</v>
      </c>
      <c r="G16" s="215">
        <f>'Excel Sheet'!I84</f>
        <v>2149.11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2670.56</v>
      </c>
      <c r="D17" s="217">
        <f>'Excel Sheet'!I34</f>
        <v>2617.35</v>
      </c>
      <c r="E17" s="217">
        <f>'Excel Sheet'!I51</f>
        <v>2574.82</v>
      </c>
      <c r="F17" s="217">
        <f>'Excel Sheet'!I68</f>
        <v>2348.79</v>
      </c>
      <c r="G17" s="215">
        <f>'Excel Sheet'!I85</f>
        <v>1599.27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030</v>
      </c>
      <c r="J1" s="271" t="str">
        <f>Results!L2</f>
        <v>Monroe-Snohomish-Horse Ranch Tap #1 230kV Line***Includes Horse Ranch Tap sect. of Sedro-Bothell-Horse Ranch 230kV Line(N&gt;S GENERATION DROP ARMED AT 400MW) (COV-CRES BYP @ COV)
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6641.229333333335</v>
      </c>
      <c r="D5" s="223">
        <f>'Excel Sheet'!I3</f>
        <v>-191.33</v>
      </c>
      <c r="E5" s="223">
        <f>'Excel Sheet'!I4</f>
        <v>-47.11</v>
      </c>
      <c r="F5" s="223">
        <f>'Excel Sheet'!I5</f>
        <v>82.64</v>
      </c>
      <c r="G5" s="223">
        <f>'Excel Sheet'!I6</f>
        <v>869.75</v>
      </c>
      <c r="H5" s="223">
        <f>'Excel Sheet'!I7</f>
        <v>1012.04</v>
      </c>
      <c r="I5" s="233">
        <f>'Excel Sheet'!I8</f>
        <v>1157.97</v>
      </c>
      <c r="J5" s="223">
        <f>'Excel Sheet'!I9</f>
        <v>2060.35</v>
      </c>
      <c r="K5" s="233">
        <f>'Excel Sheet'!I10</f>
        <v>2896.46</v>
      </c>
      <c r="L5" s="223">
        <f>'Excel Sheet'!I11</f>
        <v>3002.69</v>
      </c>
      <c r="M5" s="223">
        <f>'Excel Sheet'!I12</f>
        <v>2621.51</v>
      </c>
      <c r="N5" s="223">
        <f>'Excel Sheet'!I13</f>
        <v>2831.28</v>
      </c>
      <c r="O5" s="223">
        <f>'Excel Sheet'!I14</f>
        <v>2845.94</v>
      </c>
      <c r="P5" s="227">
        <f>'Excel Sheet'!I15</f>
        <v>2557.17</v>
      </c>
      <c r="Q5" s="227">
        <f>'Excel Sheet'!I16</f>
        <v>2641.63</v>
      </c>
      <c r="R5" s="227">
        <f>'Excel Sheet'!I17</f>
        <v>2670.56</v>
      </c>
    </row>
    <row r="6" spans="2:18" s="54" customFormat="1" ht="14.25">
      <c r="B6" s="222" t="str">
        <f>'Excel Sheet'!A19</f>
        <v>35F</v>
      </c>
      <c r="C6" s="223">
        <f>AVERAGE('Excel Sheet'!H20:H34)</f>
        <v>6310.401999999999</v>
      </c>
      <c r="D6" s="223">
        <f>'Excel Sheet'!I20</f>
        <v>189.25</v>
      </c>
      <c r="E6" s="223">
        <f>'Excel Sheet'!I21</f>
        <v>338.13</v>
      </c>
      <c r="F6" s="223">
        <f>'Excel Sheet'!I22</f>
        <v>471.74</v>
      </c>
      <c r="G6" s="223">
        <f>'Excel Sheet'!I23</f>
        <v>1202.81</v>
      </c>
      <c r="H6" s="223">
        <f>'Excel Sheet'!I24</f>
        <v>1353.91</v>
      </c>
      <c r="I6" s="223">
        <f>'Excel Sheet'!I25</f>
        <v>1472.16</v>
      </c>
      <c r="J6" s="223">
        <f>'Excel Sheet'!I26</f>
        <v>2853.01</v>
      </c>
      <c r="K6" s="223">
        <f>'Excel Sheet'!I27</f>
        <v>2983.62</v>
      </c>
      <c r="L6" s="223">
        <f>'Excel Sheet'!I28</f>
        <v>3057.3</v>
      </c>
      <c r="M6" s="223">
        <f>'Excel Sheet'!I29</f>
        <v>2645.46</v>
      </c>
      <c r="N6" s="223">
        <f>'Excel Sheet'!I30</f>
        <v>2716.87</v>
      </c>
      <c r="O6" s="223">
        <f>'Excel Sheet'!I31</f>
        <v>2710.77</v>
      </c>
      <c r="P6" s="223">
        <f>'Excel Sheet'!I32</f>
        <v>2524.99</v>
      </c>
      <c r="Q6" s="223">
        <f>'Excel Sheet'!I33</f>
        <v>2495.81</v>
      </c>
      <c r="R6" s="223">
        <f>'Excel Sheet'!I34</f>
        <v>2617.35</v>
      </c>
    </row>
    <row r="7" spans="2:18" s="54" customFormat="1" ht="14.25">
      <c r="B7" s="222" t="str">
        <f>'Excel Sheet'!A36</f>
        <v>45F</v>
      </c>
      <c r="C7" s="223">
        <f>AVERAGE('Excel Sheet'!H37:H51)</f>
        <v>6024.711333333332</v>
      </c>
      <c r="D7" s="223">
        <f>'Excel Sheet'!I37</f>
        <v>-14.29</v>
      </c>
      <c r="E7" s="223">
        <f>'Excel Sheet'!I38</f>
        <v>130.07</v>
      </c>
      <c r="F7" s="223">
        <f>'Excel Sheet'!I39</f>
        <v>263.36</v>
      </c>
      <c r="G7" s="223">
        <f>'Excel Sheet'!I40</f>
        <v>949.6</v>
      </c>
      <c r="H7" s="223">
        <f>'Excel Sheet'!I41</f>
        <v>1103.85</v>
      </c>
      <c r="I7" s="223">
        <f>'Excel Sheet'!I42</f>
        <v>1245.21</v>
      </c>
      <c r="J7" s="223">
        <f>'Excel Sheet'!I43</f>
        <v>2717.15</v>
      </c>
      <c r="K7" s="223">
        <f>'Excel Sheet'!I44</f>
        <v>2811.1</v>
      </c>
      <c r="L7" s="223">
        <f>'Excel Sheet'!I45</f>
        <v>2914.14</v>
      </c>
      <c r="M7" s="223">
        <f>'Excel Sheet'!I46</f>
        <v>2474.23</v>
      </c>
      <c r="N7" s="223">
        <f>'Excel Sheet'!I47</f>
        <v>2564.89</v>
      </c>
      <c r="O7" s="223">
        <f>'Excel Sheet'!I48</f>
        <v>2665.86</v>
      </c>
      <c r="P7" s="223">
        <f>'Excel Sheet'!I49</f>
        <v>2391.47</v>
      </c>
      <c r="Q7" s="223">
        <f>'Excel Sheet'!I50</f>
        <v>2438.24</v>
      </c>
      <c r="R7" s="223">
        <f>'Excel Sheet'!I51</f>
        <v>2574.82</v>
      </c>
    </row>
    <row r="8" spans="2:18" s="54" customFormat="1" ht="14.25">
      <c r="B8" s="222" t="str">
        <f>'Excel Sheet'!A53</f>
        <v>60F</v>
      </c>
      <c r="C8" s="223">
        <f>AVERAGE('Excel Sheet'!H54:H68)</f>
        <v>4954.746</v>
      </c>
      <c r="D8" s="223">
        <f>'Excel Sheet'!I54</f>
        <v>1421.43</v>
      </c>
      <c r="E8" s="223">
        <f>'Excel Sheet'!I55</f>
        <v>1575.72</v>
      </c>
      <c r="F8" s="223">
        <f>'Excel Sheet'!I56</f>
        <v>1716.17</v>
      </c>
      <c r="G8" s="223">
        <f>'Excel Sheet'!I57</f>
        <v>2304.99</v>
      </c>
      <c r="H8" s="223">
        <f>'Excel Sheet'!I58</f>
        <v>2443.48</v>
      </c>
      <c r="I8" s="223">
        <f>'Excel Sheet'!I59</f>
        <v>2578.41</v>
      </c>
      <c r="J8" s="223">
        <f>'Excel Sheet'!I60</f>
        <v>2557.7</v>
      </c>
      <c r="K8" s="223">
        <f>'Excel Sheet'!I61</f>
        <v>2621.96</v>
      </c>
      <c r="L8" s="223">
        <f>'Excel Sheet'!I62</f>
        <v>2701.19</v>
      </c>
      <c r="M8" s="223">
        <f>'Excel Sheet'!I63</f>
        <v>2295.05</v>
      </c>
      <c r="N8" s="223">
        <f>'Excel Sheet'!I64</f>
        <v>2286.05</v>
      </c>
      <c r="O8" s="223">
        <f>'Excel Sheet'!I65</f>
        <v>2453.75</v>
      </c>
      <c r="P8" s="223">
        <f>'Excel Sheet'!I66</f>
        <v>2101.4</v>
      </c>
      <c r="Q8" s="223">
        <f>'Excel Sheet'!I67</f>
        <v>2191.7</v>
      </c>
      <c r="R8" s="223">
        <f>'Excel Sheet'!I68</f>
        <v>2348.79</v>
      </c>
    </row>
    <row r="9" spans="2:18" s="54" customFormat="1" ht="14.25">
      <c r="B9" s="222" t="str">
        <f>'Excel Sheet'!A70</f>
        <v>70F</v>
      </c>
      <c r="C9" s="223">
        <f>AVERAGE('Excel Sheet'!H71:H85)</f>
        <v>4621.017333333333</v>
      </c>
      <c r="D9" s="223">
        <f>'Excel Sheet'!I71</f>
        <v>1705.52</v>
      </c>
      <c r="E9" s="223">
        <f>'Excel Sheet'!I72</f>
        <v>1865.39</v>
      </c>
      <c r="F9" s="223">
        <f>'Excel Sheet'!I73</f>
        <v>2003.47</v>
      </c>
      <c r="G9" s="223">
        <f>'Excel Sheet'!I74</f>
        <v>2561.07</v>
      </c>
      <c r="H9" s="223">
        <f>'Excel Sheet'!I75</f>
        <v>2625.39</v>
      </c>
      <c r="I9" s="223">
        <f>'Excel Sheet'!I76</f>
        <v>2733.12</v>
      </c>
      <c r="J9" s="223">
        <f>'Excel Sheet'!I77</f>
        <v>2418.63</v>
      </c>
      <c r="K9" s="223">
        <f>'Excel Sheet'!I78</f>
        <v>2459.04</v>
      </c>
      <c r="L9" s="223">
        <f>'Excel Sheet'!I79</f>
        <v>2542.95</v>
      </c>
      <c r="M9" s="223">
        <f>'Excel Sheet'!I80</f>
        <v>2167.33</v>
      </c>
      <c r="N9" s="223">
        <f>'Excel Sheet'!I81</f>
        <v>2261.58</v>
      </c>
      <c r="O9" s="223">
        <f>'Excel Sheet'!I82</f>
        <v>2193.38</v>
      </c>
      <c r="P9" s="223">
        <f>'Excel Sheet'!I83</f>
        <v>2008.21</v>
      </c>
      <c r="Q9" s="223">
        <f>'Excel Sheet'!I84</f>
        <v>2149.11</v>
      </c>
      <c r="R9" s="223">
        <f>'Excel Sheet'!I85</f>
        <v>1599.27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6.00390625" style="0" customWidth="1"/>
    <col min="3" max="3" width="70.421875" style="0" customWidth="1"/>
    <col min="4" max="4" width="55.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-192.08</v>
      </c>
      <c r="C3" t="s">
        <v>59</v>
      </c>
      <c r="D3" t="s">
        <v>60</v>
      </c>
      <c r="E3">
        <v>8.71</v>
      </c>
      <c r="F3">
        <v>470.56</v>
      </c>
      <c r="G3">
        <v>470.51</v>
      </c>
      <c r="H3">
        <v>6658.13</v>
      </c>
      <c r="I3">
        <v>-191.33</v>
      </c>
      <c r="J3">
        <v>-91.77</v>
      </c>
      <c r="K3" t="s">
        <v>57</v>
      </c>
    </row>
    <row r="4" spans="1:11" ht="12.75">
      <c r="A4" t="s">
        <v>6</v>
      </c>
      <c r="B4">
        <v>-47.93</v>
      </c>
      <c r="C4" t="s">
        <v>59</v>
      </c>
      <c r="D4" t="s">
        <v>60</v>
      </c>
      <c r="E4">
        <v>8.71</v>
      </c>
      <c r="F4">
        <v>471.25</v>
      </c>
      <c r="G4">
        <v>471.18</v>
      </c>
      <c r="H4">
        <v>6587.8</v>
      </c>
      <c r="I4">
        <v>-47.11</v>
      </c>
      <c r="J4">
        <v>-8.29</v>
      </c>
      <c r="K4" t="s">
        <v>57</v>
      </c>
    </row>
    <row r="5" spans="1:11" ht="12.75">
      <c r="A5" t="s">
        <v>3</v>
      </c>
      <c r="B5">
        <v>81.66</v>
      </c>
      <c r="C5" t="s">
        <v>59</v>
      </c>
      <c r="D5" t="s">
        <v>60</v>
      </c>
      <c r="E5">
        <v>8.71</v>
      </c>
      <c r="F5">
        <v>471.08</v>
      </c>
      <c r="G5">
        <v>470.87</v>
      </c>
      <c r="H5">
        <v>6597.53</v>
      </c>
      <c r="I5">
        <v>82.64</v>
      </c>
      <c r="J5">
        <v>70.28</v>
      </c>
      <c r="K5" t="s">
        <v>57</v>
      </c>
    </row>
    <row r="6" spans="1:11" ht="12.75">
      <c r="A6" t="s">
        <v>0</v>
      </c>
      <c r="B6">
        <v>871.35</v>
      </c>
      <c r="C6" t="s">
        <v>59</v>
      </c>
      <c r="D6" t="s">
        <v>60</v>
      </c>
      <c r="E6">
        <v>8.71</v>
      </c>
      <c r="F6">
        <v>483.13</v>
      </c>
      <c r="G6">
        <v>483.09</v>
      </c>
      <c r="H6">
        <v>6649.11</v>
      </c>
      <c r="I6">
        <v>869.75</v>
      </c>
      <c r="J6">
        <v>588.2</v>
      </c>
      <c r="K6" t="s">
        <v>57</v>
      </c>
    </row>
    <row r="7" spans="1:11" ht="12.75">
      <c r="A7" t="s">
        <v>7</v>
      </c>
      <c r="B7">
        <v>1012.45</v>
      </c>
      <c r="C7" t="s">
        <v>59</v>
      </c>
      <c r="D7" t="s">
        <v>60</v>
      </c>
      <c r="E7">
        <v>8.71</v>
      </c>
      <c r="F7">
        <v>483.52</v>
      </c>
      <c r="G7">
        <v>483.52</v>
      </c>
      <c r="H7">
        <v>6580.08</v>
      </c>
      <c r="I7">
        <v>1012.04</v>
      </c>
      <c r="J7">
        <v>674.12</v>
      </c>
      <c r="K7" t="s">
        <v>57</v>
      </c>
    </row>
    <row r="8" spans="1:11" ht="12.75">
      <c r="A8" t="s">
        <v>4</v>
      </c>
      <c r="B8">
        <v>1160.66</v>
      </c>
      <c r="C8" t="s">
        <v>59</v>
      </c>
      <c r="D8" t="s">
        <v>60</v>
      </c>
      <c r="E8">
        <v>8.71</v>
      </c>
      <c r="F8">
        <v>484.31</v>
      </c>
      <c r="G8">
        <v>484.05</v>
      </c>
      <c r="H8">
        <v>6591.94</v>
      </c>
      <c r="I8">
        <v>1157.97</v>
      </c>
      <c r="J8">
        <v>762.42</v>
      </c>
      <c r="K8" t="s">
        <v>57</v>
      </c>
    </row>
    <row r="9" spans="1:11" ht="12.75">
      <c r="A9" t="s">
        <v>1</v>
      </c>
      <c r="B9">
        <v>2067.08</v>
      </c>
      <c r="C9" t="s">
        <v>70</v>
      </c>
      <c r="D9" t="s">
        <v>71</v>
      </c>
      <c r="E9">
        <v>4.71</v>
      </c>
      <c r="F9">
        <v>798.05</v>
      </c>
      <c r="G9">
        <v>797.95</v>
      </c>
      <c r="H9">
        <v>6672.2</v>
      </c>
      <c r="I9">
        <v>2060.35</v>
      </c>
      <c r="J9">
        <v>1386.43</v>
      </c>
      <c r="K9" t="s">
        <v>57</v>
      </c>
    </row>
    <row r="10" spans="1:11" ht="12.75">
      <c r="A10" t="s">
        <v>8</v>
      </c>
      <c r="B10">
        <v>2908.66</v>
      </c>
      <c r="C10" t="s">
        <v>59</v>
      </c>
      <c r="D10" t="s">
        <v>60</v>
      </c>
      <c r="E10">
        <v>8.71</v>
      </c>
      <c r="F10">
        <v>492</v>
      </c>
      <c r="G10">
        <v>491.82</v>
      </c>
      <c r="H10">
        <v>6619</v>
      </c>
      <c r="I10">
        <v>2896.46</v>
      </c>
      <c r="J10">
        <v>1882.57</v>
      </c>
      <c r="K10" t="s">
        <v>57</v>
      </c>
    </row>
    <row r="11" spans="1:11" ht="12.75">
      <c r="A11" t="s">
        <v>5</v>
      </c>
      <c r="B11">
        <v>3016.01</v>
      </c>
      <c r="C11" t="s">
        <v>59</v>
      </c>
      <c r="D11" t="s">
        <v>60</v>
      </c>
      <c r="E11">
        <v>8.71</v>
      </c>
      <c r="F11">
        <v>491.9</v>
      </c>
      <c r="G11">
        <v>491.87</v>
      </c>
      <c r="H11">
        <v>6636.37</v>
      </c>
      <c r="I11">
        <v>3002.69</v>
      </c>
      <c r="J11">
        <v>1933.67</v>
      </c>
      <c r="K11" t="s">
        <v>57</v>
      </c>
    </row>
    <row r="12" spans="1:11" ht="12.75">
      <c r="A12" t="s">
        <v>2</v>
      </c>
      <c r="B12">
        <v>2632.2</v>
      </c>
      <c r="C12" t="s">
        <v>72</v>
      </c>
      <c r="D12" t="s">
        <v>73</v>
      </c>
      <c r="E12">
        <v>18.56</v>
      </c>
      <c r="F12">
        <v>670.28</v>
      </c>
      <c r="G12">
        <v>670.07</v>
      </c>
      <c r="H12">
        <v>6700.3</v>
      </c>
      <c r="I12">
        <v>2621.51</v>
      </c>
      <c r="J12">
        <v>1906.54</v>
      </c>
      <c r="K12" t="s">
        <v>57</v>
      </c>
    </row>
    <row r="13" spans="1:11" ht="12.75">
      <c r="A13" t="s">
        <v>9</v>
      </c>
      <c r="B13">
        <v>2843.39</v>
      </c>
      <c r="C13" t="s">
        <v>72</v>
      </c>
      <c r="D13" t="s">
        <v>74</v>
      </c>
      <c r="E13">
        <v>18.64</v>
      </c>
      <c r="F13">
        <v>680.82</v>
      </c>
      <c r="G13">
        <v>680.75</v>
      </c>
      <c r="H13">
        <v>6638.34</v>
      </c>
      <c r="I13">
        <v>2831.28</v>
      </c>
      <c r="J13">
        <v>2021.39</v>
      </c>
      <c r="K13" t="s">
        <v>57</v>
      </c>
    </row>
    <row r="14" spans="1:11" ht="12.75">
      <c r="A14" t="s">
        <v>10</v>
      </c>
      <c r="B14">
        <v>2858.85</v>
      </c>
      <c r="C14" t="s">
        <v>72</v>
      </c>
      <c r="D14" t="s">
        <v>75</v>
      </c>
      <c r="E14">
        <v>18.63</v>
      </c>
      <c r="F14">
        <v>675.65</v>
      </c>
      <c r="G14">
        <v>675.48</v>
      </c>
      <c r="H14">
        <v>6655.99</v>
      </c>
      <c r="I14">
        <v>2845.94</v>
      </c>
      <c r="J14">
        <v>2030.25</v>
      </c>
      <c r="K14" t="s">
        <v>57</v>
      </c>
    </row>
    <row r="15" spans="1:11" ht="12.75">
      <c r="A15" t="s">
        <v>11</v>
      </c>
      <c r="B15">
        <v>2566.78</v>
      </c>
      <c r="C15" t="s">
        <v>72</v>
      </c>
      <c r="D15" t="s">
        <v>73</v>
      </c>
      <c r="E15">
        <v>18.56</v>
      </c>
      <c r="F15">
        <v>674.78</v>
      </c>
      <c r="G15">
        <v>674.64</v>
      </c>
      <c r="H15">
        <v>6713.86</v>
      </c>
      <c r="I15">
        <v>2557.17</v>
      </c>
      <c r="J15">
        <v>2010.55</v>
      </c>
      <c r="K15" t="s">
        <v>57</v>
      </c>
    </row>
    <row r="16" spans="1:11" ht="12.75">
      <c r="A16" t="s">
        <v>13</v>
      </c>
      <c r="B16">
        <v>2653.01</v>
      </c>
      <c r="C16" t="s">
        <v>72</v>
      </c>
      <c r="D16" t="s">
        <v>74</v>
      </c>
      <c r="E16">
        <v>18.63</v>
      </c>
      <c r="F16">
        <v>681.75</v>
      </c>
      <c r="G16">
        <v>681.52</v>
      </c>
      <c r="H16">
        <v>6650.43</v>
      </c>
      <c r="I16">
        <v>2641.63</v>
      </c>
      <c r="J16">
        <v>2057.86</v>
      </c>
      <c r="K16" t="s">
        <v>57</v>
      </c>
    </row>
    <row r="17" spans="1:11" ht="12.75">
      <c r="A17" t="s">
        <v>14</v>
      </c>
      <c r="B17">
        <v>2682.58</v>
      </c>
      <c r="C17" t="s">
        <v>72</v>
      </c>
      <c r="D17" t="s">
        <v>75</v>
      </c>
      <c r="E17">
        <v>18.63</v>
      </c>
      <c r="F17">
        <v>675.3</v>
      </c>
      <c r="G17">
        <v>674.78</v>
      </c>
      <c r="H17">
        <v>6667.36</v>
      </c>
      <c r="I17">
        <v>2670.56</v>
      </c>
      <c r="J17">
        <v>2069.9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188.12</v>
      </c>
      <c r="C20" t="s">
        <v>59</v>
      </c>
      <c r="D20" t="s">
        <v>60</v>
      </c>
      <c r="E20">
        <v>8.71</v>
      </c>
      <c r="F20">
        <v>466.82</v>
      </c>
      <c r="G20">
        <v>466.62</v>
      </c>
      <c r="H20">
        <v>6322.9</v>
      </c>
      <c r="I20">
        <v>189.25</v>
      </c>
      <c r="J20">
        <v>148.65</v>
      </c>
      <c r="K20" t="s">
        <v>57</v>
      </c>
    </row>
    <row r="21" spans="1:11" ht="12.75">
      <c r="A21" t="s">
        <v>6</v>
      </c>
      <c r="B21">
        <v>335.98</v>
      </c>
      <c r="C21" t="s">
        <v>59</v>
      </c>
      <c r="D21" t="s">
        <v>60</v>
      </c>
      <c r="E21">
        <v>8.71</v>
      </c>
      <c r="F21">
        <v>466.67</v>
      </c>
      <c r="G21">
        <v>466.43</v>
      </c>
      <c r="H21">
        <v>6250.97</v>
      </c>
      <c r="I21">
        <v>338.13</v>
      </c>
      <c r="J21">
        <v>239.99</v>
      </c>
      <c r="K21" t="s">
        <v>57</v>
      </c>
    </row>
    <row r="22" spans="1:11" ht="12.75">
      <c r="A22" t="s">
        <v>3</v>
      </c>
      <c r="B22">
        <v>471.05</v>
      </c>
      <c r="C22" t="s">
        <v>59</v>
      </c>
      <c r="D22" t="s">
        <v>60</v>
      </c>
      <c r="E22">
        <v>8.71</v>
      </c>
      <c r="F22">
        <v>466.47</v>
      </c>
      <c r="G22">
        <v>466.57</v>
      </c>
      <c r="H22">
        <v>6262.06</v>
      </c>
      <c r="I22">
        <v>471.74</v>
      </c>
      <c r="J22">
        <v>322.19</v>
      </c>
      <c r="K22" t="s">
        <v>57</v>
      </c>
    </row>
    <row r="23" spans="1:11" ht="12.75">
      <c r="A23" t="s">
        <v>0</v>
      </c>
      <c r="B23">
        <v>1205.81</v>
      </c>
      <c r="C23" t="s">
        <v>59</v>
      </c>
      <c r="D23" t="s">
        <v>60</v>
      </c>
      <c r="E23">
        <v>8.71</v>
      </c>
      <c r="F23">
        <v>476.8</v>
      </c>
      <c r="G23">
        <v>476.67</v>
      </c>
      <c r="H23">
        <v>6317.43</v>
      </c>
      <c r="I23">
        <v>1202.81</v>
      </c>
      <c r="J23">
        <v>803.63</v>
      </c>
      <c r="K23" t="s">
        <v>57</v>
      </c>
    </row>
    <row r="24" spans="1:11" ht="12.75">
      <c r="A24" t="s">
        <v>7</v>
      </c>
      <c r="B24">
        <v>1357.6</v>
      </c>
      <c r="C24" t="s">
        <v>59</v>
      </c>
      <c r="D24" t="s">
        <v>60</v>
      </c>
      <c r="E24">
        <v>8.71</v>
      </c>
      <c r="F24">
        <v>477.16</v>
      </c>
      <c r="G24">
        <v>477.29</v>
      </c>
      <c r="H24">
        <v>6249.49</v>
      </c>
      <c r="I24">
        <v>1353.91</v>
      </c>
      <c r="J24">
        <v>894.35</v>
      </c>
      <c r="K24" t="s">
        <v>57</v>
      </c>
    </row>
    <row r="25" spans="1:11" ht="12.75">
      <c r="A25" t="s">
        <v>4</v>
      </c>
      <c r="B25">
        <v>1474.89</v>
      </c>
      <c r="C25" t="s">
        <v>59</v>
      </c>
      <c r="D25" t="s">
        <v>60</v>
      </c>
      <c r="E25">
        <v>8.71</v>
      </c>
      <c r="F25">
        <v>476.35</v>
      </c>
      <c r="G25">
        <v>476.44</v>
      </c>
      <c r="H25">
        <v>6263.46</v>
      </c>
      <c r="I25">
        <v>1472.16</v>
      </c>
      <c r="J25">
        <v>965.99</v>
      </c>
      <c r="K25" t="s">
        <v>57</v>
      </c>
    </row>
    <row r="26" spans="1:11" ht="12.75">
      <c r="A26" t="s">
        <v>1</v>
      </c>
      <c r="B26">
        <v>2866.64</v>
      </c>
      <c r="C26" t="s">
        <v>72</v>
      </c>
      <c r="D26" t="s">
        <v>73</v>
      </c>
      <c r="E26">
        <v>18.56</v>
      </c>
      <c r="F26">
        <v>643.65</v>
      </c>
      <c r="G26">
        <v>644.08</v>
      </c>
      <c r="H26">
        <v>6356.47</v>
      </c>
      <c r="I26">
        <v>2853.01</v>
      </c>
      <c r="J26">
        <v>1863.95</v>
      </c>
      <c r="K26" t="s">
        <v>57</v>
      </c>
    </row>
    <row r="27" spans="1:11" ht="12.75">
      <c r="A27" t="s">
        <v>8</v>
      </c>
      <c r="B27">
        <v>2997.68</v>
      </c>
      <c r="C27" t="s">
        <v>72</v>
      </c>
      <c r="D27" t="s">
        <v>75</v>
      </c>
      <c r="E27">
        <v>18.63</v>
      </c>
      <c r="F27">
        <v>649.31</v>
      </c>
      <c r="G27">
        <v>649.37</v>
      </c>
      <c r="H27">
        <v>6293.24</v>
      </c>
      <c r="I27">
        <v>2983.62</v>
      </c>
      <c r="J27">
        <v>1942.5</v>
      </c>
      <c r="K27" t="s">
        <v>57</v>
      </c>
    </row>
    <row r="28" spans="1:11" ht="12.75">
      <c r="A28" t="s">
        <v>5</v>
      </c>
      <c r="B28">
        <v>3071.9</v>
      </c>
      <c r="C28" t="s">
        <v>72</v>
      </c>
      <c r="D28" t="s">
        <v>75</v>
      </c>
      <c r="E28">
        <v>18.63</v>
      </c>
      <c r="F28">
        <v>653.32</v>
      </c>
      <c r="G28">
        <v>652.84</v>
      </c>
      <c r="H28">
        <v>6310.86</v>
      </c>
      <c r="I28">
        <v>3057.3</v>
      </c>
      <c r="J28">
        <v>1986.71</v>
      </c>
      <c r="K28" t="s">
        <v>57</v>
      </c>
    </row>
    <row r="29" spans="1:11" ht="12.75">
      <c r="A29" t="s">
        <v>2</v>
      </c>
      <c r="B29">
        <v>2654.9</v>
      </c>
      <c r="C29" t="s">
        <v>72</v>
      </c>
      <c r="D29" t="s">
        <v>75</v>
      </c>
      <c r="E29">
        <v>18.63</v>
      </c>
      <c r="F29">
        <v>646.15</v>
      </c>
      <c r="G29">
        <v>645.91</v>
      </c>
      <c r="H29">
        <v>6368.86</v>
      </c>
      <c r="I29">
        <v>2645.46</v>
      </c>
      <c r="J29">
        <v>1938.89</v>
      </c>
      <c r="K29" t="s">
        <v>57</v>
      </c>
    </row>
    <row r="30" spans="1:11" ht="12.75">
      <c r="A30" t="s">
        <v>9</v>
      </c>
      <c r="B30">
        <v>2728.87</v>
      </c>
      <c r="C30" t="s">
        <v>72</v>
      </c>
      <c r="D30" t="s">
        <v>74</v>
      </c>
      <c r="E30">
        <v>18.63</v>
      </c>
      <c r="F30">
        <v>648.84</v>
      </c>
      <c r="G30">
        <v>648.65</v>
      </c>
      <c r="H30">
        <v>6304.98</v>
      </c>
      <c r="I30">
        <v>2716.87</v>
      </c>
      <c r="J30">
        <v>1976.38</v>
      </c>
      <c r="K30" t="s">
        <v>57</v>
      </c>
    </row>
    <row r="31" spans="1:11" ht="12.75">
      <c r="A31" t="s">
        <v>10</v>
      </c>
      <c r="B31">
        <v>2723.09</v>
      </c>
      <c r="C31" t="s">
        <v>72</v>
      </c>
      <c r="D31" t="s">
        <v>73</v>
      </c>
      <c r="E31">
        <v>18.56</v>
      </c>
      <c r="F31">
        <v>644.77</v>
      </c>
      <c r="G31">
        <v>644.29</v>
      </c>
      <c r="H31">
        <v>6321.87</v>
      </c>
      <c r="I31">
        <v>2710.77</v>
      </c>
      <c r="J31">
        <v>1974.92</v>
      </c>
      <c r="K31" t="s">
        <v>57</v>
      </c>
    </row>
    <row r="32" spans="1:11" ht="12.75">
      <c r="A32" t="s">
        <v>11</v>
      </c>
      <c r="B32">
        <v>2534.32</v>
      </c>
      <c r="C32" t="s">
        <v>76</v>
      </c>
      <c r="D32" t="s">
        <v>77</v>
      </c>
      <c r="E32">
        <v>-12.34</v>
      </c>
      <c r="F32">
        <v>-512.37</v>
      </c>
      <c r="G32">
        <v>-512.46</v>
      </c>
      <c r="H32">
        <v>6380.39</v>
      </c>
      <c r="I32">
        <v>2524.99</v>
      </c>
      <c r="J32">
        <v>2003.62</v>
      </c>
      <c r="K32" t="s">
        <v>57</v>
      </c>
    </row>
    <row r="33" spans="1:11" ht="12.75">
      <c r="A33" t="s">
        <v>13</v>
      </c>
      <c r="B33">
        <v>2506.02</v>
      </c>
      <c r="C33" t="s">
        <v>72</v>
      </c>
      <c r="D33" t="s">
        <v>75</v>
      </c>
      <c r="E33">
        <v>18.63</v>
      </c>
      <c r="F33">
        <v>644.23</v>
      </c>
      <c r="G33">
        <v>643.88</v>
      </c>
      <c r="H33">
        <v>6316.29</v>
      </c>
      <c r="I33">
        <v>2495.81</v>
      </c>
      <c r="J33">
        <v>1994.84</v>
      </c>
      <c r="K33" t="s">
        <v>57</v>
      </c>
    </row>
    <row r="34" spans="1:11" ht="12.75">
      <c r="A34" t="s">
        <v>14</v>
      </c>
      <c r="B34">
        <v>2627.54</v>
      </c>
      <c r="C34" t="s">
        <v>72</v>
      </c>
      <c r="D34" t="s">
        <v>75</v>
      </c>
      <c r="E34">
        <v>18.64</v>
      </c>
      <c r="F34">
        <v>645.68</v>
      </c>
      <c r="G34">
        <v>645.5</v>
      </c>
      <c r="H34">
        <v>6336.76</v>
      </c>
      <c r="I34">
        <v>2617.35</v>
      </c>
      <c r="J34">
        <v>2055.03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-15.24</v>
      </c>
      <c r="C37" t="s">
        <v>59</v>
      </c>
      <c r="D37" t="s">
        <v>60</v>
      </c>
      <c r="E37">
        <v>8.71</v>
      </c>
      <c r="F37">
        <v>433.63</v>
      </c>
      <c r="G37">
        <v>433.49</v>
      </c>
      <c r="H37">
        <v>6039.69</v>
      </c>
      <c r="I37">
        <v>-14.29</v>
      </c>
      <c r="J37">
        <v>35.19</v>
      </c>
      <c r="K37" t="s">
        <v>57</v>
      </c>
    </row>
    <row r="38" spans="1:11" ht="12.75">
      <c r="A38" t="s">
        <v>6</v>
      </c>
      <c r="B38">
        <v>128.83</v>
      </c>
      <c r="C38" t="s">
        <v>59</v>
      </c>
      <c r="D38" t="s">
        <v>60</v>
      </c>
      <c r="E38">
        <v>8.71</v>
      </c>
      <c r="F38">
        <v>433.86</v>
      </c>
      <c r="G38">
        <v>433.73</v>
      </c>
      <c r="H38">
        <v>5968.07</v>
      </c>
      <c r="I38">
        <v>130.07</v>
      </c>
      <c r="J38">
        <v>123.51</v>
      </c>
      <c r="K38" t="s">
        <v>57</v>
      </c>
    </row>
    <row r="39" spans="1:11" ht="12.75">
      <c r="A39" t="s">
        <v>3</v>
      </c>
      <c r="B39">
        <v>262.28</v>
      </c>
      <c r="C39" t="s">
        <v>59</v>
      </c>
      <c r="D39" t="s">
        <v>60</v>
      </c>
      <c r="E39">
        <v>8.71</v>
      </c>
      <c r="F39">
        <v>433.9</v>
      </c>
      <c r="G39">
        <v>433.75</v>
      </c>
      <c r="H39">
        <v>5978.98</v>
      </c>
      <c r="I39">
        <v>263.36</v>
      </c>
      <c r="J39">
        <v>205.62</v>
      </c>
      <c r="K39" t="s">
        <v>57</v>
      </c>
    </row>
    <row r="40" spans="1:11" ht="12.75">
      <c r="A40" t="s">
        <v>0</v>
      </c>
      <c r="B40">
        <v>949.81</v>
      </c>
      <c r="C40" t="s">
        <v>59</v>
      </c>
      <c r="D40" t="s">
        <v>60</v>
      </c>
      <c r="E40">
        <v>8.71</v>
      </c>
      <c r="F40">
        <v>440.7</v>
      </c>
      <c r="G40">
        <v>440.92</v>
      </c>
      <c r="H40">
        <v>6032.25</v>
      </c>
      <c r="I40">
        <v>949.6</v>
      </c>
      <c r="J40">
        <v>661.93</v>
      </c>
      <c r="K40" t="s">
        <v>57</v>
      </c>
    </row>
    <row r="41" spans="1:11" ht="12.75">
      <c r="A41" t="s">
        <v>7</v>
      </c>
      <c r="B41">
        <v>1102.8</v>
      </c>
      <c r="C41" t="s">
        <v>59</v>
      </c>
      <c r="D41" t="s">
        <v>60</v>
      </c>
      <c r="E41">
        <v>8.71</v>
      </c>
      <c r="F41">
        <v>441.31</v>
      </c>
      <c r="G41">
        <v>441.46</v>
      </c>
      <c r="H41">
        <v>5964</v>
      </c>
      <c r="I41">
        <v>1103.85</v>
      </c>
      <c r="J41">
        <v>754.77</v>
      </c>
      <c r="K41" t="s">
        <v>57</v>
      </c>
    </row>
    <row r="42" spans="1:11" ht="12.75">
      <c r="A42" t="s">
        <v>4</v>
      </c>
      <c r="B42">
        <v>1246.64</v>
      </c>
      <c r="C42" t="s">
        <v>59</v>
      </c>
      <c r="D42" t="s">
        <v>60</v>
      </c>
      <c r="E42">
        <v>8.71</v>
      </c>
      <c r="F42">
        <v>441.88</v>
      </c>
      <c r="G42">
        <v>441.96</v>
      </c>
      <c r="H42">
        <v>5978.35</v>
      </c>
      <c r="I42">
        <v>1245.21</v>
      </c>
      <c r="J42">
        <v>840.01</v>
      </c>
      <c r="K42" t="s">
        <v>57</v>
      </c>
    </row>
    <row r="43" spans="1:11" ht="12.75">
      <c r="A43" t="s">
        <v>1</v>
      </c>
      <c r="B43">
        <v>2728.73</v>
      </c>
      <c r="C43" t="s">
        <v>72</v>
      </c>
      <c r="D43" t="s">
        <v>74</v>
      </c>
      <c r="E43">
        <v>18.63</v>
      </c>
      <c r="F43">
        <v>608.55</v>
      </c>
      <c r="G43">
        <v>608.2</v>
      </c>
      <c r="H43">
        <v>6068.87</v>
      </c>
      <c r="I43">
        <v>2717.15</v>
      </c>
      <c r="J43">
        <v>1791.66</v>
      </c>
      <c r="K43" t="s">
        <v>57</v>
      </c>
    </row>
    <row r="44" spans="1:11" ht="12.75">
      <c r="A44" t="s">
        <v>8</v>
      </c>
      <c r="B44">
        <v>2824.04</v>
      </c>
      <c r="C44" t="s">
        <v>72</v>
      </c>
      <c r="D44" t="s">
        <v>74</v>
      </c>
      <c r="E44">
        <v>18.63</v>
      </c>
      <c r="F44">
        <v>610.39</v>
      </c>
      <c r="G44">
        <v>610.24</v>
      </c>
      <c r="H44">
        <v>6004.99</v>
      </c>
      <c r="I44">
        <v>2811.1</v>
      </c>
      <c r="J44">
        <v>1846.41</v>
      </c>
      <c r="K44" t="s">
        <v>57</v>
      </c>
    </row>
    <row r="45" spans="1:11" ht="12.75">
      <c r="A45" t="s">
        <v>5</v>
      </c>
      <c r="B45">
        <v>2925.73</v>
      </c>
      <c r="C45" t="s">
        <v>78</v>
      </c>
      <c r="D45" t="s">
        <v>75</v>
      </c>
      <c r="E45">
        <v>18.63</v>
      </c>
      <c r="F45">
        <v>617.29</v>
      </c>
      <c r="G45">
        <v>617.2</v>
      </c>
      <c r="H45">
        <v>6023.23</v>
      </c>
      <c r="I45">
        <v>2914.14</v>
      </c>
      <c r="J45">
        <v>1908.7</v>
      </c>
      <c r="K45" t="s">
        <v>57</v>
      </c>
    </row>
    <row r="46" spans="1:11" ht="12.75">
      <c r="A46" t="s">
        <v>2</v>
      </c>
      <c r="B46">
        <v>2484.28</v>
      </c>
      <c r="C46" t="s">
        <v>78</v>
      </c>
      <c r="D46" t="s">
        <v>75</v>
      </c>
      <c r="E46">
        <v>18.63</v>
      </c>
      <c r="F46">
        <v>611.35</v>
      </c>
      <c r="G46">
        <v>611.18</v>
      </c>
      <c r="H46">
        <v>6080.44</v>
      </c>
      <c r="I46">
        <v>2474.23</v>
      </c>
      <c r="J46">
        <v>1843.05</v>
      </c>
      <c r="K46" t="s">
        <v>57</v>
      </c>
    </row>
    <row r="47" spans="1:11" ht="12.75">
      <c r="A47" t="s">
        <v>9</v>
      </c>
      <c r="B47">
        <v>2574.68</v>
      </c>
      <c r="C47" t="s">
        <v>72</v>
      </c>
      <c r="D47" t="s">
        <v>75</v>
      </c>
      <c r="E47">
        <v>18.63</v>
      </c>
      <c r="F47">
        <v>607.69</v>
      </c>
      <c r="G47">
        <v>607.47</v>
      </c>
      <c r="H47">
        <v>6018.06</v>
      </c>
      <c r="I47">
        <v>2564.89</v>
      </c>
      <c r="J47">
        <v>1896.62</v>
      </c>
      <c r="K47" t="s">
        <v>57</v>
      </c>
    </row>
    <row r="48" spans="1:11" ht="12.75">
      <c r="A48" t="s">
        <v>10</v>
      </c>
      <c r="B48">
        <v>2677.11</v>
      </c>
      <c r="C48" t="s">
        <v>72</v>
      </c>
      <c r="D48" t="s">
        <v>74</v>
      </c>
      <c r="E48">
        <v>18.63</v>
      </c>
      <c r="F48">
        <v>613.2</v>
      </c>
      <c r="G48">
        <v>612.95</v>
      </c>
      <c r="H48">
        <v>6036.03</v>
      </c>
      <c r="I48">
        <v>2665.86</v>
      </c>
      <c r="J48">
        <v>1956.74</v>
      </c>
      <c r="K48" t="s">
        <v>57</v>
      </c>
    </row>
    <row r="49" spans="1:11" ht="12.75">
      <c r="A49" t="s">
        <v>11</v>
      </c>
      <c r="B49">
        <v>2401.35</v>
      </c>
      <c r="C49" t="s">
        <v>76</v>
      </c>
      <c r="D49" t="s">
        <v>77</v>
      </c>
      <c r="E49">
        <v>-12.34</v>
      </c>
      <c r="F49">
        <v>-498.88</v>
      </c>
      <c r="G49">
        <v>-498.91</v>
      </c>
      <c r="H49">
        <v>6094.36</v>
      </c>
      <c r="I49">
        <v>2391.47</v>
      </c>
      <c r="J49">
        <v>1926.4</v>
      </c>
      <c r="K49" t="s">
        <v>57</v>
      </c>
    </row>
    <row r="50" spans="1:11" ht="12.75">
      <c r="A50" t="s">
        <v>13</v>
      </c>
      <c r="B50">
        <v>2449.32</v>
      </c>
      <c r="C50" t="s">
        <v>72</v>
      </c>
      <c r="D50" t="s">
        <v>74</v>
      </c>
      <c r="E50">
        <v>18.64</v>
      </c>
      <c r="F50">
        <v>609.15</v>
      </c>
      <c r="G50">
        <v>609.07</v>
      </c>
      <c r="H50">
        <v>6031.62</v>
      </c>
      <c r="I50">
        <v>2438.24</v>
      </c>
      <c r="J50">
        <v>1954.09</v>
      </c>
      <c r="K50" t="s">
        <v>57</v>
      </c>
    </row>
    <row r="51" spans="1:11" ht="12.75">
      <c r="A51" t="s">
        <v>14</v>
      </c>
      <c r="B51">
        <v>2584.85</v>
      </c>
      <c r="C51" t="s">
        <v>72</v>
      </c>
      <c r="D51" t="s">
        <v>74</v>
      </c>
      <c r="E51">
        <v>18.64</v>
      </c>
      <c r="F51">
        <v>612.63</v>
      </c>
      <c r="G51">
        <v>612.62</v>
      </c>
      <c r="H51">
        <v>6051.73</v>
      </c>
      <c r="I51">
        <v>2574.82</v>
      </c>
      <c r="J51">
        <v>2040.08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1425.61</v>
      </c>
      <c r="C54" t="s">
        <v>59</v>
      </c>
      <c r="D54" t="s">
        <v>60</v>
      </c>
      <c r="E54">
        <v>8.71</v>
      </c>
      <c r="F54">
        <v>441.97</v>
      </c>
      <c r="G54">
        <v>442.02</v>
      </c>
      <c r="H54">
        <v>4957</v>
      </c>
      <c r="I54">
        <v>1421.43</v>
      </c>
      <c r="J54">
        <v>942.26</v>
      </c>
      <c r="K54" t="s">
        <v>57</v>
      </c>
    </row>
    <row r="55" spans="1:11" ht="12.75">
      <c r="A55" t="s">
        <v>6</v>
      </c>
      <c r="B55">
        <v>1579.47</v>
      </c>
      <c r="C55" t="s">
        <v>59</v>
      </c>
      <c r="D55" t="s">
        <v>60</v>
      </c>
      <c r="E55">
        <v>8.71</v>
      </c>
      <c r="F55">
        <v>442.71</v>
      </c>
      <c r="G55">
        <v>442.96</v>
      </c>
      <c r="H55">
        <v>4891.94</v>
      </c>
      <c r="I55">
        <v>1575.72</v>
      </c>
      <c r="J55">
        <v>1034.15</v>
      </c>
      <c r="K55" t="s">
        <v>57</v>
      </c>
    </row>
    <row r="56" spans="1:11" ht="12.75">
      <c r="A56" t="s">
        <v>3</v>
      </c>
      <c r="B56">
        <v>1721.34</v>
      </c>
      <c r="C56" t="s">
        <v>59</v>
      </c>
      <c r="D56" t="s">
        <v>60</v>
      </c>
      <c r="E56">
        <v>8.71</v>
      </c>
      <c r="F56">
        <v>443.12</v>
      </c>
      <c r="G56">
        <v>443.35</v>
      </c>
      <c r="H56">
        <v>4909.69</v>
      </c>
      <c r="I56">
        <v>1716.17</v>
      </c>
      <c r="J56">
        <v>1117.88</v>
      </c>
      <c r="K56" t="s">
        <v>57</v>
      </c>
    </row>
    <row r="57" spans="1:11" ht="12.75">
      <c r="A57" t="s">
        <v>0</v>
      </c>
      <c r="B57">
        <v>2313.23</v>
      </c>
      <c r="C57" t="s">
        <v>59</v>
      </c>
      <c r="D57" t="s">
        <v>60</v>
      </c>
      <c r="E57">
        <v>8.71</v>
      </c>
      <c r="F57">
        <v>446.26</v>
      </c>
      <c r="G57">
        <v>446.34</v>
      </c>
      <c r="H57">
        <v>4974.99</v>
      </c>
      <c r="I57">
        <v>2304.99</v>
      </c>
      <c r="J57">
        <v>1507.9</v>
      </c>
      <c r="K57" t="s">
        <v>57</v>
      </c>
    </row>
    <row r="58" spans="1:11" ht="12.75">
      <c r="A58" t="s">
        <v>7</v>
      </c>
      <c r="B58">
        <v>2454</v>
      </c>
      <c r="C58" t="s">
        <v>59</v>
      </c>
      <c r="D58" t="s">
        <v>60</v>
      </c>
      <c r="E58">
        <v>8.71</v>
      </c>
      <c r="F58">
        <v>446.68</v>
      </c>
      <c r="G58">
        <v>446.79</v>
      </c>
      <c r="H58">
        <v>4912.51</v>
      </c>
      <c r="I58">
        <v>2443.48</v>
      </c>
      <c r="J58">
        <v>1588.79</v>
      </c>
      <c r="K58" t="s">
        <v>57</v>
      </c>
    </row>
    <row r="59" spans="1:11" ht="12.75">
      <c r="A59" t="s">
        <v>4</v>
      </c>
      <c r="B59">
        <v>2587.5</v>
      </c>
      <c r="C59" t="s">
        <v>59</v>
      </c>
      <c r="D59" t="s">
        <v>60</v>
      </c>
      <c r="E59">
        <v>8.71</v>
      </c>
      <c r="F59">
        <v>447.13</v>
      </c>
      <c r="G59">
        <v>447.21</v>
      </c>
      <c r="H59">
        <v>4933.35</v>
      </c>
      <c r="I59">
        <v>2578.41</v>
      </c>
      <c r="J59">
        <v>1663.47</v>
      </c>
      <c r="K59" t="s">
        <v>57</v>
      </c>
    </row>
    <row r="60" spans="1:11" ht="12.75">
      <c r="A60" t="s">
        <v>1</v>
      </c>
      <c r="B60">
        <v>2567.32</v>
      </c>
      <c r="C60" t="s">
        <v>72</v>
      </c>
      <c r="D60" t="s">
        <v>74</v>
      </c>
      <c r="E60">
        <v>18.63</v>
      </c>
      <c r="F60">
        <v>552.01</v>
      </c>
      <c r="G60">
        <v>551.91</v>
      </c>
      <c r="H60">
        <v>4991.95</v>
      </c>
      <c r="I60">
        <v>2557.7</v>
      </c>
      <c r="J60">
        <v>1755.72</v>
      </c>
      <c r="K60" t="s">
        <v>57</v>
      </c>
    </row>
    <row r="61" spans="1:11" ht="12.75">
      <c r="A61" t="s">
        <v>8</v>
      </c>
      <c r="B61">
        <v>2632.24</v>
      </c>
      <c r="C61" t="s">
        <v>72</v>
      </c>
      <c r="D61" t="s">
        <v>75</v>
      </c>
      <c r="E61">
        <v>18.63</v>
      </c>
      <c r="F61">
        <v>551.27</v>
      </c>
      <c r="G61">
        <v>551.31</v>
      </c>
      <c r="H61">
        <v>4928.93</v>
      </c>
      <c r="I61">
        <v>2621.96</v>
      </c>
      <c r="J61">
        <v>1799.69</v>
      </c>
      <c r="K61" t="s">
        <v>57</v>
      </c>
    </row>
    <row r="62" spans="1:11" ht="12.75">
      <c r="A62" t="s">
        <v>5</v>
      </c>
      <c r="B62">
        <v>2712.35</v>
      </c>
      <c r="C62" t="s">
        <v>72</v>
      </c>
      <c r="D62" t="s">
        <v>75</v>
      </c>
      <c r="E62">
        <v>18.63</v>
      </c>
      <c r="F62">
        <v>551.02</v>
      </c>
      <c r="G62">
        <v>550.94</v>
      </c>
      <c r="H62">
        <v>4948.76</v>
      </c>
      <c r="I62">
        <v>2701.19</v>
      </c>
      <c r="J62">
        <v>1846.69</v>
      </c>
      <c r="K62" t="s">
        <v>57</v>
      </c>
    </row>
    <row r="63" spans="1:11" ht="12.75">
      <c r="A63" t="s">
        <v>2</v>
      </c>
      <c r="B63">
        <v>2303.53</v>
      </c>
      <c r="C63" t="s">
        <v>72</v>
      </c>
      <c r="D63" t="s">
        <v>74</v>
      </c>
      <c r="E63">
        <v>18.63</v>
      </c>
      <c r="F63">
        <v>549.28</v>
      </c>
      <c r="G63">
        <v>549.22</v>
      </c>
      <c r="H63">
        <v>5005.72</v>
      </c>
      <c r="I63">
        <v>2295.05</v>
      </c>
      <c r="J63">
        <v>1797.07</v>
      </c>
      <c r="K63" t="s">
        <v>57</v>
      </c>
    </row>
    <row r="64" spans="1:11" ht="12.75">
      <c r="A64" t="s">
        <v>9</v>
      </c>
      <c r="B64">
        <v>2294.77</v>
      </c>
      <c r="C64" t="s">
        <v>72</v>
      </c>
      <c r="D64" t="s">
        <v>75</v>
      </c>
      <c r="E64">
        <v>18.63</v>
      </c>
      <c r="F64">
        <v>546.85</v>
      </c>
      <c r="G64">
        <v>546.36</v>
      </c>
      <c r="H64">
        <v>4942.25</v>
      </c>
      <c r="I64">
        <v>2286.05</v>
      </c>
      <c r="J64">
        <v>1800.62</v>
      </c>
      <c r="K64" t="s">
        <v>57</v>
      </c>
    </row>
    <row r="65" spans="1:11" ht="12.75">
      <c r="A65" t="s">
        <v>10</v>
      </c>
      <c r="B65">
        <v>2463.26</v>
      </c>
      <c r="C65" t="s">
        <v>72</v>
      </c>
      <c r="D65" t="s">
        <v>75</v>
      </c>
      <c r="E65">
        <v>18.63</v>
      </c>
      <c r="F65">
        <v>550.25</v>
      </c>
      <c r="G65">
        <v>550.04</v>
      </c>
      <c r="H65">
        <v>4963.97</v>
      </c>
      <c r="I65">
        <v>2453.75</v>
      </c>
      <c r="J65">
        <v>1895.68</v>
      </c>
      <c r="K65" t="s">
        <v>57</v>
      </c>
    </row>
    <row r="66" spans="1:11" ht="12.75">
      <c r="A66" t="s">
        <v>11</v>
      </c>
      <c r="B66">
        <v>2110.11</v>
      </c>
      <c r="C66" t="s">
        <v>72</v>
      </c>
      <c r="D66" t="s">
        <v>75</v>
      </c>
      <c r="E66">
        <v>18.63</v>
      </c>
      <c r="F66">
        <v>547.4</v>
      </c>
      <c r="G66">
        <v>547.19</v>
      </c>
      <c r="H66">
        <v>5019.04</v>
      </c>
      <c r="I66">
        <v>2101.4</v>
      </c>
      <c r="J66">
        <v>1820.87</v>
      </c>
      <c r="K66" t="s">
        <v>57</v>
      </c>
    </row>
    <row r="67" spans="1:11" ht="12.75">
      <c r="A67" t="s">
        <v>13</v>
      </c>
      <c r="B67">
        <v>2199.93</v>
      </c>
      <c r="C67" t="s">
        <v>72</v>
      </c>
      <c r="D67" t="s">
        <v>75</v>
      </c>
      <c r="E67">
        <v>18.63</v>
      </c>
      <c r="F67">
        <v>548.12</v>
      </c>
      <c r="G67">
        <v>547.67</v>
      </c>
      <c r="H67">
        <v>4959.25</v>
      </c>
      <c r="I67">
        <v>2191.7</v>
      </c>
      <c r="J67">
        <v>1880.71</v>
      </c>
      <c r="K67" t="s">
        <v>57</v>
      </c>
    </row>
    <row r="68" spans="1:11" ht="12.75">
      <c r="A68" t="s">
        <v>14</v>
      </c>
      <c r="B68">
        <v>2357.69</v>
      </c>
      <c r="C68" t="s">
        <v>78</v>
      </c>
      <c r="D68" t="s">
        <v>74</v>
      </c>
      <c r="E68">
        <v>18.63</v>
      </c>
      <c r="F68">
        <v>553.45</v>
      </c>
      <c r="G68">
        <v>553.34</v>
      </c>
      <c r="H68">
        <v>4981.84</v>
      </c>
      <c r="I68">
        <v>2348.79</v>
      </c>
      <c r="J68">
        <v>1971.45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1710.06</v>
      </c>
      <c r="C71" t="s">
        <v>59</v>
      </c>
      <c r="D71" t="s">
        <v>60</v>
      </c>
      <c r="E71">
        <v>8.71</v>
      </c>
      <c r="F71">
        <v>443.39</v>
      </c>
      <c r="G71">
        <v>443.5</v>
      </c>
      <c r="H71">
        <v>4626.9</v>
      </c>
      <c r="I71">
        <v>1705.52</v>
      </c>
      <c r="J71">
        <v>1120.71</v>
      </c>
      <c r="K71" t="s">
        <v>57</v>
      </c>
    </row>
    <row r="72" spans="1:11" ht="12.75">
      <c r="A72" t="s">
        <v>6</v>
      </c>
      <c r="B72">
        <v>1869.69</v>
      </c>
      <c r="C72" t="s">
        <v>59</v>
      </c>
      <c r="D72" t="s">
        <v>60</v>
      </c>
      <c r="E72">
        <v>8.71</v>
      </c>
      <c r="F72">
        <v>444.27</v>
      </c>
      <c r="G72">
        <v>444.41</v>
      </c>
      <c r="H72">
        <v>4564.1</v>
      </c>
      <c r="I72">
        <v>1865.39</v>
      </c>
      <c r="J72">
        <v>1215.71</v>
      </c>
      <c r="K72" t="s">
        <v>57</v>
      </c>
    </row>
    <row r="73" spans="1:11" ht="12.75">
      <c r="A73" t="s">
        <v>3</v>
      </c>
      <c r="B73">
        <v>2010.02</v>
      </c>
      <c r="C73" t="s">
        <v>59</v>
      </c>
      <c r="D73" t="s">
        <v>60</v>
      </c>
      <c r="E73">
        <v>8.71</v>
      </c>
      <c r="F73">
        <v>444.81</v>
      </c>
      <c r="G73">
        <v>444.58</v>
      </c>
      <c r="H73">
        <v>4583.01</v>
      </c>
      <c r="I73">
        <v>2003.47</v>
      </c>
      <c r="J73">
        <v>1297.94</v>
      </c>
      <c r="K73" t="s">
        <v>57</v>
      </c>
    </row>
    <row r="74" spans="1:11" ht="12.75">
      <c r="A74" t="s">
        <v>0</v>
      </c>
      <c r="B74">
        <v>2570.71</v>
      </c>
      <c r="C74" t="s">
        <v>59</v>
      </c>
      <c r="D74" t="s">
        <v>60</v>
      </c>
      <c r="E74">
        <v>8.71</v>
      </c>
      <c r="F74">
        <v>446.92</v>
      </c>
      <c r="G74">
        <v>447.02</v>
      </c>
      <c r="H74">
        <v>4649.52</v>
      </c>
      <c r="I74">
        <v>2561.07</v>
      </c>
      <c r="J74">
        <v>1667.61</v>
      </c>
      <c r="K74" t="s">
        <v>57</v>
      </c>
    </row>
    <row r="75" spans="1:11" ht="12.75">
      <c r="A75" t="s">
        <v>7</v>
      </c>
      <c r="B75">
        <v>2636.21</v>
      </c>
      <c r="C75" t="s">
        <v>72</v>
      </c>
      <c r="D75" t="s">
        <v>74</v>
      </c>
      <c r="E75">
        <v>18.63</v>
      </c>
      <c r="F75">
        <v>509.96</v>
      </c>
      <c r="G75">
        <v>509.75</v>
      </c>
      <c r="H75">
        <v>4587.23</v>
      </c>
      <c r="I75">
        <v>2625.39</v>
      </c>
      <c r="J75">
        <v>1707.01</v>
      </c>
      <c r="K75" t="s">
        <v>57</v>
      </c>
    </row>
    <row r="76" spans="1:11" ht="12.75">
      <c r="A76" t="s">
        <v>4</v>
      </c>
      <c r="B76">
        <v>2744.67</v>
      </c>
      <c r="C76" t="s">
        <v>72</v>
      </c>
      <c r="D76" t="s">
        <v>74</v>
      </c>
      <c r="E76">
        <v>18.63</v>
      </c>
      <c r="F76">
        <v>509.15</v>
      </c>
      <c r="G76">
        <v>509.03</v>
      </c>
      <c r="H76">
        <v>4608.73</v>
      </c>
      <c r="I76">
        <v>2733.12</v>
      </c>
      <c r="J76">
        <v>1764.35</v>
      </c>
      <c r="K76" t="s">
        <v>57</v>
      </c>
    </row>
    <row r="77" spans="1:11" ht="12.75">
      <c r="A77" t="s">
        <v>1</v>
      </c>
      <c r="B77">
        <v>2427.36</v>
      </c>
      <c r="C77" t="s">
        <v>72</v>
      </c>
      <c r="D77" t="s">
        <v>74</v>
      </c>
      <c r="E77">
        <v>18.63</v>
      </c>
      <c r="F77">
        <v>511.26</v>
      </c>
      <c r="G77">
        <v>511.13</v>
      </c>
      <c r="H77">
        <v>4655.27</v>
      </c>
      <c r="I77">
        <v>2418.63</v>
      </c>
      <c r="J77">
        <v>1694.53</v>
      </c>
      <c r="K77" t="s">
        <v>57</v>
      </c>
    </row>
    <row r="78" spans="1:11" ht="12.75">
      <c r="A78" t="s">
        <v>8</v>
      </c>
      <c r="B78">
        <v>2469.01</v>
      </c>
      <c r="C78" t="s">
        <v>72</v>
      </c>
      <c r="D78" t="s">
        <v>74</v>
      </c>
      <c r="E78">
        <v>18.63</v>
      </c>
      <c r="F78">
        <v>509.49</v>
      </c>
      <c r="G78">
        <v>509.25</v>
      </c>
      <c r="H78">
        <v>4591.94</v>
      </c>
      <c r="I78">
        <v>2459.04</v>
      </c>
      <c r="J78">
        <v>1721.03</v>
      </c>
      <c r="K78" t="s">
        <v>57</v>
      </c>
    </row>
    <row r="79" spans="1:11" ht="12.75">
      <c r="A79" t="s">
        <v>5</v>
      </c>
      <c r="B79">
        <v>2552.73</v>
      </c>
      <c r="C79" t="s">
        <v>78</v>
      </c>
      <c r="D79" t="s">
        <v>74</v>
      </c>
      <c r="E79">
        <v>18.63</v>
      </c>
      <c r="F79">
        <v>512.68</v>
      </c>
      <c r="G79">
        <v>512.4</v>
      </c>
      <c r="H79">
        <v>4612.66</v>
      </c>
      <c r="I79">
        <v>2542.95</v>
      </c>
      <c r="J79">
        <v>1770.86</v>
      </c>
      <c r="K79" t="s">
        <v>57</v>
      </c>
    </row>
    <row r="80" spans="1:11" ht="12.75">
      <c r="A80" t="s">
        <v>2</v>
      </c>
      <c r="B80">
        <v>2175.25</v>
      </c>
      <c r="C80" t="s">
        <v>72</v>
      </c>
      <c r="D80" t="s">
        <v>74</v>
      </c>
      <c r="E80">
        <v>18.63</v>
      </c>
      <c r="F80">
        <v>509.83</v>
      </c>
      <c r="G80">
        <v>509.47</v>
      </c>
      <c r="H80">
        <v>4669.35</v>
      </c>
      <c r="I80">
        <v>2167.33</v>
      </c>
      <c r="J80">
        <v>1742.15</v>
      </c>
      <c r="K80" t="s">
        <v>57</v>
      </c>
    </row>
    <row r="81" spans="1:11" ht="12.75">
      <c r="A81" t="s">
        <v>9</v>
      </c>
      <c r="B81">
        <v>2269.79</v>
      </c>
      <c r="C81" t="s">
        <v>72</v>
      </c>
      <c r="D81" t="s">
        <v>75</v>
      </c>
      <c r="E81">
        <v>18.63</v>
      </c>
      <c r="F81">
        <v>511.28</v>
      </c>
      <c r="G81">
        <v>510.88</v>
      </c>
      <c r="H81">
        <v>4608.22</v>
      </c>
      <c r="I81">
        <v>2261.58</v>
      </c>
      <c r="J81">
        <v>1797.6</v>
      </c>
      <c r="K81" t="s">
        <v>57</v>
      </c>
    </row>
    <row r="82" spans="1:11" ht="12.75">
      <c r="A82" t="s">
        <v>10</v>
      </c>
      <c r="B82">
        <v>2201.04</v>
      </c>
      <c r="C82" t="s">
        <v>79</v>
      </c>
      <c r="D82" t="s">
        <v>80</v>
      </c>
      <c r="E82">
        <v>-2.46</v>
      </c>
      <c r="F82">
        <v>-172.88</v>
      </c>
      <c r="G82">
        <v>-172.83</v>
      </c>
      <c r="H82">
        <v>4624.63</v>
      </c>
      <c r="I82">
        <v>2193.38</v>
      </c>
      <c r="J82">
        <v>1756.15</v>
      </c>
      <c r="K82" t="s">
        <v>57</v>
      </c>
    </row>
    <row r="83" spans="1:11" ht="12.75">
      <c r="A83" t="s">
        <v>11</v>
      </c>
      <c r="B83">
        <v>2015.03</v>
      </c>
      <c r="C83" t="s">
        <v>76</v>
      </c>
      <c r="D83" t="s">
        <v>77</v>
      </c>
      <c r="E83">
        <v>-12.34</v>
      </c>
      <c r="F83">
        <v>-463.94</v>
      </c>
      <c r="G83">
        <v>-463.93</v>
      </c>
      <c r="H83">
        <v>4684.09</v>
      </c>
      <c r="I83">
        <v>2008.21</v>
      </c>
      <c r="J83">
        <v>1786.62</v>
      </c>
      <c r="K83" t="s">
        <v>57</v>
      </c>
    </row>
    <row r="84" spans="1:11" ht="12.75">
      <c r="A84" t="s">
        <v>13</v>
      </c>
      <c r="B84">
        <v>2156.76</v>
      </c>
      <c r="C84" t="s">
        <v>72</v>
      </c>
      <c r="D84" t="s">
        <v>75</v>
      </c>
      <c r="E84">
        <v>18.63</v>
      </c>
      <c r="F84">
        <v>510.93</v>
      </c>
      <c r="G84">
        <v>510.62</v>
      </c>
      <c r="H84">
        <v>4625.84</v>
      </c>
      <c r="I84">
        <v>2149.11</v>
      </c>
      <c r="J84">
        <v>1863.26</v>
      </c>
      <c r="K84" t="s">
        <v>57</v>
      </c>
    </row>
    <row r="85" spans="1:11" ht="12.75">
      <c r="A85" t="s">
        <v>14</v>
      </c>
      <c r="B85">
        <v>1603.33</v>
      </c>
      <c r="C85" t="s">
        <v>79</v>
      </c>
      <c r="D85" t="s">
        <v>80</v>
      </c>
      <c r="E85">
        <v>-2.46</v>
      </c>
      <c r="F85">
        <v>-173.22</v>
      </c>
      <c r="G85">
        <v>-173.21</v>
      </c>
      <c r="H85">
        <v>4623.77</v>
      </c>
      <c r="I85">
        <v>1599.27</v>
      </c>
      <c r="J85">
        <v>1559.08</v>
      </c>
      <c r="K85" t="s">
        <v>57</v>
      </c>
    </row>
    <row r="87" ht="12.75">
      <c r="A87" t="s">
        <v>81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2008-10-29T20:00:27Z</dcterms:modified>
  <cp:category/>
  <cp:version/>
  <cp:contentType/>
  <cp:contentStatus/>
</cp:coreProperties>
</file>