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0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'All'!$A$1:$AF$37</definedName>
    <definedName name="_xlnm.Print_Area" localSheetId="0">'SRSA'!$A$1:$AF$13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<sst xmlns="http://schemas.openxmlformats.org/spreadsheetml/2006/main" count="364" uniqueCount="149">
  <si>
    <t>WOODBRIDGE SCHOOL DISTRICT</t>
  </si>
  <si>
    <t>MILFORD SCHOOL DISTRICT</t>
  </si>
  <si>
    <t>MILFORD</t>
  </si>
  <si>
    <t>MIDDLETOWN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</si>
  <si>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</si>
  <si>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</si>
  <si>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</si>
  <si>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</si>
  <si>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</si>
  <si>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</si>
  <si>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</si>
  <si>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</si>
  <si>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</si>
  <si>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</si>
  <si>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Does each school in LEA have locale code of 6,7, or 8?</t>
  </si>
  <si>
    <t>SRSA rural eligible</t>
  </si>
  <si>
    <t>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</si>
  <si>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</si>
  <si>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</si>
  <si>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</si>
  <si>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</si>
  <si>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</si>
  <si>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</si>
  <si>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</si>
  <si>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Percentage of children from families below poverty line</t>
  </si>
  <si>
    <t>Alternate Poverty Data Provided by State</t>
  </si>
  <si>
    <t>13A</t>
  </si>
  <si>
    <t>FISCAL YEAR 2005 SPREADSHEET FOR SMALL, RURAL SCHOOL ACHIEVEMENT PROGRAM AND RURAL LOW-INCOME SCHOOL PROGRAM</t>
  </si>
  <si>
    <t>FY 2004 Title II, Part D formula allocation amount</t>
  </si>
  <si>
    <t>FY 2004 Title II, Part A allocation amount</t>
  </si>
  <si>
    <t>FY 2004 Title IV, Part A allocation amount</t>
  </si>
  <si>
    <t>FY 2004 Title V allocation amount</t>
  </si>
  <si>
    <t>Should be SRSA small eligible</t>
  </si>
  <si>
    <t>Should be SRSA rural eligible</t>
  </si>
  <si>
    <t xml:space="preserve"> </t>
  </si>
  <si>
    <t>Delaware School Districts</t>
  </si>
  <si>
    <t>CHARTER SCHOOL OF WILMINGTON</t>
  </si>
  <si>
    <t>100 NORTH DUPONT ROAD</t>
  </si>
  <si>
    <t>WILMINGTON</t>
  </si>
  <si>
    <t>POSITIVE OUTCOMES CHARTER SCHOOL</t>
  </si>
  <si>
    <t>193 SOUTH DUPONT HIGHWAY</t>
  </si>
  <si>
    <t>CAMDEN</t>
  </si>
  <si>
    <t>EAST SIDE CHARTER SCHOOL</t>
  </si>
  <si>
    <t>2401 THATCHER STREET</t>
  </si>
  <si>
    <t>CAMPUS COMMUNITY CHARTER SCHOOL</t>
  </si>
  <si>
    <t>21 NORTH BRADFORD STREET</t>
  </si>
  <si>
    <t>DOVER</t>
  </si>
  <si>
    <t>DELAWARE ADOLESCENT PROGRAM INC.</t>
  </si>
  <si>
    <t>1600 JESSUP ST.</t>
  </si>
  <si>
    <t>THOMAS A. EDISON CHARTER SCHOOL</t>
  </si>
  <si>
    <t>220 NORTH LOCUST STREET</t>
  </si>
  <si>
    <t>SUSSEX ACADEMY OF ARTS AND SCIENCES</t>
  </si>
  <si>
    <t>21777 SUSSEX PINES ROAD</t>
  </si>
  <si>
    <t>GEORGETOWN</t>
  </si>
  <si>
    <t>MARION T. ACADEMY CHARTER SCHOOL</t>
  </si>
  <si>
    <t>1121 THATCHER STREET</t>
  </si>
  <si>
    <t>KUUMBA ACADEMY CHARTER SCHOOL</t>
  </si>
  <si>
    <t>705 NORTH MARKET STREET</t>
  </si>
  <si>
    <t>NEWARK CHARTER SCHOOL</t>
  </si>
  <si>
    <t>2001 PATRIOT WAY</t>
  </si>
  <si>
    <t>NEWARK</t>
  </si>
  <si>
    <t>DELAWARE MILITARY ACADEMY</t>
  </si>
  <si>
    <t>112 MIDDLEBORO ROAD</t>
  </si>
  <si>
    <t>ACADEMY OF DOVER CHARTER SCHOOL</t>
  </si>
  <si>
    <t>401 SAULSBURY ROAD</t>
  </si>
  <si>
    <t>PROVIDENCE CREEK ACADEMY CHARTER SCHOOL</t>
  </si>
  <si>
    <t>355 WEST DUCK CREEK ROAD</t>
  </si>
  <si>
    <t>CLAYTON</t>
  </si>
  <si>
    <t>MOT CHARTER SCHOOL</t>
  </si>
  <si>
    <t>1156 LEVELS ROAD</t>
  </si>
  <si>
    <t>APPOQUINIMINK SCHOOL DISTRICT</t>
  </si>
  <si>
    <t>PO BOX 4010</t>
  </si>
  <si>
    <t>ODESSA</t>
  </si>
  <si>
    <t>CAPE HENLOPEN SCHOOL DISTRICT</t>
  </si>
  <si>
    <t>1270 KINGS HIGHWAY</t>
  </si>
  <si>
    <t>LEWES</t>
  </si>
  <si>
    <t>CAESAR RODNEY SCHOOL DISTRICT</t>
  </si>
  <si>
    <t>PO BOX 188</t>
  </si>
  <si>
    <t>WYOMING</t>
  </si>
  <si>
    <t>CAPITAL SCHOOL DISTRICT</t>
  </si>
  <si>
    <t>945 FOREST STREET</t>
  </si>
  <si>
    <t>CHRISTINA SCHOOL DISTRICT</t>
  </si>
  <si>
    <t>83 EAST MAIN STREET</t>
  </si>
  <si>
    <t>COLONIAL SCHOOL DISTRICT</t>
  </si>
  <si>
    <t>318 EAST BASIN ROAD</t>
  </si>
  <si>
    <t>NEW CASTLE</t>
  </si>
  <si>
    <t>DELMAR SCHOOL DISTRICT</t>
  </si>
  <si>
    <t>200 NORTH EIGHTH STREET</t>
  </si>
  <si>
    <t>DELMAR</t>
  </si>
  <si>
    <t>INDIAN RIVER SCHOOL DISTRICT</t>
  </si>
  <si>
    <t>ROUTE 2 BOX 156</t>
  </si>
  <si>
    <t>SELBYVILLE</t>
  </si>
  <si>
    <t>POLYTECH SCHOOL DISTRICT</t>
  </si>
  <si>
    <t>PO BOX 22</t>
  </si>
  <si>
    <t>WOODSIDE</t>
  </si>
  <si>
    <t>LAKE FOREST SCHOOL DISTRICT</t>
  </si>
  <si>
    <t>5423 KILLENS POND ROAD</t>
  </si>
  <si>
    <t>FELTON</t>
  </si>
  <si>
    <t>LAUREL SCHOOL DISTRICT</t>
  </si>
  <si>
    <t>1160 SOUTH CENTRAL AVENUE</t>
  </si>
  <si>
    <t>LAUREL</t>
  </si>
  <si>
    <t>906 LAKEVIEW AVENUE</t>
  </si>
  <si>
    <t>BRANDYWINE SCHOOL DISTRICT</t>
  </si>
  <si>
    <t>1000 PENNSYLVANIA AVENUE</t>
  </si>
  <si>
    <t>CLAYMONT</t>
  </si>
  <si>
    <t>NEW CASTLE COUNTY VOTECH SCHOOL DISTRICT</t>
  </si>
  <si>
    <t>1417 NEWPORT ROAD</t>
  </si>
  <si>
    <t>RED CLAY CONSOLIDATED SCHOOL DISTRICT</t>
  </si>
  <si>
    <t>2916 DUNCAN ROAD</t>
  </si>
  <si>
    <t>SEAFORD SCHOOL DISTRICT</t>
  </si>
  <si>
    <t>390 NORTH MARKET STREET EXTEND</t>
  </si>
  <si>
    <t>SEAFORD</t>
  </si>
  <si>
    <t>SMYRNA SCHOOL DISTRICT</t>
  </si>
  <si>
    <t>22 SOUTH MAIN STREET</t>
  </si>
  <si>
    <t>SMYRNA</t>
  </si>
  <si>
    <t>SUSSEX TECHNICAL SCHOOL DISTRICT</t>
  </si>
  <si>
    <t>PO BOX 351</t>
  </si>
  <si>
    <t>PO BOX 869</t>
  </si>
  <si>
    <t>GREENWOOD</t>
  </si>
  <si>
    <t>Yes</t>
  </si>
  <si>
    <t>No</t>
  </si>
  <si>
    <t>N</t>
  </si>
  <si>
    <t>NO</t>
  </si>
  <si>
    <t>M</t>
  </si>
  <si>
    <t>YES</t>
  </si>
  <si>
    <t>3,8</t>
  </si>
  <si>
    <t>6,7</t>
  </si>
  <si>
    <t>2,4,8,N</t>
  </si>
  <si>
    <t>2,4,8</t>
  </si>
  <si>
    <t>2,3</t>
  </si>
  <si>
    <t>2,3,8</t>
  </si>
  <si>
    <t>4,8</t>
  </si>
  <si>
    <t>4,6,7</t>
  </si>
  <si>
    <t>2,3,N</t>
  </si>
  <si>
    <t>14A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</si>
  <si>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</si>
  <si>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</si>
  <si>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</si>
  <si>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</si>
  <si>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</si>
  <si>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The Providence Creek Academy Charter School, Inc.</t>
  </si>
  <si>
    <t>MOT Charter School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</si>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</sst>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  <numFmt numFmtId="169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2" borderId="3" xfId="0" applyFont="1" applyFill="1" applyBorder="1" applyAlignment="1">
      <alignment horizontal="left" textRotation="75" wrapText="1"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/>
    </xf>
    <xf numFmtId="167" fontId="0" fillId="0" borderId="0" xfId="0" applyNumberFormat="1" applyAlignment="1">
      <alignment/>
    </xf>
    <xf numFmtId="0" fontId="1" fillId="4" borderId="2" xfId="0" applyFont="1" applyFill="1" applyBorder="1" applyAlignment="1">
      <alignment horizontal="left" textRotation="75" wrapText="1"/>
    </xf>
    <xf numFmtId="164" fontId="3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2" borderId="5" xfId="0" applyFont="1" applyFill="1" applyBorder="1" applyAlignment="1">
      <alignment/>
    </xf>
    <xf numFmtId="166" fontId="0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66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1" fillId="3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1" fillId="3" borderId="19" xfId="0" applyFont="1" applyFill="1" applyBorder="1" applyAlignment="1" applyProtection="1">
      <alignment horizontal="left" textRotation="75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0" fillId="0" borderId="20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left" textRotation="75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" fillId="0" borderId="19" xfId="0" applyFont="1" applyFill="1" applyBorder="1" applyAlignment="1" applyProtection="1">
      <alignment horizontal="left" textRotation="75" wrapText="1"/>
      <protection locked="0"/>
    </xf>
    <xf numFmtId="0" fontId="1" fillId="0" borderId="18" xfId="0" applyFont="1" applyFill="1" applyBorder="1" applyAlignment="1">
      <alignment horizontal="center"/>
    </xf>
    <xf numFmtId="0" fontId="1" fillId="3" borderId="25" xfId="0" applyFont="1" applyFill="1" applyBorder="1" applyAlignment="1" applyProtection="1">
      <alignment horizontal="left" textRotation="75" wrapText="1"/>
      <protection locked="0"/>
    </xf>
    <xf numFmtId="0" fontId="1" fillId="0" borderId="26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 textRotation="75" wrapText="1"/>
      <protection locked="0"/>
    </xf>
    <xf numFmtId="0" fontId="1" fillId="4" borderId="25" xfId="0" applyFont="1" applyFill="1" applyBorder="1" applyAlignment="1" applyProtection="1">
      <alignment horizontal="left" textRotation="75" wrapText="1"/>
      <protection locked="0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 horizontal="center"/>
      <protection locked="0"/>
    </xf>
    <xf numFmtId="3" fontId="0" fillId="0" borderId="7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168" fontId="1" fillId="2" borderId="0" xfId="0" applyNumberFormat="1" applyFont="1" applyFill="1" applyBorder="1" applyAlignment="1">
      <alignment horizontal="center" wrapText="1"/>
    </xf>
    <xf numFmtId="1" fontId="1" fillId="0" borderId="1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5" borderId="28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166" fontId="0" fillId="5" borderId="9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 horizontal="left"/>
    </xf>
    <xf numFmtId="0" fontId="0" fillId="5" borderId="9" xfId="0" applyFont="1" applyFill="1" applyBorder="1" applyAlignment="1">
      <alignment horizontal="center"/>
    </xf>
    <xf numFmtId="0" fontId="0" fillId="5" borderId="12" xfId="0" applyFont="1" applyFill="1" applyBorder="1" applyAlignment="1" applyProtection="1">
      <alignment horizontal="center"/>
      <protection locked="0"/>
    </xf>
    <xf numFmtId="0" fontId="0" fillId="5" borderId="13" xfId="0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 horizontal="center"/>
      <protection locked="0"/>
    </xf>
    <xf numFmtId="2" fontId="0" fillId="5" borderId="11" xfId="0" applyNumberFormat="1" applyFont="1" applyFill="1" applyBorder="1" applyAlignment="1">
      <alignment/>
    </xf>
    <xf numFmtId="2" fontId="0" fillId="5" borderId="9" xfId="0" applyNumberFormat="1" applyFont="1" applyFill="1" applyBorder="1" applyAlignment="1" applyProtection="1">
      <alignment/>
      <protection locked="0"/>
    </xf>
    <xf numFmtId="0" fontId="0" fillId="5" borderId="24" xfId="0" applyFont="1" applyFill="1" applyBorder="1" applyAlignment="1">
      <alignment horizontal="center"/>
    </xf>
    <xf numFmtId="3" fontId="0" fillId="5" borderId="11" xfId="0" applyNumberFormat="1" applyFont="1" applyFill="1" applyBorder="1" applyAlignment="1" applyProtection="1">
      <alignment/>
      <protection locked="0"/>
    </xf>
    <xf numFmtId="3" fontId="0" fillId="5" borderId="9" xfId="0" applyNumberFormat="1" applyFont="1" applyFill="1" applyBorder="1" applyAlignment="1" applyProtection="1">
      <alignment/>
      <protection locked="0"/>
    </xf>
    <xf numFmtId="3" fontId="0" fillId="5" borderId="12" xfId="0" applyNumberFormat="1" applyFont="1" applyFill="1" applyBorder="1" applyAlignment="1" applyProtection="1">
      <alignment/>
      <protection locked="0"/>
    </xf>
    <xf numFmtId="0" fontId="0" fillId="5" borderId="2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2" max="2" width="9.421875" style="0" bestFit="1" customWidth="1"/>
    <col min="3" max="3" width="49.57421875" style="0" bestFit="1" customWidth="1"/>
    <col min="4" max="4" width="29.57421875" style="0" bestFit="1" customWidth="1"/>
    <col min="5" max="5" width="15.00390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1" width="6.57421875" style="0" bestFit="1" customWidth="1"/>
    <col min="12" max="12" width="4.14062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22" width="6.57421875" style="0" bestFit="1" customWidth="1"/>
    <col min="23" max="26" width="4.00390625" style="0" hidden="1" customWidth="1"/>
    <col min="27" max="27" width="6.28125" style="0" bestFit="1" customWidth="1"/>
    <col min="28" max="32" width="4.00390625" style="0" hidden="1" customWidth="1"/>
    <col min="33" max="33" width="0" style="0" hidden="1" customWidth="1"/>
  </cols>
  <sheetData>
    <row r="1" spans="1:25" ht="18" customHeight="1">
      <c r="A1" s="143" t="s">
        <v>142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7"/>
    </row>
    <row r="2" spans="1:25" ht="12.75">
      <c r="A2" s="141" t="s">
        <v>143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</row>
    <row r="3" spans="1:14" ht="12.75">
      <c r="A3" s="142" t="s">
        <v>144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1"/>
    </row>
    <row r="4" spans="1:14" ht="15.75" customHeight="1">
      <c r="A4" s="145" t="s">
        <v>145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22" ht="45" customHeight="1">
      <c r="A5" s="138" t="s">
        <v>146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14" ht="12.75">
      <c r="A6" s="140" t="s">
        <v>147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25" ht="12.75">
      <c r="A7" s="140" t="s">
        <v>148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1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7"/>
    </row>
    <row r="8" spans="1:22" s="10" customFormat="1" ht="18">
      <c r="A8" s="28" t="s">
        <v>35</v>
      </c>
      <c r="B8" s="16"/>
      <c r="G8" s="13"/>
      <c r="I8" s="18"/>
      <c r="L8" s="11"/>
      <c r="N8" s="2"/>
      <c r="Q8" s="3"/>
      <c r="S8" s="12"/>
      <c r="T8" s="12"/>
      <c r="U8" s="12"/>
      <c r="V8" s="12"/>
    </row>
    <row r="9" spans="1:32" s="10" customFormat="1" ht="159.75" customHeight="1" thickBot="1">
      <c r="A9" s="4" t="s">
        <v>4</v>
      </c>
      <c r="B9" s="5" t="s">
        <v>5</v>
      </c>
      <c r="C9" s="6" t="s">
        <v>6</v>
      </c>
      <c r="D9" s="6" t="s">
        <v>7</v>
      </c>
      <c r="E9" s="6" t="s">
        <v>8</v>
      </c>
      <c r="F9" s="94" t="s">
        <v>9</v>
      </c>
      <c r="G9" s="52" t="s">
        <v>10</v>
      </c>
      <c r="H9" s="6" t="s">
        <v>11</v>
      </c>
      <c r="I9" s="22" t="s">
        <v>12</v>
      </c>
      <c r="J9" s="20" t="s">
        <v>135</v>
      </c>
      <c r="K9" s="23" t="s">
        <v>136</v>
      </c>
      <c r="L9" s="66" t="s">
        <v>13</v>
      </c>
      <c r="M9" s="70" t="s">
        <v>137</v>
      </c>
      <c r="N9" s="74" t="s">
        <v>24</v>
      </c>
      <c r="O9" s="27" t="s">
        <v>138</v>
      </c>
      <c r="P9" s="7" t="s">
        <v>25</v>
      </c>
      <c r="Q9" s="75" t="s">
        <v>139</v>
      </c>
      <c r="R9" s="77" t="s">
        <v>14</v>
      </c>
      <c r="S9" s="24" t="s">
        <v>29</v>
      </c>
      <c r="T9" s="21" t="s">
        <v>28</v>
      </c>
      <c r="U9" s="21" t="s">
        <v>30</v>
      </c>
      <c r="V9" s="25" t="s">
        <v>31</v>
      </c>
      <c r="W9" s="8" t="s">
        <v>15</v>
      </c>
      <c r="X9" s="9" t="s">
        <v>16</v>
      </c>
      <c r="Y9" s="9" t="s">
        <v>33</v>
      </c>
      <c r="Z9" s="81" t="s">
        <v>32</v>
      </c>
      <c r="AA9" s="83" t="s">
        <v>17</v>
      </c>
      <c r="AB9" s="8" t="s">
        <v>18</v>
      </c>
      <c r="AC9" s="9" t="s">
        <v>19</v>
      </c>
      <c r="AD9" s="81" t="s">
        <v>20</v>
      </c>
      <c r="AE9" s="87" t="s">
        <v>21</v>
      </c>
      <c r="AF9" s="86" t="s">
        <v>22</v>
      </c>
    </row>
    <row r="10" spans="1:32" s="51" customFormat="1" ht="12" customHeight="1" thickBot="1">
      <c r="A10" s="96">
        <v>1</v>
      </c>
      <c r="B10" s="96">
        <v>2</v>
      </c>
      <c r="C10" s="64">
        <v>3</v>
      </c>
      <c r="D10" s="55">
        <v>4</v>
      </c>
      <c r="E10" s="55">
        <v>5</v>
      </c>
      <c r="F10" s="95">
        <v>6</v>
      </c>
      <c r="G10" s="56"/>
      <c r="H10" s="57">
        <v>7</v>
      </c>
      <c r="I10" s="58">
        <v>8</v>
      </c>
      <c r="J10" s="55">
        <v>9</v>
      </c>
      <c r="K10" s="59">
        <v>10</v>
      </c>
      <c r="L10" s="67">
        <v>11</v>
      </c>
      <c r="M10" s="71">
        <v>12</v>
      </c>
      <c r="N10" s="61">
        <v>13</v>
      </c>
      <c r="O10" s="62">
        <v>14</v>
      </c>
      <c r="P10" s="63" t="s">
        <v>26</v>
      </c>
      <c r="Q10" s="59" t="s">
        <v>134</v>
      </c>
      <c r="R10" s="78">
        <v>15</v>
      </c>
      <c r="S10" s="60">
        <v>16</v>
      </c>
      <c r="T10" s="63">
        <v>17</v>
      </c>
      <c r="U10" s="63">
        <v>18</v>
      </c>
      <c r="V10" s="59">
        <v>19</v>
      </c>
      <c r="W10" s="64"/>
      <c r="X10" s="55"/>
      <c r="Y10" s="55"/>
      <c r="Z10" s="57"/>
      <c r="AA10" s="84">
        <v>20</v>
      </c>
      <c r="AB10" s="82"/>
      <c r="AC10" s="65"/>
      <c r="AD10" s="85"/>
      <c r="AE10" s="84">
        <v>21</v>
      </c>
      <c r="AF10" s="64" t="s">
        <v>23</v>
      </c>
    </row>
    <row r="11" spans="1:33" s="1" customFormat="1" ht="12.75">
      <c r="A11" s="99">
        <v>1000019</v>
      </c>
      <c r="B11" s="99">
        <v>88</v>
      </c>
      <c r="C11" s="100" t="s">
        <v>68</v>
      </c>
      <c r="D11" s="101" t="s">
        <v>69</v>
      </c>
      <c r="E11" s="101" t="s">
        <v>3</v>
      </c>
      <c r="F11" s="101">
        <v>19709</v>
      </c>
      <c r="G11" s="102" t="s">
        <v>34</v>
      </c>
      <c r="H11" s="103">
        <v>3023765125</v>
      </c>
      <c r="I11" s="104">
        <v>8</v>
      </c>
      <c r="J11" s="105" t="s">
        <v>124</v>
      </c>
      <c r="K11" s="76" t="s">
        <v>121</v>
      </c>
      <c r="L11" s="68">
        <v>428</v>
      </c>
      <c r="M11" s="90" t="s">
        <v>121</v>
      </c>
      <c r="N11" s="106" t="s">
        <v>123</v>
      </c>
      <c r="O11" s="105" t="s">
        <v>123</v>
      </c>
      <c r="P11" s="45"/>
      <c r="Q11" s="76" t="str">
        <f>IF(AND(ISNUMBER(P11),P11&gt;=20),"YES","NO")</f>
        <v>NO</v>
      </c>
      <c r="R11" s="107" t="s">
        <v>124</v>
      </c>
      <c r="S11" s="91">
        <v>22676</v>
      </c>
      <c r="T11" s="92">
        <v>924</v>
      </c>
      <c r="U11" s="92">
        <v>3251</v>
      </c>
      <c r="V11" s="93">
        <v>4946</v>
      </c>
      <c r="W11" s="100">
        <f>IF(OR(J11="YES",K11="YES"),1,0)</f>
        <v>1</v>
      </c>
      <c r="X11" s="101">
        <f>IF(OR(AND(ISNUMBER(L11),AND(L11&gt;0,L11&lt;600)),AND(ISNUMBER(L11),AND(L11&gt;0,M11="YES"))),1,0)</f>
        <v>1</v>
      </c>
      <c r="Y11" s="101">
        <f>IF(AND(OR(J11="YES",K11="YES"),(W11=0)),"Trouble",0)</f>
        <v>0</v>
      </c>
      <c r="Z11" s="103">
        <f>IF(AND(OR(AND(ISNUMBER(L11),AND(L11&gt;0,L11&lt;600)),AND(ISNUMBER(L11),AND(L11&gt;0,M11="YES"))),(X11=0)),"Trouble",0)</f>
        <v>0</v>
      </c>
      <c r="AA11" s="108" t="str">
        <f>IF(AND(W11=1,X11=1),"SRSA","-")</f>
        <v>SRSA</v>
      </c>
      <c r="AB11" s="100">
        <f>IF(R11="YES",1,0)</f>
        <v>1</v>
      </c>
      <c r="AC11" s="101">
        <f>IF(OR(AND(ISNUMBER(P11),P11&gt;=20),(AND(ISNUMBER(P11)=FALSE,AND(ISNUMBER(N11),N11&gt;=20)))),1,0)</f>
        <v>0</v>
      </c>
      <c r="AD11" s="103">
        <f>IF(AND(AB11=1,AC11=1),"Initial",0)</f>
        <v>0</v>
      </c>
      <c r="AE11" s="108" t="str">
        <f>IF(AND(AND(AD11="Initial",AF11=0),AND(ISNUMBER(L11),L11&gt;0)),"RLIS","-")</f>
        <v>-</v>
      </c>
      <c r="AF11" s="100">
        <f>IF(AND(AA11="SRSA",AD11="Initial"),"SRSA",0)</f>
        <v>0</v>
      </c>
      <c r="AG11" s="1" t="s">
        <v>141</v>
      </c>
    </row>
    <row r="12" spans="1:33" s="1" customFormat="1" ht="12.75">
      <c r="A12" s="109">
        <v>1000018</v>
      </c>
      <c r="B12" s="109">
        <v>87</v>
      </c>
      <c r="C12" s="110" t="s">
        <v>65</v>
      </c>
      <c r="D12" s="111" t="s">
        <v>66</v>
      </c>
      <c r="E12" s="111" t="s">
        <v>67</v>
      </c>
      <c r="F12" s="111">
        <v>19938</v>
      </c>
      <c r="G12" s="112" t="s">
        <v>34</v>
      </c>
      <c r="H12" s="113">
        <v>3026536276</v>
      </c>
      <c r="I12" s="114">
        <v>8</v>
      </c>
      <c r="J12" s="115" t="s">
        <v>124</v>
      </c>
      <c r="K12" s="44" t="s">
        <v>121</v>
      </c>
      <c r="L12" s="69">
        <v>488</v>
      </c>
      <c r="M12" s="73" t="s">
        <v>121</v>
      </c>
      <c r="N12" s="116" t="s">
        <v>123</v>
      </c>
      <c r="O12" s="115" t="s">
        <v>123</v>
      </c>
      <c r="P12" s="46"/>
      <c r="Q12" s="44" t="str">
        <f>IF(AND(ISNUMBER(P12),P12&gt;=20),"YES","NO")</f>
        <v>NO</v>
      </c>
      <c r="R12" s="117" t="s">
        <v>124</v>
      </c>
      <c r="S12" s="48">
        <v>28049</v>
      </c>
      <c r="T12" s="49">
        <v>2337</v>
      </c>
      <c r="U12" s="49">
        <v>4396</v>
      </c>
      <c r="V12" s="50">
        <v>5462</v>
      </c>
      <c r="W12" s="110">
        <f>IF(OR(J12="YES",K12="YES"),1,0)</f>
        <v>1</v>
      </c>
      <c r="X12" s="111">
        <f>IF(OR(AND(ISNUMBER(L12),AND(L12&gt;0,L12&lt;600)),AND(ISNUMBER(L12),AND(L12&gt;0,M12="YES"))),1,0)</f>
        <v>1</v>
      </c>
      <c r="Y12" s="111">
        <f>IF(AND(OR(J12="YES",K12="YES"),(W12=0)),"Trouble",0)</f>
        <v>0</v>
      </c>
      <c r="Z12" s="113">
        <f>IF(AND(OR(AND(ISNUMBER(L12),AND(L12&gt;0,L12&lt;600)),AND(ISNUMBER(L12),AND(L12&gt;0,M12="YES"))),(X12=0)),"Trouble",0)</f>
        <v>0</v>
      </c>
      <c r="AA12" s="118" t="str">
        <f>IF(AND(W12=1,X12=1),"SRSA","-")</f>
        <v>SRSA</v>
      </c>
      <c r="AB12" s="110">
        <f>IF(R12="YES",1,0)</f>
        <v>1</v>
      </c>
      <c r="AC12" s="111">
        <f>IF(OR(AND(ISNUMBER(P12),P12&gt;=20),(AND(ISNUMBER(P12)=FALSE,AND(ISNUMBER(N12),N12&gt;=20)))),1,0)</f>
        <v>0</v>
      </c>
      <c r="AD12" s="113">
        <f>IF(AND(AB12=1,AC12=1),"Initial",0)</f>
        <v>0</v>
      </c>
      <c r="AE12" s="118" t="str">
        <f>IF(AND(AND(AD12="Initial",AF12=0),AND(ISNUMBER(L12),L12&gt;0)),"RLIS","-")</f>
        <v>-</v>
      </c>
      <c r="AF12" s="110">
        <f>IF(AND(AA12="SRSA",AD12="Initial"),"SRSA",0)</f>
        <v>0</v>
      </c>
      <c r="AG12" s="1" t="s">
        <v>140</v>
      </c>
    </row>
    <row r="13" spans="1:33" s="1" customFormat="1" ht="12.75">
      <c r="A13" s="119">
        <v>1000011</v>
      </c>
      <c r="B13" s="119">
        <v>77</v>
      </c>
      <c r="C13" s="120" t="s">
        <v>51</v>
      </c>
      <c r="D13" s="121" t="s">
        <v>52</v>
      </c>
      <c r="E13" s="121" t="s">
        <v>53</v>
      </c>
      <c r="F13" s="121">
        <v>19947</v>
      </c>
      <c r="G13" s="122" t="s">
        <v>34</v>
      </c>
      <c r="H13" s="123">
        <v>3026454263</v>
      </c>
      <c r="I13" s="124">
        <v>7</v>
      </c>
      <c r="J13" s="125" t="s">
        <v>124</v>
      </c>
      <c r="K13" s="126" t="s">
        <v>121</v>
      </c>
      <c r="L13" s="127">
        <v>320</v>
      </c>
      <c r="M13" s="128" t="s">
        <v>121</v>
      </c>
      <c r="N13" s="129" t="s">
        <v>123</v>
      </c>
      <c r="O13" s="125" t="s">
        <v>123</v>
      </c>
      <c r="P13" s="130"/>
      <c r="Q13" s="126" t="str">
        <f>IF(AND(ISNUMBER(P13),P13&gt;=20),"YES","NO")</f>
        <v>NO</v>
      </c>
      <c r="R13" s="131" t="s">
        <v>124</v>
      </c>
      <c r="S13" s="132">
        <v>12150</v>
      </c>
      <c r="T13" s="133">
        <v>652</v>
      </c>
      <c r="U13" s="133">
        <v>1787</v>
      </c>
      <c r="V13" s="134">
        <v>2556</v>
      </c>
      <c r="W13" s="120">
        <f>IF(OR(J13="YES",K13="YES"),1,0)</f>
        <v>1</v>
      </c>
      <c r="X13" s="121">
        <f>IF(OR(AND(ISNUMBER(L13),AND(L13&gt;0,L13&lt;600)),AND(ISNUMBER(L13),AND(L13&gt;0,M13="YES"))),1,0)</f>
        <v>1</v>
      </c>
      <c r="Y13" s="121">
        <f>IF(AND(OR(J13="YES",K13="YES"),(W13=0)),"Trouble",0)</f>
        <v>0</v>
      </c>
      <c r="Z13" s="123">
        <f>IF(AND(OR(AND(ISNUMBER(L13),AND(L13&gt;0,L13&lt;600)),AND(ISNUMBER(L13),AND(L13&gt;0,M13="YES"))),(X13=0)),"Trouble",0)</f>
        <v>0</v>
      </c>
      <c r="AA13" s="135" t="str">
        <f>IF(AND(W13=1,X13=1),"SRSA","-")</f>
        <v>SRSA</v>
      </c>
      <c r="AB13" s="120">
        <f>IF(R13="YES",1,0)</f>
        <v>1</v>
      </c>
      <c r="AC13" s="121">
        <f>IF(OR(AND(ISNUMBER(P13),P13&gt;=20),(AND(ISNUMBER(P13)=FALSE,AND(ISNUMBER(N13),N13&gt;=20)))),1,0)</f>
        <v>0</v>
      </c>
      <c r="AD13" s="123">
        <f>IF(AND(AB13=1,AC13=1),"Initial",0)</f>
        <v>0</v>
      </c>
      <c r="AE13" s="135" t="str">
        <f>IF(AND(AND(AD13="Initial",AF13=0),AND(ISNUMBER(L13),L13&gt;0)),"RLIS","-")</f>
        <v>-</v>
      </c>
      <c r="AF13" s="120">
        <f>IF(AND(AA13="SRSA",AD13="Initial"),"SRSA",0)</f>
        <v>0</v>
      </c>
      <c r="AG13" s="1" t="e">
        <v>#N/A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&amp;L&amp;"Arial,Bold"&amp;14 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2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15" customWidth="1"/>
    <col min="2" max="2" width="9.421875" style="16" bestFit="1" customWidth="1"/>
    <col min="3" max="3" width="49.57421875" style="10" bestFit="1" customWidth="1"/>
    <col min="4" max="4" width="35.8515625" style="10" bestFit="1" customWidth="1"/>
    <col min="5" max="5" width="15.00390625" style="10" bestFit="1" customWidth="1"/>
    <col min="6" max="6" width="6.8515625" style="10" customWidth="1"/>
    <col min="7" max="7" width="5.8515625" style="13" customWidth="1"/>
    <col min="8" max="8" width="11.7109375" style="10" customWidth="1"/>
    <col min="9" max="9" width="7.00390625" style="18" customWidth="1"/>
    <col min="10" max="11" width="6.57421875" style="10" bestFit="1" customWidth="1"/>
    <col min="12" max="12" width="5.140625" style="11" bestFit="1" customWidth="1"/>
    <col min="13" max="13" width="6.57421875" style="10" bestFit="1" customWidth="1"/>
    <col min="14" max="14" width="6.57421875" style="0" bestFit="1" customWidth="1"/>
    <col min="15" max="15" width="6.57421875" style="10" bestFit="1" customWidth="1"/>
    <col min="16" max="16" width="6.57421875" style="10" hidden="1" customWidth="1"/>
    <col min="17" max="17" width="9.140625" style="1" hidden="1" customWidth="1"/>
    <col min="18" max="18" width="6.57421875" style="10" bestFit="1" customWidth="1"/>
    <col min="19" max="20" width="7.57421875" style="12" bestFit="1" customWidth="1"/>
    <col min="21" max="22" width="6.57421875" style="12" bestFit="1" customWidth="1"/>
    <col min="23" max="26" width="4.00390625" style="10" hidden="1" customWidth="1"/>
    <col min="27" max="27" width="6.421875" style="10" customWidth="1"/>
    <col min="28" max="29" width="4.00390625" style="10" hidden="1" customWidth="1"/>
    <col min="30" max="30" width="5.28125" style="10" hidden="1" customWidth="1"/>
    <col min="31" max="31" width="6.421875" style="10" customWidth="1"/>
    <col min="32" max="32" width="6.421875" style="10" hidden="1" customWidth="1"/>
    <col min="33" max="16384" width="11.421875" style="10" customWidth="1"/>
  </cols>
  <sheetData>
    <row r="1" ht="12.75">
      <c r="A1" s="19" t="s">
        <v>27</v>
      </c>
    </row>
    <row r="2" spans="1:17" ht="18">
      <c r="A2" s="28" t="s">
        <v>35</v>
      </c>
      <c r="N2" s="2"/>
      <c r="Q2" s="3"/>
    </row>
    <row r="3" spans="1:32" ht="159.75" customHeight="1" thickBot="1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94" t="s">
        <v>9</v>
      </c>
      <c r="G3" s="52" t="s">
        <v>10</v>
      </c>
      <c r="H3" s="6" t="s">
        <v>11</v>
      </c>
      <c r="I3" s="22" t="s">
        <v>12</v>
      </c>
      <c r="J3" s="20" t="s">
        <v>135</v>
      </c>
      <c r="K3" s="23" t="s">
        <v>136</v>
      </c>
      <c r="L3" s="66" t="s">
        <v>13</v>
      </c>
      <c r="M3" s="70" t="s">
        <v>137</v>
      </c>
      <c r="N3" s="74" t="s">
        <v>24</v>
      </c>
      <c r="O3" s="27" t="s">
        <v>138</v>
      </c>
      <c r="P3" s="7" t="s">
        <v>25</v>
      </c>
      <c r="Q3" s="75" t="s">
        <v>139</v>
      </c>
      <c r="R3" s="77" t="s">
        <v>14</v>
      </c>
      <c r="S3" s="24" t="s">
        <v>29</v>
      </c>
      <c r="T3" s="21" t="s">
        <v>28</v>
      </c>
      <c r="U3" s="21" t="s">
        <v>30</v>
      </c>
      <c r="V3" s="25" t="s">
        <v>31</v>
      </c>
      <c r="W3" s="8" t="s">
        <v>15</v>
      </c>
      <c r="X3" s="9" t="s">
        <v>16</v>
      </c>
      <c r="Y3" s="9" t="s">
        <v>33</v>
      </c>
      <c r="Z3" s="81" t="s">
        <v>32</v>
      </c>
      <c r="AA3" s="83" t="s">
        <v>17</v>
      </c>
      <c r="AB3" s="8" t="s">
        <v>18</v>
      </c>
      <c r="AC3" s="9" t="s">
        <v>19</v>
      </c>
      <c r="AD3" s="81" t="s">
        <v>20</v>
      </c>
      <c r="AE3" s="87" t="s">
        <v>21</v>
      </c>
      <c r="AF3" s="86" t="s">
        <v>22</v>
      </c>
    </row>
    <row r="4" spans="1:32" s="51" customFormat="1" ht="12" customHeight="1" thickBot="1">
      <c r="A4" s="96">
        <v>1</v>
      </c>
      <c r="B4" s="96">
        <v>2</v>
      </c>
      <c r="C4" s="64">
        <v>3</v>
      </c>
      <c r="D4" s="55">
        <v>4</v>
      </c>
      <c r="E4" s="55">
        <v>5</v>
      </c>
      <c r="F4" s="95">
        <v>6</v>
      </c>
      <c r="G4" s="56"/>
      <c r="H4" s="57">
        <v>7</v>
      </c>
      <c r="I4" s="58">
        <v>8</v>
      </c>
      <c r="J4" s="55">
        <v>9</v>
      </c>
      <c r="K4" s="59">
        <v>10</v>
      </c>
      <c r="L4" s="67">
        <v>11</v>
      </c>
      <c r="M4" s="71">
        <v>12</v>
      </c>
      <c r="N4" s="61">
        <v>13</v>
      </c>
      <c r="O4" s="62">
        <v>14</v>
      </c>
      <c r="P4" s="63" t="s">
        <v>26</v>
      </c>
      <c r="Q4" s="59" t="s">
        <v>134</v>
      </c>
      <c r="R4" s="78">
        <v>15</v>
      </c>
      <c r="S4" s="60">
        <v>16</v>
      </c>
      <c r="T4" s="63">
        <v>17</v>
      </c>
      <c r="U4" s="63">
        <v>18</v>
      </c>
      <c r="V4" s="59">
        <v>19</v>
      </c>
      <c r="W4" s="64"/>
      <c r="X4" s="55"/>
      <c r="Y4" s="55"/>
      <c r="Z4" s="57"/>
      <c r="AA4" s="84">
        <v>20</v>
      </c>
      <c r="AB4" s="82"/>
      <c r="AC4" s="65"/>
      <c r="AD4" s="85"/>
      <c r="AE4" s="84">
        <v>21</v>
      </c>
      <c r="AF4" s="64" t="s">
        <v>23</v>
      </c>
    </row>
    <row r="5" spans="1:32" s="1" customFormat="1" ht="12.75">
      <c r="A5" s="97">
        <v>1000017</v>
      </c>
      <c r="B5" s="97">
        <v>85</v>
      </c>
      <c r="C5" s="36" t="s">
        <v>63</v>
      </c>
      <c r="D5" s="30" t="s">
        <v>64</v>
      </c>
      <c r="E5" s="30" t="s">
        <v>46</v>
      </c>
      <c r="F5" s="30">
        <v>19904</v>
      </c>
      <c r="G5" s="31" t="s">
        <v>34</v>
      </c>
      <c r="H5" s="32">
        <v>3026740684</v>
      </c>
      <c r="I5" s="33">
        <v>2</v>
      </c>
      <c r="J5" s="34" t="s">
        <v>122</v>
      </c>
      <c r="K5" s="76"/>
      <c r="L5" s="68"/>
      <c r="M5" s="90"/>
      <c r="N5" s="35" t="s">
        <v>123</v>
      </c>
      <c r="O5" s="34" t="s">
        <v>123</v>
      </c>
      <c r="P5" s="45"/>
      <c r="Q5" s="76" t="str">
        <f aca="true" t="shared" si="0" ref="Q5:Q37">IF(AND(ISNUMBER(P5),P5&gt;=20),"YES","NO")</f>
        <v>NO</v>
      </c>
      <c r="R5" s="79" t="s">
        <v>122</v>
      </c>
      <c r="S5" s="91"/>
      <c r="T5" s="92"/>
      <c r="U5" s="92"/>
      <c r="V5" s="93"/>
      <c r="W5" s="36">
        <f aca="true" t="shared" si="1" ref="W5:W37">IF(OR(J5="YES",K5="YES"),1,0)</f>
        <v>0</v>
      </c>
      <c r="X5" s="30">
        <f aca="true" t="shared" si="2" ref="X5:X37">IF(OR(AND(ISNUMBER(L5),AND(L5&gt;0,L5&lt;600)),AND(ISNUMBER(L5),AND(L5&gt;0,M5="YES"))),1,0)</f>
        <v>0</v>
      </c>
      <c r="Y5" s="30">
        <f aca="true" t="shared" si="3" ref="Y5:Y37">IF(AND(OR(J5="YES",K5="YES"),(W5=0)),"Trouble",0)</f>
        <v>0</v>
      </c>
      <c r="Z5" s="32">
        <f aca="true" t="shared" si="4" ref="Z5:Z37">IF(AND(OR(AND(ISNUMBER(L5),AND(L5&gt;0,L5&lt;600)),AND(ISNUMBER(L5),AND(L5&gt;0,M5="YES"))),(X5=0)),"Trouble",0)</f>
        <v>0</v>
      </c>
      <c r="AA5" s="88" t="str">
        <f aca="true" t="shared" si="5" ref="AA5:AA37">IF(AND(W5=1,X5=1),"SRSA","-")</f>
        <v>-</v>
      </c>
      <c r="AB5" s="36">
        <f aca="true" t="shared" si="6" ref="AB5:AB37">IF(R5="YES",1,0)</f>
        <v>0</v>
      </c>
      <c r="AC5" s="30">
        <f aca="true" t="shared" si="7" ref="AC5:AC37">IF(OR(AND(ISNUMBER(P5),P5&gt;=20),(AND(ISNUMBER(P5)=FALSE,AND(ISNUMBER(N5),N5&gt;=20)))),1,0)</f>
        <v>0</v>
      </c>
      <c r="AD5" s="32">
        <f aca="true" t="shared" si="8" ref="AD5:AD37">IF(AND(AB5=1,AC5=1),"Initial",0)</f>
        <v>0</v>
      </c>
      <c r="AE5" s="88" t="str">
        <f aca="true" t="shared" si="9" ref="AE5:AE37">IF(AND(AND(AD5="Initial",AF5=0),AND(ISNUMBER(L5),L5&gt;0)),"RLIS","-")</f>
        <v>-</v>
      </c>
      <c r="AF5" s="36">
        <f aca="true" t="shared" si="10" ref="AF5:AF37">IF(AND(AA5="SRSA",AD5="Initial"),"SRSA",0)</f>
        <v>0</v>
      </c>
    </row>
    <row r="6" spans="1:32" s="1" customFormat="1" ht="12.75">
      <c r="A6" s="98">
        <v>1000080</v>
      </c>
      <c r="B6" s="98">
        <v>29</v>
      </c>
      <c r="C6" s="54" t="s">
        <v>70</v>
      </c>
      <c r="D6" s="37" t="s">
        <v>71</v>
      </c>
      <c r="E6" s="37" t="s">
        <v>72</v>
      </c>
      <c r="F6" s="37">
        <v>19730</v>
      </c>
      <c r="G6" s="38">
        <v>4010</v>
      </c>
      <c r="H6" s="39">
        <v>3023785010</v>
      </c>
      <c r="I6" s="40" t="s">
        <v>125</v>
      </c>
      <c r="J6" s="41" t="s">
        <v>122</v>
      </c>
      <c r="K6" s="44"/>
      <c r="L6" s="69"/>
      <c r="M6" s="73"/>
      <c r="N6" s="53">
        <v>3.784368242</v>
      </c>
      <c r="O6" s="41" t="s">
        <v>122</v>
      </c>
      <c r="P6" s="46"/>
      <c r="Q6" s="44" t="str">
        <f t="shared" si="0"/>
        <v>NO</v>
      </c>
      <c r="R6" s="80" t="s">
        <v>122</v>
      </c>
      <c r="S6" s="48"/>
      <c r="T6" s="49"/>
      <c r="U6" s="49"/>
      <c r="V6" s="50"/>
      <c r="W6" s="54">
        <f t="shared" si="1"/>
        <v>0</v>
      </c>
      <c r="X6" s="37">
        <f t="shared" si="2"/>
        <v>0</v>
      </c>
      <c r="Y6" s="37">
        <f t="shared" si="3"/>
        <v>0</v>
      </c>
      <c r="Z6" s="39">
        <f t="shared" si="4"/>
        <v>0</v>
      </c>
      <c r="AA6" s="89" t="str">
        <f t="shared" si="5"/>
        <v>-</v>
      </c>
      <c r="AB6" s="54">
        <f t="shared" si="6"/>
        <v>0</v>
      </c>
      <c r="AC6" s="37">
        <f t="shared" si="7"/>
        <v>0</v>
      </c>
      <c r="AD6" s="39">
        <f t="shared" si="8"/>
        <v>0</v>
      </c>
      <c r="AE6" s="89" t="str">
        <f t="shared" si="9"/>
        <v>-</v>
      </c>
      <c r="AF6" s="54">
        <f t="shared" si="10"/>
        <v>0</v>
      </c>
    </row>
    <row r="7" spans="1:32" ht="12.75">
      <c r="A7" s="98">
        <v>1001240</v>
      </c>
      <c r="B7" s="98">
        <v>31</v>
      </c>
      <c r="C7" s="54" t="s">
        <v>102</v>
      </c>
      <c r="D7" s="37" t="s">
        <v>103</v>
      </c>
      <c r="E7" s="37" t="s">
        <v>104</v>
      </c>
      <c r="F7" s="37">
        <v>19703</v>
      </c>
      <c r="G7" s="38">
        <v>1237</v>
      </c>
      <c r="H7" s="39">
        <v>3027923800</v>
      </c>
      <c r="I7" s="40" t="s">
        <v>133</v>
      </c>
      <c r="J7" s="41" t="s">
        <v>122</v>
      </c>
      <c r="K7" s="44"/>
      <c r="L7" s="69"/>
      <c r="M7" s="73"/>
      <c r="N7" s="53">
        <v>9.109835342</v>
      </c>
      <c r="O7" s="41" t="s">
        <v>122</v>
      </c>
      <c r="P7" s="46"/>
      <c r="Q7" s="44" t="str">
        <f t="shared" si="0"/>
        <v>NO</v>
      </c>
      <c r="R7" s="80" t="s">
        <v>122</v>
      </c>
      <c r="S7" s="48"/>
      <c r="T7" s="49"/>
      <c r="U7" s="49"/>
      <c r="V7" s="50"/>
      <c r="W7" s="54">
        <f t="shared" si="1"/>
        <v>0</v>
      </c>
      <c r="X7" s="37">
        <f t="shared" si="2"/>
        <v>0</v>
      </c>
      <c r="Y7" s="37">
        <f t="shared" si="3"/>
        <v>0</v>
      </c>
      <c r="Z7" s="39">
        <f t="shared" si="4"/>
        <v>0</v>
      </c>
      <c r="AA7" s="89" t="str">
        <f t="shared" si="5"/>
        <v>-</v>
      </c>
      <c r="AB7" s="54">
        <f t="shared" si="6"/>
        <v>0</v>
      </c>
      <c r="AC7" s="37">
        <f t="shared" si="7"/>
        <v>0</v>
      </c>
      <c r="AD7" s="39">
        <f t="shared" si="8"/>
        <v>0</v>
      </c>
      <c r="AE7" s="89" t="str">
        <f t="shared" si="9"/>
        <v>-</v>
      </c>
      <c r="AF7" s="54">
        <f t="shared" si="10"/>
        <v>0</v>
      </c>
    </row>
    <row r="8" spans="1:32" ht="12.75">
      <c r="A8" s="98">
        <v>1000180</v>
      </c>
      <c r="B8" s="98">
        <v>10</v>
      </c>
      <c r="C8" s="54" t="s">
        <v>76</v>
      </c>
      <c r="D8" s="37" t="s">
        <v>77</v>
      </c>
      <c r="E8" s="37" t="s">
        <v>78</v>
      </c>
      <c r="F8" s="37">
        <v>19934</v>
      </c>
      <c r="G8" s="38">
        <v>1252</v>
      </c>
      <c r="H8" s="39">
        <v>3026972173</v>
      </c>
      <c r="I8" s="40" t="s">
        <v>127</v>
      </c>
      <c r="J8" s="41" t="s">
        <v>122</v>
      </c>
      <c r="K8" s="44"/>
      <c r="L8" s="69"/>
      <c r="M8" s="73"/>
      <c r="N8" s="53">
        <v>13.35660719</v>
      </c>
      <c r="O8" s="41" t="s">
        <v>122</v>
      </c>
      <c r="P8" s="46"/>
      <c r="Q8" s="44" t="str">
        <f t="shared" si="0"/>
        <v>NO</v>
      </c>
      <c r="R8" s="80" t="s">
        <v>122</v>
      </c>
      <c r="S8" s="48"/>
      <c r="T8" s="49"/>
      <c r="U8" s="49"/>
      <c r="V8" s="50"/>
      <c r="W8" s="54">
        <f t="shared" si="1"/>
        <v>0</v>
      </c>
      <c r="X8" s="37">
        <f t="shared" si="2"/>
        <v>0</v>
      </c>
      <c r="Y8" s="37">
        <f t="shared" si="3"/>
        <v>0</v>
      </c>
      <c r="Z8" s="39">
        <f t="shared" si="4"/>
        <v>0</v>
      </c>
      <c r="AA8" s="89" t="str">
        <f t="shared" si="5"/>
        <v>-</v>
      </c>
      <c r="AB8" s="54">
        <f t="shared" si="6"/>
        <v>0</v>
      </c>
      <c r="AC8" s="37">
        <f t="shared" si="7"/>
        <v>0</v>
      </c>
      <c r="AD8" s="39">
        <f t="shared" si="8"/>
        <v>0</v>
      </c>
      <c r="AE8" s="89" t="str">
        <f t="shared" si="9"/>
        <v>-</v>
      </c>
      <c r="AF8" s="54">
        <f t="shared" si="10"/>
        <v>0</v>
      </c>
    </row>
    <row r="9" spans="1:32" ht="12.75">
      <c r="A9" s="98">
        <v>1000007</v>
      </c>
      <c r="B9" s="98">
        <v>74</v>
      </c>
      <c r="C9" s="54" t="s">
        <v>44</v>
      </c>
      <c r="D9" s="37" t="s">
        <v>45</v>
      </c>
      <c r="E9" s="37" t="s">
        <v>46</v>
      </c>
      <c r="F9" s="37">
        <v>19904</v>
      </c>
      <c r="G9" s="38" t="s">
        <v>34</v>
      </c>
      <c r="H9" s="39">
        <v>3027363300</v>
      </c>
      <c r="I9" s="40">
        <v>2</v>
      </c>
      <c r="J9" s="41" t="s">
        <v>122</v>
      </c>
      <c r="K9" s="44"/>
      <c r="L9" s="69"/>
      <c r="M9" s="72"/>
      <c r="N9" s="53" t="s">
        <v>123</v>
      </c>
      <c r="O9" s="41" t="s">
        <v>123</v>
      </c>
      <c r="P9" s="46"/>
      <c r="Q9" s="44" t="str">
        <f t="shared" si="0"/>
        <v>NO</v>
      </c>
      <c r="R9" s="80" t="s">
        <v>122</v>
      </c>
      <c r="S9" s="43"/>
      <c r="T9" s="47"/>
      <c r="U9" s="47"/>
      <c r="V9" s="42"/>
      <c r="W9" s="54">
        <f t="shared" si="1"/>
        <v>0</v>
      </c>
      <c r="X9" s="37">
        <f t="shared" si="2"/>
        <v>0</v>
      </c>
      <c r="Y9" s="37">
        <f t="shared" si="3"/>
        <v>0</v>
      </c>
      <c r="Z9" s="39">
        <f t="shared" si="4"/>
        <v>0</v>
      </c>
      <c r="AA9" s="89" t="str">
        <f t="shared" si="5"/>
        <v>-</v>
      </c>
      <c r="AB9" s="54">
        <f t="shared" si="6"/>
        <v>0</v>
      </c>
      <c r="AC9" s="37">
        <f t="shared" si="7"/>
        <v>0</v>
      </c>
      <c r="AD9" s="39">
        <f t="shared" si="8"/>
        <v>0</v>
      </c>
      <c r="AE9" s="89" t="str">
        <f t="shared" si="9"/>
        <v>-</v>
      </c>
      <c r="AF9" s="54">
        <f t="shared" si="10"/>
        <v>0</v>
      </c>
    </row>
    <row r="10" spans="1:32" ht="12.75">
      <c r="A10" s="98">
        <v>1000170</v>
      </c>
      <c r="B10" s="98">
        <v>17</v>
      </c>
      <c r="C10" s="54" t="s">
        <v>73</v>
      </c>
      <c r="D10" s="37" t="s">
        <v>74</v>
      </c>
      <c r="E10" s="37" t="s">
        <v>75</v>
      </c>
      <c r="F10" s="37">
        <v>19958</v>
      </c>
      <c r="G10" s="38">
        <v>1798</v>
      </c>
      <c r="H10" s="39">
        <v>3026456686</v>
      </c>
      <c r="I10" s="40" t="s">
        <v>126</v>
      </c>
      <c r="J10" s="41" t="s">
        <v>122</v>
      </c>
      <c r="K10" s="44"/>
      <c r="L10" s="69"/>
      <c r="M10" s="73"/>
      <c r="N10" s="53">
        <v>13.40623734</v>
      </c>
      <c r="O10" s="41" t="s">
        <v>122</v>
      </c>
      <c r="P10" s="46"/>
      <c r="Q10" s="44" t="str">
        <f t="shared" si="0"/>
        <v>NO</v>
      </c>
      <c r="R10" s="80" t="s">
        <v>124</v>
      </c>
      <c r="S10" s="48"/>
      <c r="T10" s="49"/>
      <c r="U10" s="49"/>
      <c r="V10" s="50"/>
      <c r="W10" s="54">
        <f t="shared" si="1"/>
        <v>0</v>
      </c>
      <c r="X10" s="37">
        <f t="shared" si="2"/>
        <v>0</v>
      </c>
      <c r="Y10" s="37">
        <f t="shared" si="3"/>
        <v>0</v>
      </c>
      <c r="Z10" s="39">
        <f t="shared" si="4"/>
        <v>0</v>
      </c>
      <c r="AA10" s="89" t="str">
        <f t="shared" si="5"/>
        <v>-</v>
      </c>
      <c r="AB10" s="54">
        <f t="shared" si="6"/>
        <v>1</v>
      </c>
      <c r="AC10" s="37">
        <f t="shared" si="7"/>
        <v>0</v>
      </c>
      <c r="AD10" s="39">
        <f t="shared" si="8"/>
        <v>0</v>
      </c>
      <c r="AE10" s="89" t="str">
        <f t="shared" si="9"/>
        <v>-</v>
      </c>
      <c r="AF10" s="54">
        <f t="shared" si="10"/>
        <v>0</v>
      </c>
    </row>
    <row r="11" spans="1:32" ht="12.75">
      <c r="A11" s="98">
        <v>1000190</v>
      </c>
      <c r="B11" s="98">
        <v>13</v>
      </c>
      <c r="C11" s="54" t="s">
        <v>79</v>
      </c>
      <c r="D11" s="37" t="s">
        <v>80</v>
      </c>
      <c r="E11" s="37" t="s">
        <v>46</v>
      </c>
      <c r="F11" s="37">
        <v>19904</v>
      </c>
      <c r="G11" s="38">
        <v>3498</v>
      </c>
      <c r="H11" s="39">
        <v>3026721556</v>
      </c>
      <c r="I11" s="40" t="s">
        <v>128</v>
      </c>
      <c r="J11" s="41" t="s">
        <v>122</v>
      </c>
      <c r="K11" s="44"/>
      <c r="L11" s="69"/>
      <c r="M11" s="73"/>
      <c r="N11" s="53">
        <v>17.65044962</v>
      </c>
      <c r="O11" s="41" t="s">
        <v>122</v>
      </c>
      <c r="P11" s="46"/>
      <c r="Q11" s="44" t="str">
        <f t="shared" si="0"/>
        <v>NO</v>
      </c>
      <c r="R11" s="80" t="s">
        <v>122</v>
      </c>
      <c r="S11" s="48"/>
      <c r="T11" s="49"/>
      <c r="U11" s="49"/>
      <c r="V11" s="50"/>
      <c r="W11" s="54">
        <f t="shared" si="1"/>
        <v>0</v>
      </c>
      <c r="X11" s="37">
        <f t="shared" si="2"/>
        <v>0</v>
      </c>
      <c r="Y11" s="37">
        <f t="shared" si="3"/>
        <v>0</v>
      </c>
      <c r="Z11" s="39">
        <f t="shared" si="4"/>
        <v>0</v>
      </c>
      <c r="AA11" s="89" t="str">
        <f t="shared" si="5"/>
        <v>-</v>
      </c>
      <c r="AB11" s="54">
        <f t="shared" si="6"/>
        <v>0</v>
      </c>
      <c r="AC11" s="37">
        <f t="shared" si="7"/>
        <v>0</v>
      </c>
      <c r="AD11" s="39">
        <f t="shared" si="8"/>
        <v>0</v>
      </c>
      <c r="AE11" s="89" t="str">
        <f t="shared" si="9"/>
        <v>-</v>
      </c>
      <c r="AF11" s="54">
        <f t="shared" si="10"/>
        <v>0</v>
      </c>
    </row>
    <row r="12" spans="1:32" ht="12.75">
      <c r="A12" s="98">
        <v>1000004</v>
      </c>
      <c r="B12" s="98">
        <v>70</v>
      </c>
      <c r="C12" s="54" t="s">
        <v>36</v>
      </c>
      <c r="D12" s="37" t="s">
        <v>37</v>
      </c>
      <c r="E12" s="37" t="s">
        <v>38</v>
      </c>
      <c r="F12" s="37">
        <v>19807</v>
      </c>
      <c r="G12" s="38">
        <v>3199</v>
      </c>
      <c r="H12" s="39">
        <v>3026512727</v>
      </c>
      <c r="I12" s="40">
        <v>2</v>
      </c>
      <c r="J12" s="41" t="s">
        <v>122</v>
      </c>
      <c r="K12" s="44"/>
      <c r="L12" s="69"/>
      <c r="M12" s="72"/>
      <c r="N12" s="53" t="s">
        <v>123</v>
      </c>
      <c r="O12" s="41" t="s">
        <v>123</v>
      </c>
      <c r="P12" s="46"/>
      <c r="Q12" s="44" t="str">
        <f>IF(AND(ISNUMBER(P12),P12&gt;=20),"YES","NO")</f>
        <v>NO</v>
      </c>
      <c r="R12" s="80" t="s">
        <v>122</v>
      </c>
      <c r="S12" s="43"/>
      <c r="T12" s="47"/>
      <c r="U12" s="47"/>
      <c r="V12" s="42"/>
      <c r="W12" s="54">
        <f t="shared" si="1"/>
        <v>0</v>
      </c>
      <c r="X12" s="37">
        <f>IF(OR(AND(ISNUMBER(L12),AND(L12&gt;0,L12&lt;600)),AND(ISNUMBER(L12),AND(L12&gt;0,M12="YES"))),1,0)</f>
        <v>0</v>
      </c>
      <c r="Y12" s="37">
        <f t="shared" si="3"/>
        <v>0</v>
      </c>
      <c r="Z12" s="39">
        <f t="shared" si="4"/>
        <v>0</v>
      </c>
      <c r="AA12" s="89" t="str">
        <f>IF(AND(W12=1,X12=1),"SRSA","-")</f>
        <v>-</v>
      </c>
      <c r="AB12" s="54">
        <f>IF(R12="YES",1,0)</f>
        <v>0</v>
      </c>
      <c r="AC12" s="37">
        <f>IF(OR(AND(ISNUMBER(P12),P12&gt;=20),(AND(ISNUMBER(P12)=FALSE,AND(ISNUMBER(N12),N12&gt;=20)))),1,0)</f>
        <v>0</v>
      </c>
      <c r="AD12" s="39">
        <f>IF(AND(AB12=1,AC12=1),"Initial",0)</f>
        <v>0</v>
      </c>
      <c r="AE12" s="89" t="str">
        <f t="shared" si="9"/>
        <v>-</v>
      </c>
      <c r="AF12" s="54">
        <f t="shared" si="10"/>
        <v>0</v>
      </c>
    </row>
    <row r="13" spans="1:32" ht="12.75">
      <c r="A13" s="98">
        <v>1000200</v>
      </c>
      <c r="B13" s="98">
        <v>33</v>
      </c>
      <c r="C13" s="54" t="s">
        <v>81</v>
      </c>
      <c r="D13" s="37" t="s">
        <v>82</v>
      </c>
      <c r="E13" s="37" t="s">
        <v>60</v>
      </c>
      <c r="F13" s="37">
        <v>19711</v>
      </c>
      <c r="G13" s="38">
        <v>4671</v>
      </c>
      <c r="H13" s="39">
        <v>3024542000</v>
      </c>
      <c r="I13" s="40" t="s">
        <v>129</v>
      </c>
      <c r="J13" s="41" t="s">
        <v>122</v>
      </c>
      <c r="K13" s="44"/>
      <c r="L13" s="69"/>
      <c r="M13" s="73"/>
      <c r="N13" s="53">
        <v>9.790422193</v>
      </c>
      <c r="O13" s="41" t="s">
        <v>122</v>
      </c>
      <c r="P13" s="46"/>
      <c r="Q13" s="44" t="str">
        <f t="shared" si="0"/>
        <v>NO</v>
      </c>
      <c r="R13" s="80" t="s">
        <v>122</v>
      </c>
      <c r="S13" s="48"/>
      <c r="T13" s="49"/>
      <c r="U13" s="49"/>
      <c r="V13" s="50"/>
      <c r="W13" s="54">
        <f t="shared" si="1"/>
        <v>0</v>
      </c>
      <c r="X13" s="37">
        <f t="shared" si="2"/>
        <v>0</v>
      </c>
      <c r="Y13" s="37">
        <f t="shared" si="3"/>
        <v>0</v>
      </c>
      <c r="Z13" s="39">
        <f t="shared" si="4"/>
        <v>0</v>
      </c>
      <c r="AA13" s="89" t="str">
        <f t="shared" si="5"/>
        <v>-</v>
      </c>
      <c r="AB13" s="54">
        <f t="shared" si="6"/>
        <v>0</v>
      </c>
      <c r="AC13" s="37">
        <f t="shared" si="7"/>
        <v>0</v>
      </c>
      <c r="AD13" s="39">
        <f t="shared" si="8"/>
        <v>0</v>
      </c>
      <c r="AE13" s="89" t="str">
        <f t="shared" si="9"/>
        <v>-</v>
      </c>
      <c r="AF13" s="54">
        <f t="shared" si="10"/>
        <v>0</v>
      </c>
    </row>
    <row r="14" spans="1:32" ht="12.75">
      <c r="A14" s="98">
        <v>1000230</v>
      </c>
      <c r="B14" s="98">
        <v>34</v>
      </c>
      <c r="C14" s="54" t="s">
        <v>83</v>
      </c>
      <c r="D14" s="37" t="s">
        <v>84</v>
      </c>
      <c r="E14" s="37" t="s">
        <v>85</v>
      </c>
      <c r="F14" s="37">
        <v>19720</v>
      </c>
      <c r="G14" s="38">
        <v>4214</v>
      </c>
      <c r="H14" s="39">
        <v>3023232700</v>
      </c>
      <c r="I14" s="40" t="s">
        <v>130</v>
      </c>
      <c r="J14" s="41" t="s">
        <v>122</v>
      </c>
      <c r="K14" s="44"/>
      <c r="L14" s="69"/>
      <c r="M14" s="73"/>
      <c r="N14" s="53">
        <v>9.737156511</v>
      </c>
      <c r="O14" s="41" t="s">
        <v>122</v>
      </c>
      <c r="P14" s="46"/>
      <c r="Q14" s="44" t="str">
        <f t="shared" si="0"/>
        <v>NO</v>
      </c>
      <c r="R14" s="80" t="s">
        <v>122</v>
      </c>
      <c r="S14" s="48"/>
      <c r="T14" s="49"/>
      <c r="U14" s="49"/>
      <c r="V14" s="50"/>
      <c r="W14" s="54">
        <f t="shared" si="1"/>
        <v>0</v>
      </c>
      <c r="X14" s="37">
        <f t="shared" si="2"/>
        <v>0</v>
      </c>
      <c r="Y14" s="37">
        <f t="shared" si="3"/>
        <v>0</v>
      </c>
      <c r="Z14" s="39">
        <f t="shared" si="4"/>
        <v>0</v>
      </c>
      <c r="AA14" s="89" t="str">
        <f t="shared" si="5"/>
        <v>-</v>
      </c>
      <c r="AB14" s="54">
        <f t="shared" si="6"/>
        <v>0</v>
      </c>
      <c r="AC14" s="37">
        <f t="shared" si="7"/>
        <v>0</v>
      </c>
      <c r="AD14" s="39">
        <f t="shared" si="8"/>
        <v>0</v>
      </c>
      <c r="AE14" s="89" t="str">
        <f t="shared" si="9"/>
        <v>-</v>
      </c>
      <c r="AF14" s="54">
        <f t="shared" si="10"/>
        <v>0</v>
      </c>
    </row>
    <row r="15" spans="1:32" ht="12.75">
      <c r="A15" s="98">
        <v>1000008</v>
      </c>
      <c r="B15" s="98">
        <v>50</v>
      </c>
      <c r="C15" s="54" t="s">
        <v>47</v>
      </c>
      <c r="D15" s="37" t="s">
        <v>48</v>
      </c>
      <c r="E15" s="37" t="s">
        <v>38</v>
      </c>
      <c r="F15" s="37">
        <v>19802</v>
      </c>
      <c r="G15" s="38" t="s">
        <v>34</v>
      </c>
      <c r="H15" s="39">
        <v>3026523445</v>
      </c>
      <c r="I15" s="40">
        <v>2</v>
      </c>
      <c r="J15" s="41" t="s">
        <v>122</v>
      </c>
      <c r="K15" s="44"/>
      <c r="L15" s="69"/>
      <c r="M15" s="72"/>
      <c r="N15" s="53" t="s">
        <v>123</v>
      </c>
      <c r="O15" s="41" t="s">
        <v>123</v>
      </c>
      <c r="P15" s="46"/>
      <c r="Q15" s="44" t="str">
        <f t="shared" si="0"/>
        <v>NO</v>
      </c>
      <c r="R15" s="80" t="s">
        <v>122</v>
      </c>
      <c r="S15" s="43"/>
      <c r="T15" s="47"/>
      <c r="U15" s="47"/>
      <c r="V15" s="42"/>
      <c r="W15" s="54">
        <f t="shared" si="1"/>
        <v>0</v>
      </c>
      <c r="X15" s="37">
        <f t="shared" si="2"/>
        <v>0</v>
      </c>
      <c r="Y15" s="37">
        <f t="shared" si="3"/>
        <v>0</v>
      </c>
      <c r="Z15" s="39">
        <f t="shared" si="4"/>
        <v>0</v>
      </c>
      <c r="AA15" s="89" t="str">
        <f t="shared" si="5"/>
        <v>-</v>
      </c>
      <c r="AB15" s="54">
        <f t="shared" si="6"/>
        <v>0</v>
      </c>
      <c r="AC15" s="37">
        <f t="shared" si="7"/>
        <v>0</v>
      </c>
      <c r="AD15" s="39">
        <f t="shared" si="8"/>
        <v>0</v>
      </c>
      <c r="AE15" s="89" t="str">
        <f t="shared" si="9"/>
        <v>-</v>
      </c>
      <c r="AF15" s="54">
        <f t="shared" si="10"/>
        <v>0</v>
      </c>
    </row>
    <row r="16" spans="1:32" s="1" customFormat="1" ht="12.75">
      <c r="A16" s="98">
        <v>1000016</v>
      </c>
      <c r="B16" s="98">
        <v>79</v>
      </c>
      <c r="C16" s="54" t="s">
        <v>61</v>
      </c>
      <c r="D16" s="37" t="s">
        <v>62</v>
      </c>
      <c r="E16" s="37" t="s">
        <v>38</v>
      </c>
      <c r="F16" s="37">
        <v>19804</v>
      </c>
      <c r="G16" s="38" t="s">
        <v>34</v>
      </c>
      <c r="H16" s="39">
        <v>3023267431</v>
      </c>
      <c r="I16" s="40">
        <v>3</v>
      </c>
      <c r="J16" s="41" t="s">
        <v>122</v>
      </c>
      <c r="K16" s="44"/>
      <c r="L16" s="69"/>
      <c r="M16" s="73"/>
      <c r="N16" s="53" t="s">
        <v>123</v>
      </c>
      <c r="O16" s="41" t="s">
        <v>123</v>
      </c>
      <c r="P16" s="46"/>
      <c r="Q16" s="44" t="str">
        <f t="shared" si="0"/>
        <v>NO</v>
      </c>
      <c r="R16" s="80" t="s">
        <v>122</v>
      </c>
      <c r="S16" s="48"/>
      <c r="T16" s="49"/>
      <c r="U16" s="49"/>
      <c r="V16" s="50"/>
      <c r="W16" s="54">
        <f t="shared" si="1"/>
        <v>0</v>
      </c>
      <c r="X16" s="37">
        <f t="shared" si="2"/>
        <v>0</v>
      </c>
      <c r="Y16" s="37">
        <f t="shared" si="3"/>
        <v>0</v>
      </c>
      <c r="Z16" s="39">
        <f t="shared" si="4"/>
        <v>0</v>
      </c>
      <c r="AA16" s="89" t="str">
        <f t="shared" si="5"/>
        <v>-</v>
      </c>
      <c r="AB16" s="54">
        <f t="shared" si="6"/>
        <v>0</v>
      </c>
      <c r="AC16" s="37">
        <f t="shared" si="7"/>
        <v>0</v>
      </c>
      <c r="AD16" s="39">
        <f t="shared" si="8"/>
        <v>0</v>
      </c>
      <c r="AE16" s="89" t="str">
        <f t="shared" si="9"/>
        <v>-</v>
      </c>
      <c r="AF16" s="54">
        <f t="shared" si="10"/>
        <v>0</v>
      </c>
    </row>
    <row r="17" spans="1:32" ht="12.75">
      <c r="A17" s="98">
        <v>1000270</v>
      </c>
      <c r="B17" s="98">
        <v>37</v>
      </c>
      <c r="C17" s="54" t="s">
        <v>86</v>
      </c>
      <c r="D17" s="37" t="s">
        <v>87</v>
      </c>
      <c r="E17" s="37" t="s">
        <v>88</v>
      </c>
      <c r="F17" s="37">
        <v>19940</v>
      </c>
      <c r="G17" s="38">
        <v>1399</v>
      </c>
      <c r="H17" s="39">
        <v>3028469544</v>
      </c>
      <c r="I17" s="40">
        <v>7</v>
      </c>
      <c r="J17" s="41" t="s">
        <v>124</v>
      </c>
      <c r="K17" s="44"/>
      <c r="L17" s="69"/>
      <c r="M17" s="73"/>
      <c r="N17" s="53">
        <v>9.394760614</v>
      </c>
      <c r="O17" s="41" t="s">
        <v>122</v>
      </c>
      <c r="P17" s="46"/>
      <c r="Q17" s="44" t="str">
        <f t="shared" si="0"/>
        <v>NO</v>
      </c>
      <c r="R17" s="80" t="s">
        <v>124</v>
      </c>
      <c r="S17" s="48"/>
      <c r="T17" s="49"/>
      <c r="U17" s="49"/>
      <c r="V17" s="50"/>
      <c r="W17" s="54">
        <f t="shared" si="1"/>
        <v>1</v>
      </c>
      <c r="X17" s="37">
        <f t="shared" si="2"/>
        <v>0</v>
      </c>
      <c r="Y17" s="37">
        <f t="shared" si="3"/>
        <v>0</v>
      </c>
      <c r="Z17" s="39">
        <f t="shared" si="4"/>
        <v>0</v>
      </c>
      <c r="AA17" s="89" t="str">
        <f t="shared" si="5"/>
        <v>-</v>
      </c>
      <c r="AB17" s="54">
        <f t="shared" si="6"/>
        <v>1</v>
      </c>
      <c r="AC17" s="37">
        <f t="shared" si="7"/>
        <v>0</v>
      </c>
      <c r="AD17" s="39">
        <f t="shared" si="8"/>
        <v>0</v>
      </c>
      <c r="AE17" s="89" t="str">
        <f t="shared" si="9"/>
        <v>-</v>
      </c>
      <c r="AF17" s="54">
        <f t="shared" si="10"/>
        <v>0</v>
      </c>
    </row>
    <row r="18" spans="1:32" ht="12.75">
      <c r="A18" s="98">
        <v>1000006</v>
      </c>
      <c r="B18" s="98">
        <v>72</v>
      </c>
      <c r="C18" s="54" t="s">
        <v>42</v>
      </c>
      <c r="D18" s="37" t="s">
        <v>43</v>
      </c>
      <c r="E18" s="37" t="s">
        <v>38</v>
      </c>
      <c r="F18" s="37">
        <v>19802</v>
      </c>
      <c r="G18" s="38">
        <v>4539</v>
      </c>
      <c r="H18" s="39">
        <v>3024218270</v>
      </c>
      <c r="I18" s="40">
        <v>2</v>
      </c>
      <c r="J18" s="41" t="s">
        <v>122</v>
      </c>
      <c r="K18" s="44"/>
      <c r="L18" s="69"/>
      <c r="M18" s="72"/>
      <c r="N18" s="53" t="s">
        <v>123</v>
      </c>
      <c r="O18" s="41" t="s">
        <v>123</v>
      </c>
      <c r="P18" s="46"/>
      <c r="Q18" s="44" t="str">
        <f t="shared" si="0"/>
        <v>NO</v>
      </c>
      <c r="R18" s="80" t="s">
        <v>122</v>
      </c>
      <c r="S18" s="43"/>
      <c r="T18" s="47"/>
      <c r="U18" s="47"/>
      <c r="V18" s="42"/>
      <c r="W18" s="54">
        <f t="shared" si="1"/>
        <v>0</v>
      </c>
      <c r="X18" s="37">
        <f t="shared" si="2"/>
        <v>0</v>
      </c>
      <c r="Y18" s="37">
        <f t="shared" si="3"/>
        <v>0</v>
      </c>
      <c r="Z18" s="39">
        <f t="shared" si="4"/>
        <v>0</v>
      </c>
      <c r="AA18" s="89" t="str">
        <f t="shared" si="5"/>
        <v>-</v>
      </c>
      <c r="AB18" s="54">
        <f t="shared" si="6"/>
        <v>0</v>
      </c>
      <c r="AC18" s="37">
        <f t="shared" si="7"/>
        <v>0</v>
      </c>
      <c r="AD18" s="39">
        <f t="shared" si="8"/>
        <v>0</v>
      </c>
      <c r="AE18" s="89" t="str">
        <f t="shared" si="9"/>
        <v>-</v>
      </c>
      <c r="AF18" s="54">
        <f t="shared" si="10"/>
        <v>0</v>
      </c>
    </row>
    <row r="19" spans="1:32" ht="12.75">
      <c r="A19" s="98">
        <v>1000680</v>
      </c>
      <c r="B19" s="98">
        <v>36</v>
      </c>
      <c r="C19" s="54" t="s">
        <v>89</v>
      </c>
      <c r="D19" s="37" t="s">
        <v>90</v>
      </c>
      <c r="E19" s="37" t="s">
        <v>91</v>
      </c>
      <c r="F19" s="37">
        <v>19975</v>
      </c>
      <c r="G19" s="38" t="s">
        <v>34</v>
      </c>
      <c r="H19" s="39">
        <v>3024361000</v>
      </c>
      <c r="I19" s="40" t="s">
        <v>126</v>
      </c>
      <c r="J19" s="41" t="s">
        <v>122</v>
      </c>
      <c r="K19" s="44"/>
      <c r="L19" s="69"/>
      <c r="M19" s="73"/>
      <c r="N19" s="53">
        <v>11.49918775</v>
      </c>
      <c r="O19" s="41" t="s">
        <v>122</v>
      </c>
      <c r="P19" s="46"/>
      <c r="Q19" s="44" t="str">
        <f t="shared" si="0"/>
        <v>NO</v>
      </c>
      <c r="R19" s="80" t="s">
        <v>124</v>
      </c>
      <c r="S19" s="48"/>
      <c r="T19" s="49"/>
      <c r="U19" s="49"/>
      <c r="V19" s="50"/>
      <c r="W19" s="54">
        <f t="shared" si="1"/>
        <v>0</v>
      </c>
      <c r="X19" s="37">
        <f t="shared" si="2"/>
        <v>0</v>
      </c>
      <c r="Y19" s="37">
        <f t="shared" si="3"/>
        <v>0</v>
      </c>
      <c r="Z19" s="39">
        <f t="shared" si="4"/>
        <v>0</v>
      </c>
      <c r="AA19" s="89" t="str">
        <f t="shared" si="5"/>
        <v>-</v>
      </c>
      <c r="AB19" s="54">
        <f t="shared" si="6"/>
        <v>1</v>
      </c>
      <c r="AC19" s="37">
        <f t="shared" si="7"/>
        <v>0</v>
      </c>
      <c r="AD19" s="39">
        <f t="shared" si="8"/>
        <v>0</v>
      </c>
      <c r="AE19" s="89" t="str">
        <f t="shared" si="9"/>
        <v>-</v>
      </c>
      <c r="AF19" s="54">
        <f t="shared" si="10"/>
        <v>0</v>
      </c>
    </row>
    <row r="20" spans="1:32" s="1" customFormat="1" ht="12.75">
      <c r="A20" s="98">
        <v>1000014</v>
      </c>
      <c r="B20" s="98">
        <v>82</v>
      </c>
      <c r="C20" s="54" t="s">
        <v>56</v>
      </c>
      <c r="D20" s="37" t="s">
        <v>57</v>
      </c>
      <c r="E20" s="37" t="s">
        <v>38</v>
      </c>
      <c r="F20" s="37">
        <v>19801</v>
      </c>
      <c r="G20" s="38" t="s">
        <v>34</v>
      </c>
      <c r="H20" s="39">
        <v>3024726450</v>
      </c>
      <c r="I20" s="40">
        <v>2</v>
      </c>
      <c r="J20" s="41" t="s">
        <v>122</v>
      </c>
      <c r="K20" s="44"/>
      <c r="L20" s="69"/>
      <c r="M20" s="73"/>
      <c r="N20" s="53" t="s">
        <v>123</v>
      </c>
      <c r="O20" s="41" t="s">
        <v>123</v>
      </c>
      <c r="P20" s="46"/>
      <c r="Q20" s="44" t="str">
        <f t="shared" si="0"/>
        <v>NO</v>
      </c>
      <c r="R20" s="80" t="s">
        <v>122</v>
      </c>
      <c r="S20" s="48"/>
      <c r="T20" s="49"/>
      <c r="U20" s="49"/>
      <c r="V20" s="50"/>
      <c r="W20" s="54">
        <f t="shared" si="1"/>
        <v>0</v>
      </c>
      <c r="X20" s="37">
        <f t="shared" si="2"/>
        <v>0</v>
      </c>
      <c r="Y20" s="37">
        <f t="shared" si="3"/>
        <v>0</v>
      </c>
      <c r="Z20" s="39">
        <f t="shared" si="4"/>
        <v>0</v>
      </c>
      <c r="AA20" s="89" t="str">
        <f t="shared" si="5"/>
        <v>-</v>
      </c>
      <c r="AB20" s="54">
        <f t="shared" si="6"/>
        <v>0</v>
      </c>
      <c r="AC20" s="37">
        <f t="shared" si="7"/>
        <v>0</v>
      </c>
      <c r="AD20" s="39">
        <f t="shared" si="8"/>
        <v>0</v>
      </c>
      <c r="AE20" s="89" t="str">
        <f t="shared" si="9"/>
        <v>-</v>
      </c>
      <c r="AF20" s="54">
        <f t="shared" si="10"/>
        <v>0</v>
      </c>
    </row>
    <row r="21" spans="1:32" ht="12.75">
      <c r="A21" s="98">
        <v>1000790</v>
      </c>
      <c r="B21" s="98">
        <v>15</v>
      </c>
      <c r="C21" s="54" t="s">
        <v>95</v>
      </c>
      <c r="D21" s="37" t="s">
        <v>96</v>
      </c>
      <c r="E21" s="37" t="s">
        <v>97</v>
      </c>
      <c r="F21" s="37">
        <v>19943</v>
      </c>
      <c r="G21" s="38">
        <v>9801</v>
      </c>
      <c r="H21" s="39">
        <v>3022843020</v>
      </c>
      <c r="I21" s="40" t="s">
        <v>131</v>
      </c>
      <c r="J21" s="41" t="s">
        <v>122</v>
      </c>
      <c r="K21" s="44"/>
      <c r="L21" s="69"/>
      <c r="M21" s="73"/>
      <c r="N21" s="53">
        <v>11.84365434</v>
      </c>
      <c r="O21" s="41" t="s">
        <v>122</v>
      </c>
      <c r="P21" s="46"/>
      <c r="Q21" s="44" t="str">
        <f t="shared" si="0"/>
        <v>NO</v>
      </c>
      <c r="R21" s="80" t="s">
        <v>122</v>
      </c>
      <c r="S21" s="48"/>
      <c r="T21" s="49"/>
      <c r="U21" s="49"/>
      <c r="V21" s="50"/>
      <c r="W21" s="54">
        <f t="shared" si="1"/>
        <v>0</v>
      </c>
      <c r="X21" s="37">
        <f t="shared" si="2"/>
        <v>0</v>
      </c>
      <c r="Y21" s="37">
        <f t="shared" si="3"/>
        <v>0</v>
      </c>
      <c r="Z21" s="39">
        <f t="shared" si="4"/>
        <v>0</v>
      </c>
      <c r="AA21" s="89" t="str">
        <f t="shared" si="5"/>
        <v>-</v>
      </c>
      <c r="AB21" s="54">
        <f t="shared" si="6"/>
        <v>0</v>
      </c>
      <c r="AC21" s="37">
        <f t="shared" si="7"/>
        <v>0</v>
      </c>
      <c r="AD21" s="39">
        <f t="shared" si="8"/>
        <v>0</v>
      </c>
      <c r="AE21" s="89" t="str">
        <f t="shared" si="9"/>
        <v>-</v>
      </c>
      <c r="AF21" s="54">
        <f t="shared" si="10"/>
        <v>0</v>
      </c>
    </row>
    <row r="22" spans="1:32" ht="12.75">
      <c r="A22" s="98">
        <v>1000810</v>
      </c>
      <c r="B22" s="98">
        <v>16</v>
      </c>
      <c r="C22" s="54" t="s">
        <v>98</v>
      </c>
      <c r="D22" s="37" t="s">
        <v>99</v>
      </c>
      <c r="E22" s="37" t="s">
        <v>100</v>
      </c>
      <c r="F22" s="37">
        <v>19956</v>
      </c>
      <c r="G22" s="38">
        <v>1413</v>
      </c>
      <c r="H22" s="39">
        <v>3028756100</v>
      </c>
      <c r="I22" s="40">
        <v>6</v>
      </c>
      <c r="J22" s="41" t="s">
        <v>122</v>
      </c>
      <c r="K22" s="44"/>
      <c r="L22" s="69"/>
      <c r="M22" s="73"/>
      <c r="N22" s="53">
        <v>14.66965286</v>
      </c>
      <c r="O22" s="41" t="s">
        <v>122</v>
      </c>
      <c r="P22" s="46"/>
      <c r="Q22" s="44" t="str">
        <f t="shared" si="0"/>
        <v>NO</v>
      </c>
      <c r="R22" s="80" t="s">
        <v>124</v>
      </c>
      <c r="S22" s="48"/>
      <c r="T22" s="49"/>
      <c r="U22" s="49"/>
      <c r="V22" s="50"/>
      <c r="W22" s="54">
        <f t="shared" si="1"/>
        <v>0</v>
      </c>
      <c r="X22" s="37">
        <f t="shared" si="2"/>
        <v>0</v>
      </c>
      <c r="Y22" s="37">
        <f t="shared" si="3"/>
        <v>0</v>
      </c>
      <c r="Z22" s="39">
        <f t="shared" si="4"/>
        <v>0</v>
      </c>
      <c r="AA22" s="89" t="str">
        <f t="shared" si="5"/>
        <v>-</v>
      </c>
      <c r="AB22" s="54">
        <f t="shared" si="6"/>
        <v>1</v>
      </c>
      <c r="AC22" s="37">
        <f t="shared" si="7"/>
        <v>0</v>
      </c>
      <c r="AD22" s="39">
        <f t="shared" si="8"/>
        <v>0</v>
      </c>
      <c r="AE22" s="89" t="str">
        <f t="shared" si="9"/>
        <v>-</v>
      </c>
      <c r="AF22" s="54">
        <f t="shared" si="10"/>
        <v>0</v>
      </c>
    </row>
    <row r="23" spans="1:32" s="1" customFormat="1" ht="12.75">
      <c r="A23" s="98">
        <v>1000012</v>
      </c>
      <c r="B23" s="98">
        <v>84</v>
      </c>
      <c r="C23" s="54" t="s">
        <v>54</v>
      </c>
      <c r="D23" s="37" t="s">
        <v>55</v>
      </c>
      <c r="E23" s="37" t="s">
        <v>38</v>
      </c>
      <c r="F23" s="37">
        <v>19802</v>
      </c>
      <c r="G23" s="38" t="s">
        <v>34</v>
      </c>
      <c r="H23" s="39">
        <v>3025751190</v>
      </c>
      <c r="I23" s="40">
        <v>2</v>
      </c>
      <c r="J23" s="41" t="s">
        <v>122</v>
      </c>
      <c r="K23" s="44"/>
      <c r="L23" s="69"/>
      <c r="M23" s="73"/>
      <c r="N23" s="53" t="s">
        <v>123</v>
      </c>
      <c r="O23" s="41" t="s">
        <v>123</v>
      </c>
      <c r="P23" s="46"/>
      <c r="Q23" s="44" t="str">
        <f t="shared" si="0"/>
        <v>NO</v>
      </c>
      <c r="R23" s="80" t="s">
        <v>122</v>
      </c>
      <c r="S23" s="48"/>
      <c r="T23" s="49"/>
      <c r="U23" s="49"/>
      <c r="V23" s="50"/>
      <c r="W23" s="54">
        <f t="shared" si="1"/>
        <v>0</v>
      </c>
      <c r="X23" s="37">
        <f t="shared" si="2"/>
        <v>0</v>
      </c>
      <c r="Y23" s="37">
        <f t="shared" si="3"/>
        <v>0</v>
      </c>
      <c r="Z23" s="39">
        <f t="shared" si="4"/>
        <v>0</v>
      </c>
      <c r="AA23" s="89" t="str">
        <f t="shared" si="5"/>
        <v>-</v>
      </c>
      <c r="AB23" s="54">
        <f t="shared" si="6"/>
        <v>0</v>
      </c>
      <c r="AC23" s="37">
        <f t="shared" si="7"/>
        <v>0</v>
      </c>
      <c r="AD23" s="39">
        <f t="shared" si="8"/>
        <v>0</v>
      </c>
      <c r="AE23" s="89" t="str">
        <f t="shared" si="9"/>
        <v>-</v>
      </c>
      <c r="AF23" s="54">
        <f t="shared" si="10"/>
        <v>0</v>
      </c>
    </row>
    <row r="24" spans="1:32" ht="12.75">
      <c r="A24" s="98">
        <v>1001080</v>
      </c>
      <c r="B24" s="98">
        <v>18</v>
      </c>
      <c r="C24" s="54" t="s">
        <v>1</v>
      </c>
      <c r="D24" s="37" t="s">
        <v>101</v>
      </c>
      <c r="E24" s="37" t="s">
        <v>2</v>
      </c>
      <c r="F24" s="37">
        <v>19963</v>
      </c>
      <c r="G24" s="38">
        <v>1799</v>
      </c>
      <c r="H24" s="39">
        <v>3024221600</v>
      </c>
      <c r="I24" s="40" t="s">
        <v>132</v>
      </c>
      <c r="J24" s="41" t="s">
        <v>122</v>
      </c>
      <c r="K24" s="44"/>
      <c r="L24" s="69"/>
      <c r="M24" s="73"/>
      <c r="N24" s="53">
        <v>11.22357175</v>
      </c>
      <c r="O24" s="41" t="s">
        <v>122</v>
      </c>
      <c r="P24" s="46"/>
      <c r="Q24" s="44" t="str">
        <f t="shared" si="0"/>
        <v>NO</v>
      </c>
      <c r="R24" s="80" t="s">
        <v>122</v>
      </c>
      <c r="S24" s="48"/>
      <c r="T24" s="49"/>
      <c r="U24" s="49"/>
      <c r="V24" s="50"/>
      <c r="W24" s="54">
        <f t="shared" si="1"/>
        <v>0</v>
      </c>
      <c r="X24" s="37">
        <f t="shared" si="2"/>
        <v>0</v>
      </c>
      <c r="Y24" s="37">
        <f t="shared" si="3"/>
        <v>0</v>
      </c>
      <c r="Z24" s="39">
        <f t="shared" si="4"/>
        <v>0</v>
      </c>
      <c r="AA24" s="89" t="str">
        <f t="shared" si="5"/>
        <v>-</v>
      </c>
      <c r="AB24" s="54">
        <f t="shared" si="6"/>
        <v>0</v>
      </c>
      <c r="AC24" s="37">
        <f t="shared" si="7"/>
        <v>0</v>
      </c>
      <c r="AD24" s="39">
        <f t="shared" si="8"/>
        <v>0</v>
      </c>
      <c r="AE24" s="89" t="str">
        <f t="shared" si="9"/>
        <v>-</v>
      </c>
      <c r="AF24" s="54">
        <f t="shared" si="10"/>
        <v>0</v>
      </c>
    </row>
    <row r="25" spans="1:32" s="1" customFormat="1" ht="12.75">
      <c r="A25" s="98">
        <v>1000019</v>
      </c>
      <c r="B25" s="98">
        <v>88</v>
      </c>
      <c r="C25" s="54" t="s">
        <v>68</v>
      </c>
      <c r="D25" s="37" t="s">
        <v>69</v>
      </c>
      <c r="E25" s="37" t="s">
        <v>3</v>
      </c>
      <c r="F25" s="37">
        <v>19709</v>
      </c>
      <c r="G25" s="38" t="s">
        <v>34</v>
      </c>
      <c r="H25" s="39">
        <v>3023765125</v>
      </c>
      <c r="I25" s="40">
        <v>8</v>
      </c>
      <c r="J25" s="41" t="s">
        <v>124</v>
      </c>
      <c r="K25" s="44" t="s">
        <v>121</v>
      </c>
      <c r="L25" s="69">
        <v>428</v>
      </c>
      <c r="M25" s="73" t="s">
        <v>121</v>
      </c>
      <c r="N25" s="53" t="s">
        <v>123</v>
      </c>
      <c r="O25" s="41" t="s">
        <v>123</v>
      </c>
      <c r="P25" s="46"/>
      <c r="Q25" s="44" t="str">
        <f t="shared" si="0"/>
        <v>NO</v>
      </c>
      <c r="R25" s="80" t="s">
        <v>124</v>
      </c>
      <c r="S25" s="48">
        <v>22676</v>
      </c>
      <c r="T25" s="49">
        <v>924</v>
      </c>
      <c r="U25" s="49">
        <v>3251</v>
      </c>
      <c r="V25" s="50">
        <v>4946</v>
      </c>
      <c r="W25" s="54">
        <f t="shared" si="1"/>
        <v>1</v>
      </c>
      <c r="X25" s="37">
        <f t="shared" si="2"/>
        <v>1</v>
      </c>
      <c r="Y25" s="37">
        <f t="shared" si="3"/>
        <v>0</v>
      </c>
      <c r="Z25" s="39">
        <f t="shared" si="4"/>
        <v>0</v>
      </c>
      <c r="AA25" s="89" t="str">
        <f t="shared" si="5"/>
        <v>SRSA</v>
      </c>
      <c r="AB25" s="54">
        <f t="shared" si="6"/>
        <v>1</v>
      </c>
      <c r="AC25" s="37">
        <f t="shared" si="7"/>
        <v>0</v>
      </c>
      <c r="AD25" s="39">
        <f t="shared" si="8"/>
        <v>0</v>
      </c>
      <c r="AE25" s="89" t="str">
        <f t="shared" si="9"/>
        <v>-</v>
      </c>
      <c r="AF25" s="54">
        <f t="shared" si="10"/>
        <v>0</v>
      </c>
    </row>
    <row r="26" spans="1:32" ht="12.75">
      <c r="A26" s="98">
        <v>1001280</v>
      </c>
      <c r="B26" s="98">
        <v>38</v>
      </c>
      <c r="C26" s="54" t="s">
        <v>105</v>
      </c>
      <c r="D26" s="37" t="s">
        <v>106</v>
      </c>
      <c r="E26" s="37" t="s">
        <v>38</v>
      </c>
      <c r="F26" s="37">
        <v>19804</v>
      </c>
      <c r="G26" s="38">
        <v>3499</v>
      </c>
      <c r="H26" s="39">
        <v>3029958000</v>
      </c>
      <c r="I26" s="40" t="s">
        <v>129</v>
      </c>
      <c r="J26" s="41" t="s">
        <v>122</v>
      </c>
      <c r="K26" s="44"/>
      <c r="L26" s="69"/>
      <c r="M26" s="73"/>
      <c r="N26" s="53" t="s">
        <v>123</v>
      </c>
      <c r="O26" s="41" t="s">
        <v>123</v>
      </c>
      <c r="P26" s="46"/>
      <c r="Q26" s="44" t="str">
        <f t="shared" si="0"/>
        <v>NO</v>
      </c>
      <c r="R26" s="80" t="s">
        <v>122</v>
      </c>
      <c r="S26" s="48"/>
      <c r="T26" s="49"/>
      <c r="U26" s="49"/>
      <c r="V26" s="50"/>
      <c r="W26" s="54">
        <f t="shared" si="1"/>
        <v>0</v>
      </c>
      <c r="X26" s="37">
        <f t="shared" si="2"/>
        <v>0</v>
      </c>
      <c r="Y26" s="37">
        <f t="shared" si="3"/>
        <v>0</v>
      </c>
      <c r="Z26" s="39">
        <f t="shared" si="4"/>
        <v>0</v>
      </c>
      <c r="AA26" s="89" t="str">
        <f t="shared" si="5"/>
        <v>-</v>
      </c>
      <c r="AB26" s="54">
        <f t="shared" si="6"/>
        <v>0</v>
      </c>
      <c r="AC26" s="37">
        <f t="shared" si="7"/>
        <v>0</v>
      </c>
      <c r="AD26" s="39">
        <f t="shared" si="8"/>
        <v>0</v>
      </c>
      <c r="AE26" s="89" t="str">
        <f t="shared" si="9"/>
        <v>-</v>
      </c>
      <c r="AF26" s="54">
        <f t="shared" si="10"/>
        <v>0</v>
      </c>
    </row>
    <row r="27" spans="1:32" s="1" customFormat="1" ht="12.75">
      <c r="A27" s="98">
        <v>1000015</v>
      </c>
      <c r="B27" s="98">
        <v>89</v>
      </c>
      <c r="C27" s="54" t="s">
        <v>58</v>
      </c>
      <c r="D27" s="37" t="s">
        <v>59</v>
      </c>
      <c r="E27" s="37" t="s">
        <v>60</v>
      </c>
      <c r="F27" s="37">
        <v>19711</v>
      </c>
      <c r="G27" s="38" t="s">
        <v>34</v>
      </c>
      <c r="H27" s="39">
        <v>3022920980</v>
      </c>
      <c r="I27" s="40">
        <v>3</v>
      </c>
      <c r="J27" s="41" t="s">
        <v>122</v>
      </c>
      <c r="K27" s="44"/>
      <c r="L27" s="69"/>
      <c r="M27" s="73"/>
      <c r="N27" s="53" t="s">
        <v>123</v>
      </c>
      <c r="O27" s="41" t="s">
        <v>123</v>
      </c>
      <c r="P27" s="46"/>
      <c r="Q27" s="44" t="str">
        <f t="shared" si="0"/>
        <v>NO</v>
      </c>
      <c r="R27" s="80" t="s">
        <v>122</v>
      </c>
      <c r="S27" s="48"/>
      <c r="T27" s="49"/>
      <c r="U27" s="49"/>
      <c r="V27" s="50"/>
      <c r="W27" s="54">
        <f t="shared" si="1"/>
        <v>0</v>
      </c>
      <c r="X27" s="37">
        <f t="shared" si="2"/>
        <v>0</v>
      </c>
      <c r="Y27" s="37">
        <f t="shared" si="3"/>
        <v>0</v>
      </c>
      <c r="Z27" s="39">
        <f t="shared" si="4"/>
        <v>0</v>
      </c>
      <c r="AA27" s="89" t="str">
        <f t="shared" si="5"/>
        <v>-</v>
      </c>
      <c r="AB27" s="54">
        <f t="shared" si="6"/>
        <v>0</v>
      </c>
      <c r="AC27" s="37">
        <f t="shared" si="7"/>
        <v>0</v>
      </c>
      <c r="AD27" s="39">
        <f t="shared" si="8"/>
        <v>0</v>
      </c>
      <c r="AE27" s="89" t="str">
        <f t="shared" si="9"/>
        <v>-</v>
      </c>
      <c r="AF27" s="54">
        <f t="shared" si="10"/>
        <v>0</v>
      </c>
    </row>
    <row r="28" spans="1:32" ht="12.75">
      <c r="A28" s="98">
        <v>1000750</v>
      </c>
      <c r="B28" s="98">
        <v>39</v>
      </c>
      <c r="C28" s="54" t="s">
        <v>92</v>
      </c>
      <c r="D28" s="37" t="s">
        <v>93</v>
      </c>
      <c r="E28" s="37" t="s">
        <v>94</v>
      </c>
      <c r="F28" s="37">
        <v>19980</v>
      </c>
      <c r="G28" s="38">
        <v>22</v>
      </c>
      <c r="H28" s="39">
        <v>3026972170</v>
      </c>
      <c r="I28" s="40">
        <v>4</v>
      </c>
      <c r="J28" s="41" t="s">
        <v>122</v>
      </c>
      <c r="K28" s="44"/>
      <c r="L28" s="69"/>
      <c r="M28" s="73"/>
      <c r="N28" s="53" t="s">
        <v>123</v>
      </c>
      <c r="O28" s="41" t="s">
        <v>123</v>
      </c>
      <c r="P28" s="46"/>
      <c r="Q28" s="44" t="str">
        <f t="shared" si="0"/>
        <v>NO</v>
      </c>
      <c r="R28" s="80" t="s">
        <v>122</v>
      </c>
      <c r="S28" s="48"/>
      <c r="T28" s="49"/>
      <c r="U28" s="49"/>
      <c r="V28" s="50"/>
      <c r="W28" s="54">
        <f t="shared" si="1"/>
        <v>0</v>
      </c>
      <c r="X28" s="37">
        <f t="shared" si="2"/>
        <v>0</v>
      </c>
      <c r="Y28" s="37">
        <f t="shared" si="3"/>
        <v>0</v>
      </c>
      <c r="Z28" s="39">
        <f t="shared" si="4"/>
        <v>0</v>
      </c>
      <c r="AA28" s="89" t="str">
        <f t="shared" si="5"/>
        <v>-</v>
      </c>
      <c r="AB28" s="54">
        <f t="shared" si="6"/>
        <v>0</v>
      </c>
      <c r="AC28" s="37">
        <f t="shared" si="7"/>
        <v>0</v>
      </c>
      <c r="AD28" s="39">
        <f t="shared" si="8"/>
        <v>0</v>
      </c>
      <c r="AE28" s="89" t="str">
        <f t="shared" si="9"/>
        <v>-</v>
      </c>
      <c r="AF28" s="54">
        <f t="shared" si="10"/>
        <v>0</v>
      </c>
    </row>
    <row r="29" spans="1:32" ht="12.75">
      <c r="A29" s="98">
        <v>1000005</v>
      </c>
      <c r="B29" s="98">
        <v>71</v>
      </c>
      <c r="C29" s="54" t="s">
        <v>39</v>
      </c>
      <c r="D29" s="37" t="s">
        <v>40</v>
      </c>
      <c r="E29" s="37" t="s">
        <v>41</v>
      </c>
      <c r="F29" s="37">
        <v>19934</v>
      </c>
      <c r="G29" s="38" t="s">
        <v>34</v>
      </c>
      <c r="H29" s="39">
        <v>3026784615</v>
      </c>
      <c r="I29" s="40">
        <v>4</v>
      </c>
      <c r="J29" s="41" t="s">
        <v>122</v>
      </c>
      <c r="K29" s="44"/>
      <c r="L29" s="69"/>
      <c r="M29" s="72"/>
      <c r="N29" s="53" t="s">
        <v>123</v>
      </c>
      <c r="O29" s="41" t="s">
        <v>123</v>
      </c>
      <c r="P29" s="46"/>
      <c r="Q29" s="44" t="str">
        <f t="shared" si="0"/>
        <v>NO</v>
      </c>
      <c r="R29" s="80" t="s">
        <v>122</v>
      </c>
      <c r="S29" s="43"/>
      <c r="T29" s="47"/>
      <c r="U29" s="47"/>
      <c r="V29" s="42"/>
      <c r="W29" s="54">
        <f t="shared" si="1"/>
        <v>0</v>
      </c>
      <c r="X29" s="37">
        <f t="shared" si="2"/>
        <v>0</v>
      </c>
      <c r="Y29" s="37">
        <f t="shared" si="3"/>
        <v>0</v>
      </c>
      <c r="Z29" s="39">
        <f t="shared" si="4"/>
        <v>0</v>
      </c>
      <c r="AA29" s="89" t="str">
        <f t="shared" si="5"/>
        <v>-</v>
      </c>
      <c r="AB29" s="54">
        <f t="shared" si="6"/>
        <v>0</v>
      </c>
      <c r="AC29" s="37">
        <f t="shared" si="7"/>
        <v>0</v>
      </c>
      <c r="AD29" s="39">
        <f t="shared" si="8"/>
        <v>0</v>
      </c>
      <c r="AE29" s="89" t="str">
        <f t="shared" si="9"/>
        <v>-</v>
      </c>
      <c r="AF29" s="54">
        <f t="shared" si="10"/>
        <v>0</v>
      </c>
    </row>
    <row r="30" spans="1:32" s="1" customFormat="1" ht="12.75">
      <c r="A30" s="98">
        <v>1000018</v>
      </c>
      <c r="B30" s="98">
        <v>87</v>
      </c>
      <c r="C30" s="54" t="s">
        <v>65</v>
      </c>
      <c r="D30" s="37" t="s">
        <v>66</v>
      </c>
      <c r="E30" s="37" t="s">
        <v>67</v>
      </c>
      <c r="F30" s="37">
        <v>19938</v>
      </c>
      <c r="G30" s="38" t="s">
        <v>34</v>
      </c>
      <c r="H30" s="39">
        <v>3026536276</v>
      </c>
      <c r="I30" s="40">
        <v>8</v>
      </c>
      <c r="J30" s="41" t="s">
        <v>124</v>
      </c>
      <c r="K30" s="44" t="s">
        <v>121</v>
      </c>
      <c r="L30" s="69">
        <v>488</v>
      </c>
      <c r="M30" s="73" t="s">
        <v>121</v>
      </c>
      <c r="N30" s="53" t="s">
        <v>123</v>
      </c>
      <c r="O30" s="41" t="s">
        <v>123</v>
      </c>
      <c r="P30" s="46"/>
      <c r="Q30" s="44" t="str">
        <f t="shared" si="0"/>
        <v>NO</v>
      </c>
      <c r="R30" s="80" t="s">
        <v>124</v>
      </c>
      <c r="S30" s="48">
        <v>28049</v>
      </c>
      <c r="T30" s="49">
        <v>2337</v>
      </c>
      <c r="U30" s="49">
        <v>4396</v>
      </c>
      <c r="V30" s="50">
        <v>5462</v>
      </c>
      <c r="W30" s="54">
        <f t="shared" si="1"/>
        <v>1</v>
      </c>
      <c r="X30" s="37">
        <f t="shared" si="2"/>
        <v>1</v>
      </c>
      <c r="Y30" s="37">
        <f t="shared" si="3"/>
        <v>0</v>
      </c>
      <c r="Z30" s="39">
        <f t="shared" si="4"/>
        <v>0</v>
      </c>
      <c r="AA30" s="89" t="str">
        <f t="shared" si="5"/>
        <v>SRSA</v>
      </c>
      <c r="AB30" s="54">
        <f t="shared" si="6"/>
        <v>1</v>
      </c>
      <c r="AC30" s="37">
        <f t="shared" si="7"/>
        <v>0</v>
      </c>
      <c r="AD30" s="39">
        <f t="shared" si="8"/>
        <v>0</v>
      </c>
      <c r="AE30" s="89" t="str">
        <f t="shared" si="9"/>
        <v>-</v>
      </c>
      <c r="AF30" s="54">
        <f t="shared" si="10"/>
        <v>0</v>
      </c>
    </row>
    <row r="31" spans="1:32" ht="12.75">
      <c r="A31" s="98">
        <v>1001300</v>
      </c>
      <c r="B31" s="98">
        <v>32</v>
      </c>
      <c r="C31" s="54" t="s">
        <v>107</v>
      </c>
      <c r="D31" s="37" t="s">
        <v>108</v>
      </c>
      <c r="E31" s="37" t="s">
        <v>38</v>
      </c>
      <c r="F31" s="37">
        <v>19808</v>
      </c>
      <c r="G31" s="38" t="s">
        <v>34</v>
      </c>
      <c r="H31" s="39">
        <v>3026512600</v>
      </c>
      <c r="I31" s="40" t="s">
        <v>129</v>
      </c>
      <c r="J31" s="41" t="s">
        <v>122</v>
      </c>
      <c r="K31" s="44"/>
      <c r="L31" s="69"/>
      <c r="M31" s="73"/>
      <c r="N31" s="53">
        <v>8.950831733</v>
      </c>
      <c r="O31" s="41" t="s">
        <v>122</v>
      </c>
      <c r="P31" s="46"/>
      <c r="Q31" s="44" t="str">
        <f t="shared" si="0"/>
        <v>NO</v>
      </c>
      <c r="R31" s="80" t="s">
        <v>122</v>
      </c>
      <c r="S31" s="48"/>
      <c r="T31" s="49"/>
      <c r="U31" s="49"/>
      <c r="V31" s="50"/>
      <c r="W31" s="54">
        <f t="shared" si="1"/>
        <v>0</v>
      </c>
      <c r="X31" s="37">
        <f t="shared" si="2"/>
        <v>0</v>
      </c>
      <c r="Y31" s="37">
        <f t="shared" si="3"/>
        <v>0</v>
      </c>
      <c r="Z31" s="39">
        <f t="shared" si="4"/>
        <v>0</v>
      </c>
      <c r="AA31" s="89" t="str">
        <f t="shared" si="5"/>
        <v>-</v>
      </c>
      <c r="AB31" s="54">
        <f t="shared" si="6"/>
        <v>0</v>
      </c>
      <c r="AC31" s="37">
        <f t="shared" si="7"/>
        <v>0</v>
      </c>
      <c r="AD31" s="39">
        <f t="shared" si="8"/>
        <v>0</v>
      </c>
      <c r="AE31" s="89" t="str">
        <f t="shared" si="9"/>
        <v>-</v>
      </c>
      <c r="AF31" s="54">
        <f t="shared" si="10"/>
        <v>0</v>
      </c>
    </row>
    <row r="32" spans="1:32" s="1" customFormat="1" ht="12.75">
      <c r="A32" s="98">
        <v>1001530</v>
      </c>
      <c r="B32" s="98">
        <v>23</v>
      </c>
      <c r="C32" s="54" t="s">
        <v>109</v>
      </c>
      <c r="D32" s="37" t="s">
        <v>110</v>
      </c>
      <c r="E32" s="37" t="s">
        <v>111</v>
      </c>
      <c r="F32" s="37">
        <v>19973</v>
      </c>
      <c r="G32" s="38">
        <v>1433</v>
      </c>
      <c r="H32" s="39">
        <v>3026294587</v>
      </c>
      <c r="I32" s="40" t="s">
        <v>126</v>
      </c>
      <c r="J32" s="41" t="s">
        <v>122</v>
      </c>
      <c r="K32" s="44" t="s">
        <v>119</v>
      </c>
      <c r="L32" s="69">
        <v>3190</v>
      </c>
      <c r="M32" s="73" t="s">
        <v>120</v>
      </c>
      <c r="N32" s="53">
        <v>22.55813953</v>
      </c>
      <c r="O32" s="41" t="s">
        <v>124</v>
      </c>
      <c r="P32" s="46"/>
      <c r="Q32" s="44" t="str">
        <f t="shared" si="0"/>
        <v>NO</v>
      </c>
      <c r="R32" s="80" t="s">
        <v>124</v>
      </c>
      <c r="S32" s="48">
        <v>520139</v>
      </c>
      <c r="T32" s="49">
        <v>104619</v>
      </c>
      <c r="U32" s="49">
        <v>81376</v>
      </c>
      <c r="V32" s="50">
        <v>43120.49564385412</v>
      </c>
      <c r="W32" s="54">
        <f t="shared" si="1"/>
        <v>1</v>
      </c>
      <c r="X32" s="37">
        <f t="shared" si="2"/>
        <v>0</v>
      </c>
      <c r="Y32" s="37">
        <f t="shared" si="3"/>
        <v>0</v>
      </c>
      <c r="Z32" s="39">
        <f t="shared" si="4"/>
        <v>0</v>
      </c>
      <c r="AA32" s="89" t="str">
        <f t="shared" si="5"/>
        <v>-</v>
      </c>
      <c r="AB32" s="54">
        <f t="shared" si="6"/>
        <v>1</v>
      </c>
      <c r="AC32" s="37">
        <f t="shared" si="7"/>
        <v>1</v>
      </c>
      <c r="AD32" s="39" t="str">
        <f t="shared" si="8"/>
        <v>Initial</v>
      </c>
      <c r="AE32" s="89" t="str">
        <f t="shared" si="9"/>
        <v>RLIS</v>
      </c>
      <c r="AF32" s="54">
        <f t="shared" si="10"/>
        <v>0</v>
      </c>
    </row>
    <row r="33" spans="1:32" ht="12.75">
      <c r="A33" s="98">
        <v>1001620</v>
      </c>
      <c r="B33" s="98">
        <v>24</v>
      </c>
      <c r="C33" s="54" t="s">
        <v>112</v>
      </c>
      <c r="D33" s="37" t="s">
        <v>113</v>
      </c>
      <c r="E33" s="37" t="s">
        <v>114</v>
      </c>
      <c r="F33" s="37">
        <v>19977</v>
      </c>
      <c r="G33" s="38">
        <v>1493</v>
      </c>
      <c r="H33" s="39">
        <v>3026538585</v>
      </c>
      <c r="I33" s="40" t="s">
        <v>131</v>
      </c>
      <c r="J33" s="41" t="s">
        <v>122</v>
      </c>
      <c r="K33" s="44"/>
      <c r="L33" s="69"/>
      <c r="M33" s="72"/>
      <c r="N33" s="53">
        <v>11.97619638</v>
      </c>
      <c r="O33" s="41" t="s">
        <v>122</v>
      </c>
      <c r="P33" s="46"/>
      <c r="Q33" s="44" t="str">
        <f t="shared" si="0"/>
        <v>NO</v>
      </c>
      <c r="R33" s="80" t="s">
        <v>122</v>
      </c>
      <c r="S33" s="43"/>
      <c r="T33" s="47"/>
      <c r="U33" s="47"/>
      <c r="V33" s="42"/>
      <c r="W33" s="54">
        <f t="shared" si="1"/>
        <v>0</v>
      </c>
      <c r="X33" s="37">
        <f t="shared" si="2"/>
        <v>0</v>
      </c>
      <c r="Y33" s="37">
        <f t="shared" si="3"/>
        <v>0</v>
      </c>
      <c r="Z33" s="39">
        <f t="shared" si="4"/>
        <v>0</v>
      </c>
      <c r="AA33" s="89" t="str">
        <f t="shared" si="5"/>
        <v>-</v>
      </c>
      <c r="AB33" s="54">
        <f t="shared" si="6"/>
        <v>0</v>
      </c>
      <c r="AC33" s="37">
        <f t="shared" si="7"/>
        <v>0</v>
      </c>
      <c r="AD33" s="39">
        <f t="shared" si="8"/>
        <v>0</v>
      </c>
      <c r="AE33" s="89" t="str">
        <f t="shared" si="9"/>
        <v>-</v>
      </c>
      <c r="AF33" s="54">
        <f t="shared" si="10"/>
        <v>0</v>
      </c>
    </row>
    <row r="34" spans="1:32" s="1" customFormat="1" ht="12.75">
      <c r="A34" s="98">
        <v>1000011</v>
      </c>
      <c r="B34" s="98">
        <v>77</v>
      </c>
      <c r="C34" s="54" t="s">
        <v>51</v>
      </c>
      <c r="D34" s="37" t="s">
        <v>52</v>
      </c>
      <c r="E34" s="37" t="s">
        <v>53</v>
      </c>
      <c r="F34" s="37">
        <v>19947</v>
      </c>
      <c r="G34" s="38" t="s">
        <v>34</v>
      </c>
      <c r="H34" s="39">
        <v>3026454263</v>
      </c>
      <c r="I34" s="40">
        <v>7</v>
      </c>
      <c r="J34" s="41" t="s">
        <v>124</v>
      </c>
      <c r="K34" s="44" t="s">
        <v>121</v>
      </c>
      <c r="L34" s="69">
        <v>320</v>
      </c>
      <c r="M34" s="73" t="s">
        <v>121</v>
      </c>
      <c r="N34" s="53" t="s">
        <v>123</v>
      </c>
      <c r="O34" s="41" t="s">
        <v>123</v>
      </c>
      <c r="P34" s="46"/>
      <c r="Q34" s="44" t="str">
        <f t="shared" si="0"/>
        <v>NO</v>
      </c>
      <c r="R34" s="80" t="s">
        <v>124</v>
      </c>
      <c r="S34" s="48">
        <v>12150</v>
      </c>
      <c r="T34" s="49">
        <v>652</v>
      </c>
      <c r="U34" s="49">
        <v>1787</v>
      </c>
      <c r="V34" s="50">
        <v>2556</v>
      </c>
      <c r="W34" s="54">
        <f t="shared" si="1"/>
        <v>1</v>
      </c>
      <c r="X34" s="37">
        <f t="shared" si="2"/>
        <v>1</v>
      </c>
      <c r="Y34" s="37">
        <f t="shared" si="3"/>
        <v>0</v>
      </c>
      <c r="Z34" s="39">
        <f t="shared" si="4"/>
        <v>0</v>
      </c>
      <c r="AA34" s="89" t="str">
        <f t="shared" si="5"/>
        <v>SRSA</v>
      </c>
      <c r="AB34" s="54">
        <f t="shared" si="6"/>
        <v>1</v>
      </c>
      <c r="AC34" s="37">
        <f t="shared" si="7"/>
        <v>0</v>
      </c>
      <c r="AD34" s="39">
        <f t="shared" si="8"/>
        <v>0</v>
      </c>
      <c r="AE34" s="89" t="str">
        <f t="shared" si="9"/>
        <v>-</v>
      </c>
      <c r="AF34" s="54">
        <f t="shared" si="10"/>
        <v>0</v>
      </c>
    </row>
    <row r="35" spans="1:32" ht="12.75">
      <c r="A35" s="98">
        <v>1001680</v>
      </c>
      <c r="B35" s="98">
        <v>40</v>
      </c>
      <c r="C35" s="54" t="s">
        <v>115</v>
      </c>
      <c r="D35" s="37" t="s">
        <v>116</v>
      </c>
      <c r="E35" s="37" t="s">
        <v>53</v>
      </c>
      <c r="F35" s="37">
        <v>19947</v>
      </c>
      <c r="G35" s="38">
        <v>351</v>
      </c>
      <c r="H35" s="39">
        <v>3028562541</v>
      </c>
      <c r="I35" s="40">
        <v>7</v>
      </c>
      <c r="J35" s="41" t="s">
        <v>124</v>
      </c>
      <c r="K35" s="44"/>
      <c r="L35" s="69"/>
      <c r="M35" s="72"/>
      <c r="N35" s="53" t="s">
        <v>123</v>
      </c>
      <c r="O35" s="41" t="s">
        <v>123</v>
      </c>
      <c r="P35" s="46"/>
      <c r="Q35" s="44" t="str">
        <f t="shared" si="0"/>
        <v>NO</v>
      </c>
      <c r="R35" s="80" t="s">
        <v>124</v>
      </c>
      <c r="S35" s="43"/>
      <c r="T35" s="47"/>
      <c r="U35" s="47"/>
      <c r="V35" s="42"/>
      <c r="W35" s="54">
        <f t="shared" si="1"/>
        <v>1</v>
      </c>
      <c r="X35" s="37">
        <f t="shared" si="2"/>
        <v>0</v>
      </c>
      <c r="Y35" s="37">
        <f t="shared" si="3"/>
        <v>0</v>
      </c>
      <c r="Z35" s="39">
        <f t="shared" si="4"/>
        <v>0</v>
      </c>
      <c r="AA35" s="89" t="str">
        <f t="shared" si="5"/>
        <v>-</v>
      </c>
      <c r="AB35" s="54">
        <f t="shared" si="6"/>
        <v>1</v>
      </c>
      <c r="AC35" s="37">
        <f t="shared" si="7"/>
        <v>0</v>
      </c>
      <c r="AD35" s="39">
        <f t="shared" si="8"/>
        <v>0</v>
      </c>
      <c r="AE35" s="89" t="str">
        <f t="shared" si="9"/>
        <v>-</v>
      </c>
      <c r="AF35" s="54">
        <f t="shared" si="10"/>
        <v>0</v>
      </c>
    </row>
    <row r="36" spans="1:32" ht="12.75">
      <c r="A36" s="98">
        <v>1000010</v>
      </c>
      <c r="B36" s="98">
        <v>76</v>
      </c>
      <c r="C36" s="54" t="s">
        <v>49</v>
      </c>
      <c r="D36" s="37" t="s">
        <v>50</v>
      </c>
      <c r="E36" s="37" t="s">
        <v>38</v>
      </c>
      <c r="F36" s="37">
        <v>19802</v>
      </c>
      <c r="G36" s="38" t="s">
        <v>34</v>
      </c>
      <c r="H36" s="39">
        <v>3023554380</v>
      </c>
      <c r="I36" s="40">
        <v>2</v>
      </c>
      <c r="J36" s="41" t="s">
        <v>122</v>
      </c>
      <c r="K36" s="44"/>
      <c r="L36" s="69"/>
      <c r="M36" s="72"/>
      <c r="N36" s="53" t="s">
        <v>123</v>
      </c>
      <c r="O36" s="41" t="s">
        <v>123</v>
      </c>
      <c r="P36" s="46"/>
      <c r="Q36" s="44" t="str">
        <f t="shared" si="0"/>
        <v>NO</v>
      </c>
      <c r="R36" s="80" t="s">
        <v>122</v>
      </c>
      <c r="S36" s="43"/>
      <c r="T36" s="47"/>
      <c r="U36" s="47"/>
      <c r="V36" s="42"/>
      <c r="W36" s="54">
        <f t="shared" si="1"/>
        <v>0</v>
      </c>
      <c r="X36" s="37">
        <f t="shared" si="2"/>
        <v>0</v>
      </c>
      <c r="Y36" s="37">
        <f t="shared" si="3"/>
        <v>0</v>
      </c>
      <c r="Z36" s="39">
        <f t="shared" si="4"/>
        <v>0</v>
      </c>
      <c r="AA36" s="89" t="str">
        <f t="shared" si="5"/>
        <v>-</v>
      </c>
      <c r="AB36" s="54">
        <f t="shared" si="6"/>
        <v>0</v>
      </c>
      <c r="AC36" s="37">
        <f t="shared" si="7"/>
        <v>0</v>
      </c>
      <c r="AD36" s="39">
        <f t="shared" si="8"/>
        <v>0</v>
      </c>
      <c r="AE36" s="89" t="str">
        <f t="shared" si="9"/>
        <v>-</v>
      </c>
      <c r="AF36" s="54">
        <f t="shared" si="10"/>
        <v>0</v>
      </c>
    </row>
    <row r="37" spans="1:32" ht="12.75">
      <c r="A37" s="98">
        <v>1001850</v>
      </c>
      <c r="B37" s="98">
        <v>35</v>
      </c>
      <c r="C37" s="54" t="s">
        <v>0</v>
      </c>
      <c r="D37" s="37" t="s">
        <v>117</v>
      </c>
      <c r="E37" s="37" t="s">
        <v>118</v>
      </c>
      <c r="F37" s="37">
        <v>19950</v>
      </c>
      <c r="G37" s="38" t="s">
        <v>34</v>
      </c>
      <c r="H37" s="39">
        <v>3023378296</v>
      </c>
      <c r="I37" s="40">
        <v>7</v>
      </c>
      <c r="J37" s="41" t="s">
        <v>124</v>
      </c>
      <c r="K37" s="44"/>
      <c r="L37" s="69"/>
      <c r="M37" s="72"/>
      <c r="N37" s="53">
        <v>19.28760894</v>
      </c>
      <c r="O37" s="41" t="s">
        <v>122</v>
      </c>
      <c r="P37" s="46"/>
      <c r="Q37" s="44" t="str">
        <f t="shared" si="0"/>
        <v>NO</v>
      </c>
      <c r="R37" s="80" t="s">
        <v>124</v>
      </c>
      <c r="S37" s="43"/>
      <c r="T37" s="47"/>
      <c r="U37" s="47"/>
      <c r="V37" s="42"/>
      <c r="W37" s="54">
        <f t="shared" si="1"/>
        <v>1</v>
      </c>
      <c r="X37" s="37">
        <f t="shared" si="2"/>
        <v>0</v>
      </c>
      <c r="Y37" s="37">
        <f t="shared" si="3"/>
        <v>0</v>
      </c>
      <c r="Z37" s="39">
        <f t="shared" si="4"/>
        <v>0</v>
      </c>
      <c r="AA37" s="89" t="str">
        <f t="shared" si="5"/>
        <v>-</v>
      </c>
      <c r="AB37" s="54">
        <f t="shared" si="6"/>
        <v>1</v>
      </c>
      <c r="AC37" s="37">
        <f t="shared" si="7"/>
        <v>0</v>
      </c>
      <c r="AD37" s="39">
        <f t="shared" si="8"/>
        <v>0</v>
      </c>
      <c r="AE37" s="89" t="str">
        <f t="shared" si="9"/>
        <v>-</v>
      </c>
      <c r="AF37" s="54">
        <f t="shared" si="10"/>
        <v>0</v>
      </c>
    </row>
    <row r="38" ht="12.75">
      <c r="G38" s="29"/>
    </row>
    <row r="39" ht="12.75">
      <c r="G39" s="29"/>
    </row>
    <row r="40" ht="12.75">
      <c r="G40" s="29"/>
    </row>
    <row r="41" ht="12.75">
      <c r="G41" s="29"/>
    </row>
    <row r="42" ht="12.75">
      <c r="G42" s="29"/>
    </row>
    <row r="43" ht="12.75">
      <c r="G43" s="29"/>
    </row>
    <row r="44" ht="12.75">
      <c r="G44" s="29"/>
    </row>
    <row r="45" ht="12.75">
      <c r="G45" s="29"/>
    </row>
    <row r="46" ht="12.75">
      <c r="G46" s="29"/>
    </row>
    <row r="47" ht="12.75">
      <c r="G47" s="29"/>
    </row>
    <row r="48" ht="12.75">
      <c r="G48" s="29"/>
    </row>
    <row r="49" ht="12.75">
      <c r="G49" s="29"/>
    </row>
    <row r="50" ht="12.75">
      <c r="G50" s="29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29"/>
    </row>
    <row r="57" ht="12.75">
      <c r="G57" s="29"/>
    </row>
    <row r="58" ht="12.75">
      <c r="G58" s="29"/>
    </row>
    <row r="59" ht="12.75">
      <c r="G59" s="29"/>
    </row>
    <row r="60" ht="12.75">
      <c r="G60" s="29"/>
    </row>
    <row r="61" ht="12.75">
      <c r="G61" s="29"/>
    </row>
    <row r="62" ht="12.75">
      <c r="G62" s="29"/>
    </row>
    <row r="63" ht="12.75">
      <c r="G63" s="29"/>
    </row>
    <row r="64" ht="12.75">
      <c r="G64" s="29"/>
    </row>
    <row r="65" ht="12.75">
      <c r="G65" s="29"/>
    </row>
    <row r="66" ht="12.75">
      <c r="G66" s="29"/>
    </row>
    <row r="67" ht="12.75">
      <c r="G67" s="29"/>
    </row>
    <row r="68" ht="12.75">
      <c r="G68" s="29"/>
    </row>
    <row r="69" ht="12.75">
      <c r="G69" s="29"/>
    </row>
    <row r="70" ht="12.75">
      <c r="G70" s="29"/>
    </row>
    <row r="71" ht="12.75">
      <c r="G71" s="29"/>
    </row>
    <row r="72" ht="12.75">
      <c r="G72" s="29"/>
    </row>
    <row r="73" spans="6:16" ht="12.75">
      <c r="F73" s="17"/>
      <c r="N73" s="26"/>
      <c r="P73" s="14"/>
    </row>
    <row r="74" spans="6:16" ht="12.75">
      <c r="F74" s="17"/>
      <c r="N74" s="26"/>
      <c r="P74" s="14"/>
    </row>
    <row r="75" spans="6:16" ht="12.75">
      <c r="F75" s="17"/>
      <c r="N75" s="26"/>
      <c r="P75" s="14"/>
    </row>
    <row r="76" spans="6:16" ht="12.75">
      <c r="F76" s="17"/>
      <c r="N76" s="26"/>
      <c r="P76" s="14"/>
    </row>
    <row r="77" spans="6:16" ht="12.75">
      <c r="F77" s="17"/>
      <c r="N77" s="26"/>
      <c r="P77" s="14"/>
    </row>
    <row r="78" spans="6:16" ht="12.75">
      <c r="F78" s="17"/>
      <c r="N78" s="26"/>
      <c r="P78" s="14"/>
    </row>
    <row r="79" spans="6:16" ht="12.75">
      <c r="F79" s="17"/>
      <c r="N79" s="26"/>
      <c r="P79" s="14"/>
    </row>
    <row r="80" spans="6:16" ht="12.75">
      <c r="F80" s="17"/>
      <c r="N80" s="26"/>
      <c r="P80" s="14"/>
    </row>
    <row r="81" spans="6:16" ht="12.75">
      <c r="F81" s="17"/>
      <c r="N81" s="26"/>
      <c r="P81" s="14"/>
    </row>
    <row r="82" spans="6:16" ht="12.75">
      <c r="F82" s="17"/>
      <c r="N82" s="26"/>
      <c r="P82" s="14"/>
    </row>
    <row r="83" spans="6:16" ht="12.75">
      <c r="F83" s="17"/>
      <c r="N83" s="26"/>
      <c r="P83" s="14"/>
    </row>
    <row r="84" spans="6:16" ht="12.75">
      <c r="F84" s="17"/>
      <c r="N84" s="26"/>
      <c r="P84" s="14"/>
    </row>
    <row r="85" spans="6:16" ht="12.75">
      <c r="F85" s="17"/>
      <c r="N85" s="26"/>
      <c r="P85" s="14"/>
    </row>
    <row r="86" spans="6:16" ht="12.75">
      <c r="F86" s="17"/>
      <c r="N86" s="26"/>
      <c r="P86" s="14"/>
    </row>
    <row r="87" spans="6:16" ht="12.75">
      <c r="F87" s="17"/>
      <c r="N87" s="26"/>
      <c r="P87" s="14"/>
    </row>
    <row r="88" spans="6:16" ht="12.75">
      <c r="F88" s="17"/>
      <c r="N88" s="26"/>
      <c r="P88" s="14"/>
    </row>
    <row r="89" spans="6:16" ht="12.75">
      <c r="F89" s="17"/>
      <c r="N89" s="26"/>
      <c r="P89" s="14"/>
    </row>
    <row r="90" spans="6:16" ht="12.75">
      <c r="F90" s="17"/>
      <c r="N90" s="26"/>
      <c r="P90" s="14"/>
    </row>
    <row r="91" spans="6:16" ht="12.75">
      <c r="F91" s="17"/>
      <c r="N91" s="26"/>
      <c r="P91" s="14"/>
    </row>
    <row r="92" spans="6:16" ht="12.75">
      <c r="F92" s="17"/>
      <c r="N92" s="26"/>
      <c r="P92" s="14"/>
    </row>
    <row r="93" spans="6:16" ht="12.75">
      <c r="F93" s="17"/>
      <c r="N93" s="26"/>
      <c r="P93" s="14"/>
    </row>
    <row r="94" spans="6:16" ht="12.75">
      <c r="F94" s="17"/>
      <c r="N94" s="26"/>
      <c r="P94" s="14"/>
    </row>
    <row r="95" spans="6:16" ht="12.75">
      <c r="F95" s="17"/>
      <c r="N95" s="26"/>
      <c r="P95" s="14"/>
    </row>
    <row r="96" spans="6:16" ht="12.75">
      <c r="F96" s="17"/>
      <c r="N96" s="26"/>
      <c r="P96" s="14"/>
    </row>
    <row r="97" spans="6:16" ht="12.75">
      <c r="F97" s="17"/>
      <c r="N97" s="26"/>
      <c r="P97" s="14"/>
    </row>
    <row r="98" spans="6:16" ht="12.75">
      <c r="F98" s="17"/>
      <c r="N98" s="26"/>
      <c r="P98" s="14"/>
    </row>
    <row r="99" spans="6:16" ht="12.75">
      <c r="F99" s="17"/>
      <c r="N99" s="26"/>
      <c r="P99" s="14"/>
    </row>
    <row r="100" spans="6:16" ht="12.75">
      <c r="F100" s="17"/>
      <c r="N100" s="26"/>
      <c r="P100" s="14"/>
    </row>
    <row r="101" spans="6:16" ht="12.75">
      <c r="F101" s="17"/>
      <c r="N101" s="26"/>
      <c r="P101" s="14"/>
    </row>
    <row r="102" spans="6:16" ht="12.75">
      <c r="F102" s="17"/>
      <c r="N102" s="26"/>
      <c r="P102" s="14"/>
    </row>
    <row r="103" spans="6:16" ht="12.75">
      <c r="F103" s="17"/>
      <c r="N103" s="26"/>
      <c r="P103" s="14"/>
    </row>
    <row r="104" spans="6:16" ht="12.75">
      <c r="F104" s="17"/>
      <c r="N104" s="26"/>
      <c r="P104" s="14"/>
    </row>
    <row r="105" spans="6:16" ht="12.75">
      <c r="F105" s="17"/>
      <c r="N105" s="26"/>
      <c r="P105" s="14"/>
    </row>
    <row r="106" spans="6:16" ht="12.75">
      <c r="F106" s="17"/>
      <c r="N106" s="26"/>
      <c r="P106" s="14"/>
    </row>
    <row r="107" spans="6:16" ht="12.75">
      <c r="F107" s="17"/>
      <c r="N107" s="26"/>
      <c r="P107" s="14"/>
    </row>
    <row r="108" spans="6:16" ht="12.75">
      <c r="F108" s="17"/>
      <c r="N108" s="26"/>
      <c r="P108" s="14"/>
    </row>
    <row r="109" spans="6:16" ht="12.75">
      <c r="F109" s="17"/>
      <c r="N109" s="26"/>
      <c r="P109" s="14"/>
    </row>
    <row r="110" spans="6:16" ht="12.75">
      <c r="F110" s="17"/>
      <c r="N110" s="26"/>
      <c r="P110" s="14"/>
    </row>
    <row r="111" spans="6:16" ht="12.75">
      <c r="F111" s="17"/>
      <c r="N111" s="26"/>
      <c r="P111" s="14"/>
    </row>
    <row r="112" spans="6:16" ht="12.75">
      <c r="F112" s="17"/>
      <c r="N112" s="26"/>
      <c r="P112" s="14"/>
    </row>
    <row r="113" spans="6:16" ht="12.75">
      <c r="F113" s="17"/>
      <c r="N113" s="26"/>
      <c r="P113" s="14"/>
    </row>
    <row r="114" spans="6:16" ht="12.75">
      <c r="F114" s="17"/>
      <c r="N114" s="26"/>
      <c r="P114" s="14"/>
    </row>
    <row r="115" spans="6:16" ht="12.75">
      <c r="F115" s="17"/>
      <c r="N115" s="26"/>
      <c r="P115" s="14"/>
    </row>
    <row r="116" spans="6:16" ht="12.75">
      <c r="F116" s="17"/>
      <c r="N116" s="26"/>
      <c r="P116" s="14"/>
    </row>
    <row r="117" spans="6:16" ht="12.75">
      <c r="F117" s="17"/>
      <c r="N117" s="26"/>
      <c r="P117" s="14"/>
    </row>
    <row r="118" spans="6:16" ht="12.75">
      <c r="F118" s="17"/>
      <c r="N118" s="26"/>
      <c r="P118" s="14"/>
    </row>
    <row r="119" spans="6:16" ht="12.75">
      <c r="F119" s="17"/>
      <c r="N119" s="26"/>
      <c r="P119" s="14"/>
    </row>
    <row r="120" spans="6:16" ht="12.75">
      <c r="F120" s="17"/>
      <c r="N120" s="26"/>
      <c r="P120" s="14"/>
    </row>
    <row r="121" spans="6:16" ht="12.75">
      <c r="F121" s="17"/>
      <c r="N121" s="26"/>
      <c r="P121" s="14"/>
    </row>
    <row r="122" spans="6:16" ht="12.75">
      <c r="F122" s="17"/>
      <c r="N122" s="26"/>
      <c r="P122" s="14"/>
    </row>
    <row r="123" spans="6:16" ht="12.75">
      <c r="F123" s="17"/>
      <c r="N123" s="26"/>
      <c r="P123" s="14"/>
    </row>
    <row r="124" spans="6:16" ht="12.75">
      <c r="F124" s="17"/>
      <c r="N124" s="26"/>
      <c r="P124" s="14"/>
    </row>
    <row r="125" spans="6:16" ht="12.75">
      <c r="F125" s="17"/>
      <c r="N125" s="26"/>
      <c r="P125" s="14"/>
    </row>
    <row r="126" spans="6:16" ht="12.75">
      <c r="F126" s="17"/>
      <c r="N126" s="26"/>
      <c r="P126" s="14"/>
    </row>
    <row r="127" spans="6:16" ht="12.75">
      <c r="F127" s="17"/>
      <c r="N127" s="26"/>
      <c r="P127" s="14"/>
    </row>
    <row r="128" spans="6:16" ht="12.75">
      <c r="F128" s="17"/>
      <c r="N128" s="26"/>
      <c r="P128" s="14"/>
    </row>
    <row r="129" spans="6:16" ht="12.75">
      <c r="F129" s="17"/>
      <c r="N129" s="26"/>
      <c r="P129" s="14"/>
    </row>
    <row r="130" spans="6:16" ht="12.75">
      <c r="F130" s="17"/>
      <c r="N130" s="26"/>
      <c r="P130" s="14"/>
    </row>
    <row r="131" spans="6:16" ht="12.75">
      <c r="F131" s="17"/>
      <c r="N131" s="26"/>
      <c r="P131" s="14"/>
    </row>
    <row r="132" spans="6:16" ht="12.75">
      <c r="F132" s="17"/>
      <c r="N132" s="26"/>
      <c r="P132" s="14"/>
    </row>
    <row r="133" spans="6:16" ht="12.75">
      <c r="F133" s="17"/>
      <c r="N133" s="26"/>
      <c r="P133" s="14"/>
    </row>
    <row r="134" spans="6:16" ht="12.75">
      <c r="F134" s="17"/>
      <c r="N134" s="26"/>
      <c r="P134" s="14"/>
    </row>
    <row r="135" spans="6:16" ht="12.75">
      <c r="F135" s="17"/>
      <c r="N135" s="26"/>
      <c r="P135" s="14"/>
    </row>
    <row r="136" spans="6:16" ht="12.75">
      <c r="F136" s="17"/>
      <c r="N136" s="26"/>
      <c r="P136" s="14"/>
    </row>
    <row r="137" spans="6:16" ht="12.75">
      <c r="F137" s="17"/>
      <c r="N137" s="26"/>
      <c r="P137" s="14"/>
    </row>
    <row r="138" spans="6:16" ht="12.75">
      <c r="F138" s="17"/>
      <c r="N138" s="26"/>
      <c r="P138" s="14"/>
    </row>
    <row r="139" spans="6:16" ht="12.75">
      <c r="F139" s="17"/>
      <c r="N139" s="26"/>
      <c r="P139" s="14"/>
    </row>
    <row r="140" spans="6:16" ht="12.75">
      <c r="F140" s="17"/>
      <c r="N140" s="26"/>
      <c r="P140" s="14"/>
    </row>
    <row r="141" spans="6:16" ht="12.75">
      <c r="F141" s="17"/>
      <c r="N141" s="26"/>
      <c r="P141" s="14"/>
    </row>
    <row r="142" spans="6:16" ht="12.75">
      <c r="F142" s="17"/>
      <c r="N142" s="26"/>
      <c r="P142" s="14"/>
    </row>
    <row r="143" spans="6:16" ht="12.75">
      <c r="F143" s="17"/>
      <c r="N143" s="26"/>
      <c r="P143" s="14"/>
    </row>
    <row r="144" spans="6:16" ht="12.75">
      <c r="F144" s="17"/>
      <c r="N144" s="26"/>
      <c r="P144" s="14"/>
    </row>
    <row r="145" spans="6:16" ht="12.75">
      <c r="F145" s="17"/>
      <c r="N145" s="26"/>
      <c r="P145" s="14"/>
    </row>
    <row r="146" spans="6:16" ht="12.75">
      <c r="F146" s="17"/>
      <c r="N146" s="26"/>
      <c r="P146" s="14"/>
    </row>
    <row r="147" spans="6:16" ht="12.75">
      <c r="F147" s="17"/>
      <c r="N147" s="26"/>
      <c r="P147" s="14"/>
    </row>
    <row r="148" spans="6:16" ht="12.75">
      <c r="F148" s="17"/>
      <c r="N148" s="26"/>
      <c r="P148" s="14"/>
    </row>
    <row r="149" spans="6:16" ht="12.75">
      <c r="F149" s="17"/>
      <c r="N149" s="26"/>
      <c r="P149" s="14"/>
    </row>
    <row r="150" spans="6:16" ht="12.75">
      <c r="F150" s="17"/>
      <c r="N150" s="26"/>
      <c r="P150" s="14"/>
    </row>
    <row r="151" spans="6:16" ht="12.75">
      <c r="F151" s="17"/>
      <c r="N151" s="26"/>
      <c r="P151" s="14"/>
    </row>
    <row r="152" spans="6:16" ht="12.75">
      <c r="F152" s="17"/>
      <c r="N152" s="26"/>
      <c r="P152" s="14"/>
    </row>
    <row r="153" spans="6:16" ht="12.75">
      <c r="F153" s="17"/>
      <c r="N153" s="26"/>
      <c r="P153" s="14"/>
    </row>
    <row r="154" spans="6:16" ht="12.75">
      <c r="F154" s="17"/>
      <c r="N154" s="26"/>
      <c r="P154" s="14"/>
    </row>
    <row r="155" spans="6:16" ht="12.75">
      <c r="F155" s="17"/>
      <c r="N155" s="26"/>
      <c r="P155" s="14"/>
    </row>
    <row r="156" spans="6:16" ht="12.75">
      <c r="F156" s="17"/>
      <c r="N156" s="26"/>
      <c r="P156" s="14"/>
    </row>
    <row r="157" spans="6:16" ht="12.75">
      <c r="F157" s="17"/>
      <c r="N157" s="26"/>
      <c r="P157" s="14"/>
    </row>
    <row r="158" spans="6:16" ht="12.75">
      <c r="F158" s="17"/>
      <c r="N158" s="26"/>
      <c r="P158" s="14"/>
    </row>
    <row r="159" spans="6:16" ht="12.75">
      <c r="F159" s="17"/>
      <c r="N159" s="26"/>
      <c r="P159" s="14"/>
    </row>
    <row r="160" spans="6:16" ht="12.75">
      <c r="F160" s="17"/>
      <c r="N160" s="26"/>
      <c r="P160" s="14"/>
    </row>
    <row r="161" spans="6:16" ht="12.75">
      <c r="F161" s="17"/>
      <c r="N161" s="26"/>
      <c r="P161" s="14"/>
    </row>
    <row r="162" spans="6:16" ht="12.75">
      <c r="F162" s="17"/>
      <c r="N162" s="26"/>
      <c r="P162" s="14"/>
    </row>
    <row r="163" spans="6:16" ht="12.75">
      <c r="F163" s="17"/>
      <c r="N163" s="26"/>
      <c r="P163" s="14"/>
    </row>
    <row r="164" spans="6:16" ht="12.75">
      <c r="F164" s="17"/>
      <c r="N164" s="26"/>
      <c r="P164" s="14"/>
    </row>
    <row r="165" spans="6:16" ht="12.75">
      <c r="F165" s="17"/>
      <c r="N165" s="26"/>
      <c r="P165" s="14"/>
    </row>
    <row r="166" spans="6:16" ht="12.75">
      <c r="F166" s="17"/>
      <c r="N166" s="26"/>
      <c r="P166" s="14"/>
    </row>
    <row r="167" spans="6:16" ht="12.75">
      <c r="F167" s="17"/>
      <c r="N167" s="26"/>
      <c r="P167" s="14"/>
    </row>
    <row r="168" spans="6:16" ht="12.75">
      <c r="F168" s="17"/>
      <c r="N168" s="26"/>
      <c r="P168" s="14"/>
    </row>
    <row r="169" spans="6:16" ht="12.75">
      <c r="F169" s="17"/>
      <c r="N169" s="26"/>
      <c r="P169" s="14"/>
    </row>
    <row r="170" spans="6:16" ht="12.75">
      <c r="F170" s="17"/>
      <c r="N170" s="26"/>
      <c r="P170" s="14"/>
    </row>
    <row r="171" spans="6:16" ht="12.75">
      <c r="F171" s="17"/>
      <c r="N171" s="26"/>
      <c r="P171" s="14"/>
    </row>
    <row r="172" spans="6:16" ht="12.75">
      <c r="F172" s="17"/>
      <c r="N172" s="26"/>
      <c r="P172" s="14"/>
    </row>
    <row r="173" spans="6:16" ht="12.75">
      <c r="F173" s="17"/>
      <c r="N173" s="26"/>
      <c r="P173" s="14"/>
    </row>
    <row r="174" spans="6:16" ht="12.75">
      <c r="F174" s="17"/>
      <c r="N174" s="26"/>
      <c r="P174" s="14"/>
    </row>
    <row r="175" spans="6:16" ht="12.75">
      <c r="F175" s="17"/>
      <c r="N175" s="26"/>
      <c r="P175" s="14"/>
    </row>
    <row r="176" spans="6:16" ht="12.75">
      <c r="F176" s="17"/>
      <c r="N176" s="26"/>
      <c r="P176" s="14"/>
    </row>
    <row r="177" spans="6:16" ht="12.75">
      <c r="F177" s="17"/>
      <c r="N177" s="26"/>
      <c r="P177" s="14"/>
    </row>
    <row r="178" spans="6:16" ht="12.75">
      <c r="F178" s="17"/>
      <c r="N178" s="26"/>
      <c r="P178" s="14"/>
    </row>
    <row r="179" spans="6:16" ht="12.75">
      <c r="F179" s="17"/>
      <c r="N179" s="26"/>
      <c r="P179" s="14"/>
    </row>
    <row r="180" spans="6:16" ht="12.75">
      <c r="F180" s="17"/>
      <c r="N180" s="26"/>
      <c r="P180" s="14"/>
    </row>
    <row r="181" spans="6:16" ht="12.75">
      <c r="F181" s="17"/>
      <c r="N181" s="26"/>
      <c r="P181" s="14"/>
    </row>
    <row r="182" spans="6:16" ht="12.75">
      <c r="F182" s="17"/>
      <c r="N182" s="26"/>
      <c r="P182" s="14"/>
    </row>
    <row r="183" spans="6:16" ht="12.75">
      <c r="F183" s="17"/>
      <c r="N183" s="26"/>
      <c r="P183" s="14"/>
    </row>
    <row r="184" spans="6:16" ht="12.75">
      <c r="F184" s="17"/>
      <c r="N184" s="26"/>
      <c r="P184" s="14"/>
    </row>
    <row r="185" spans="6:16" ht="12.75">
      <c r="F185" s="17"/>
      <c r="N185" s="26"/>
      <c r="P185" s="14"/>
    </row>
    <row r="186" spans="6:16" ht="12.75">
      <c r="F186" s="17"/>
      <c r="N186" s="26"/>
      <c r="P186" s="14"/>
    </row>
    <row r="187" spans="6:16" ht="12.75">
      <c r="F187" s="17"/>
      <c r="N187" s="26"/>
      <c r="P187" s="14"/>
    </row>
    <row r="188" spans="6:16" ht="12.75">
      <c r="F188" s="17"/>
      <c r="N188" s="26"/>
      <c r="P188" s="14"/>
    </row>
    <row r="189" spans="6:16" ht="12.75">
      <c r="F189" s="17"/>
      <c r="N189" s="26"/>
      <c r="P189" s="14"/>
    </row>
    <row r="190" spans="6:16" ht="12.75">
      <c r="F190" s="17"/>
      <c r="N190" s="26"/>
      <c r="P190" s="14"/>
    </row>
    <row r="191" spans="6:16" ht="12.75">
      <c r="F191" s="17"/>
      <c r="N191" s="26"/>
      <c r="P191" s="14"/>
    </row>
    <row r="192" spans="6:16" ht="12.75">
      <c r="F192" s="17"/>
      <c r="N192" s="26"/>
      <c r="P192" s="14"/>
    </row>
    <row r="193" spans="6:16" ht="12.75">
      <c r="F193" s="17"/>
      <c r="N193" s="26"/>
      <c r="P193" s="14"/>
    </row>
    <row r="194" spans="6:16" ht="12.75">
      <c r="F194" s="17"/>
      <c r="N194" s="26"/>
      <c r="P194" s="14"/>
    </row>
    <row r="195" spans="6:16" ht="12.75">
      <c r="F195" s="17"/>
      <c r="N195" s="26"/>
      <c r="P195" s="14"/>
    </row>
    <row r="196" spans="6:16" ht="12.75">
      <c r="F196" s="17"/>
      <c r="N196" s="26"/>
      <c r="P196" s="14"/>
    </row>
    <row r="197" spans="6:16" ht="12.75">
      <c r="F197" s="17"/>
      <c r="N197" s="26"/>
      <c r="P197" s="14"/>
    </row>
    <row r="198" spans="6:16" ht="12.75">
      <c r="F198" s="17"/>
      <c r="N198" s="26"/>
      <c r="P198" s="14"/>
    </row>
    <row r="199" spans="6:16" ht="12.75">
      <c r="F199" s="17"/>
      <c r="N199" s="26"/>
      <c r="P199" s="14"/>
    </row>
    <row r="200" spans="6:16" ht="12.75">
      <c r="F200" s="17"/>
      <c r="N200" s="26"/>
      <c r="P200" s="14"/>
    </row>
    <row r="201" spans="6:16" ht="12.75">
      <c r="F201" s="17"/>
      <c r="N201" s="26"/>
      <c r="P201" s="14"/>
    </row>
    <row r="202" spans="6:16" ht="12.75">
      <c r="F202" s="17"/>
      <c r="N202" s="26"/>
      <c r="P202" s="14"/>
    </row>
    <row r="203" spans="6:16" ht="12.75">
      <c r="F203" s="17"/>
      <c r="N203" s="26"/>
      <c r="P203" s="14"/>
    </row>
    <row r="204" spans="6:16" ht="12.75">
      <c r="F204" s="17"/>
      <c r="N204" s="26"/>
      <c r="P204" s="14"/>
    </row>
    <row r="205" spans="6:16" ht="12.75">
      <c r="F205" s="17"/>
      <c r="N205" s="26"/>
      <c r="P205" s="14"/>
    </row>
    <row r="206" spans="6:16" ht="12.75">
      <c r="F206" s="17"/>
      <c r="N206" s="26"/>
      <c r="P206" s="14"/>
    </row>
    <row r="207" spans="6:16" ht="12.75">
      <c r="F207" s="17"/>
      <c r="N207" s="26"/>
      <c r="P207" s="14"/>
    </row>
    <row r="208" spans="6:16" ht="12.75">
      <c r="F208" s="17"/>
      <c r="N208" s="26"/>
      <c r="P208" s="14"/>
    </row>
    <row r="209" spans="6:16" ht="12.75">
      <c r="F209" s="17"/>
      <c r="N209" s="26"/>
      <c r="P209" s="14"/>
    </row>
    <row r="210" spans="6:16" ht="12.75">
      <c r="F210" s="17"/>
      <c r="N210" s="26"/>
      <c r="P210" s="14"/>
    </row>
    <row r="211" spans="6:16" ht="12.75">
      <c r="F211" s="17"/>
      <c r="N211" s="26"/>
      <c r="P211" s="14"/>
    </row>
    <row r="212" spans="6:16" ht="12.75">
      <c r="F212" s="17"/>
      <c r="N212" s="26"/>
      <c r="P212" s="14"/>
    </row>
    <row r="213" spans="6:16" ht="12.75">
      <c r="F213" s="17"/>
      <c r="N213" s="26"/>
      <c r="P213" s="14"/>
    </row>
    <row r="214" spans="6:16" ht="12.75">
      <c r="F214" s="17"/>
      <c r="N214" s="26"/>
      <c r="P214" s="14"/>
    </row>
    <row r="215" spans="6:16" ht="12.75">
      <c r="F215" s="17"/>
      <c r="N215" s="26"/>
      <c r="P215" s="14"/>
    </row>
    <row r="216" spans="6:16" ht="12.75">
      <c r="F216" s="17"/>
      <c r="N216" s="26"/>
      <c r="P216" s="14"/>
    </row>
    <row r="217" spans="6:16" ht="12.75">
      <c r="F217" s="17"/>
      <c r="N217" s="26"/>
      <c r="P217" s="14"/>
    </row>
    <row r="218" spans="6:16" ht="12.75">
      <c r="F218" s="17"/>
      <c r="N218" s="26"/>
      <c r="P218" s="14"/>
    </row>
    <row r="219" spans="6:16" ht="12.75">
      <c r="F219" s="17"/>
      <c r="N219" s="26"/>
      <c r="P219" s="14"/>
    </row>
    <row r="220" spans="6:16" ht="12.75">
      <c r="F220" s="17"/>
      <c r="N220" s="26"/>
      <c r="P220" s="14"/>
    </row>
    <row r="221" spans="6:16" ht="12.75">
      <c r="F221" s="17"/>
      <c r="N221" s="26"/>
      <c r="P221" s="14"/>
    </row>
    <row r="222" spans="6:16" ht="12.75">
      <c r="F222" s="17"/>
      <c r="N222" s="26"/>
      <c r="P222" s="14"/>
    </row>
    <row r="223" spans="6:16" ht="12.75">
      <c r="F223" s="17"/>
      <c r="N223" s="26"/>
      <c r="P223" s="14"/>
    </row>
    <row r="224" spans="6:16" ht="12.75">
      <c r="F224" s="17"/>
      <c r="N224" s="26"/>
      <c r="P224" s="14"/>
    </row>
    <row r="225" spans="6:16" ht="12.75">
      <c r="F225" s="17"/>
      <c r="N225" s="26"/>
      <c r="P225" s="14"/>
    </row>
    <row r="226" spans="6:16" ht="12.75">
      <c r="F226" s="17"/>
      <c r="N226" s="26"/>
      <c r="P226" s="14"/>
    </row>
    <row r="227" spans="6:16" ht="12.75">
      <c r="F227" s="17"/>
      <c r="N227" s="26"/>
      <c r="P227" s="14"/>
    </row>
    <row r="228" spans="6:16" ht="12.75">
      <c r="F228" s="17"/>
      <c r="N228" s="26"/>
      <c r="P228" s="14"/>
    </row>
    <row r="229" spans="6:16" ht="12.75">
      <c r="F229" s="17"/>
      <c r="N229" s="26"/>
      <c r="P229" s="14"/>
    </row>
    <row r="230" spans="6:16" ht="12.75">
      <c r="F230" s="17"/>
      <c r="N230" s="26"/>
      <c r="P230" s="14"/>
    </row>
    <row r="231" spans="6:16" ht="12.75">
      <c r="F231" s="17"/>
      <c r="N231" s="26"/>
      <c r="P231" s="14"/>
    </row>
    <row r="232" spans="6:16" ht="12.75">
      <c r="F232" s="17"/>
      <c r="N232" s="26"/>
      <c r="P232" s="14"/>
    </row>
    <row r="233" spans="6:16" ht="12.75">
      <c r="F233" s="17"/>
      <c r="N233" s="26"/>
      <c r="P233" s="14"/>
    </row>
    <row r="234" spans="6:16" ht="12.75">
      <c r="F234" s="17"/>
      <c r="N234" s="26"/>
      <c r="P234" s="14"/>
    </row>
    <row r="235" spans="6:16" ht="12.75">
      <c r="F235" s="17"/>
      <c r="N235" s="26"/>
      <c r="P235" s="14"/>
    </row>
    <row r="236" spans="6:16" ht="12.75">
      <c r="F236" s="17"/>
      <c r="N236" s="26"/>
      <c r="P236" s="14"/>
    </row>
    <row r="237" spans="6:16" ht="12.75">
      <c r="F237" s="17"/>
      <c r="N237" s="26"/>
      <c r="P237" s="14"/>
    </row>
    <row r="238" spans="6:16" ht="12.75">
      <c r="F238" s="17"/>
      <c r="N238" s="26"/>
      <c r="P238" s="14"/>
    </row>
    <row r="239" spans="6:16" ht="12.75">
      <c r="F239" s="17"/>
      <c r="N239" s="26"/>
      <c r="P239" s="14"/>
    </row>
    <row r="240" spans="6:16" ht="12.75">
      <c r="F240" s="17"/>
      <c r="N240" s="26"/>
      <c r="P240" s="14"/>
    </row>
    <row r="241" spans="6:16" ht="12.75">
      <c r="F241" s="17"/>
      <c r="N241" s="26"/>
      <c r="P241" s="14"/>
    </row>
    <row r="242" spans="6:16" ht="12.75">
      <c r="F242" s="17"/>
      <c r="N242" s="26"/>
      <c r="P242" s="14"/>
    </row>
    <row r="243" spans="6:16" ht="12.75">
      <c r="F243" s="17"/>
      <c r="N243" s="26"/>
      <c r="P243" s="14"/>
    </row>
    <row r="244" spans="6:16" ht="12.75">
      <c r="F244" s="17"/>
      <c r="N244" s="26"/>
      <c r="P244" s="14"/>
    </row>
    <row r="245" spans="6:16" ht="12.75">
      <c r="F245" s="17"/>
      <c r="N245" s="26"/>
      <c r="P245" s="14"/>
    </row>
    <row r="246" spans="6:16" ht="12.75">
      <c r="F246" s="17"/>
      <c r="N246" s="26"/>
      <c r="P246" s="14"/>
    </row>
    <row r="247" spans="6:16" ht="12.75">
      <c r="F247" s="17"/>
      <c r="N247" s="26"/>
      <c r="P247" s="14"/>
    </row>
    <row r="248" spans="6:16" ht="12.75">
      <c r="F248" s="17"/>
      <c r="N248" s="26"/>
      <c r="P248" s="14"/>
    </row>
    <row r="249" spans="6:16" ht="12.75">
      <c r="F249" s="17"/>
      <c r="N249" s="26"/>
      <c r="P249" s="14"/>
    </row>
    <row r="250" spans="6:16" ht="12.75">
      <c r="F250" s="17"/>
      <c r="N250" s="26"/>
      <c r="P250" s="14"/>
    </row>
    <row r="251" spans="6:16" ht="12.75">
      <c r="F251" s="17"/>
      <c r="N251" s="26"/>
      <c r="P251" s="14"/>
    </row>
    <row r="252" spans="6:16" ht="12.75">
      <c r="F252" s="17"/>
      <c r="N252" s="26"/>
      <c r="P252" s="14"/>
    </row>
    <row r="253" spans="6:16" ht="12.75">
      <c r="F253" s="17"/>
      <c r="N253" s="26"/>
      <c r="P253" s="14"/>
    </row>
    <row r="254" spans="6:16" ht="12.75">
      <c r="F254" s="17"/>
      <c r="N254" s="26"/>
      <c r="P254" s="14"/>
    </row>
    <row r="255" spans="6:16" ht="12.75">
      <c r="F255" s="17"/>
      <c r="N255" s="26"/>
      <c r="P255" s="14"/>
    </row>
    <row r="256" spans="6:16" ht="12.75">
      <c r="F256" s="17"/>
      <c r="N256" s="26"/>
      <c r="P256" s="14"/>
    </row>
    <row r="257" spans="6:16" ht="12.75">
      <c r="F257" s="17"/>
      <c r="N257" s="26"/>
      <c r="P257" s="14"/>
    </row>
    <row r="258" spans="6:16" ht="12.75">
      <c r="F258" s="17"/>
      <c r="N258" s="26"/>
      <c r="P258" s="14"/>
    </row>
    <row r="259" spans="6:16" ht="12.75">
      <c r="F259" s="17"/>
      <c r="N259" s="26"/>
      <c r="P259" s="14"/>
    </row>
    <row r="260" spans="6:16" ht="12.75">
      <c r="F260" s="17"/>
      <c r="N260" s="26"/>
      <c r="P260" s="14"/>
    </row>
    <row r="261" spans="6:16" ht="12.75">
      <c r="F261" s="17"/>
      <c r="N261" s="26"/>
      <c r="P261" s="14"/>
    </row>
    <row r="262" spans="6:16" ht="12.75">
      <c r="F262" s="17"/>
      <c r="N262" s="26"/>
      <c r="P262" s="14"/>
    </row>
    <row r="263" spans="6:16" ht="12.75">
      <c r="F263" s="17"/>
      <c r="N263" s="26"/>
      <c r="P263" s="14"/>
    </row>
    <row r="264" spans="6:16" ht="12.75">
      <c r="F264" s="17"/>
      <c r="N264" s="26"/>
      <c r="P264" s="14"/>
    </row>
    <row r="265" spans="6:16" ht="12.75">
      <c r="F265" s="17"/>
      <c r="N265" s="26"/>
      <c r="P265" s="14"/>
    </row>
    <row r="266" spans="6:16" ht="12.75">
      <c r="F266" s="17"/>
      <c r="N266" s="26"/>
      <c r="P266" s="14"/>
    </row>
    <row r="267" spans="6:16" ht="12.75">
      <c r="F267" s="17"/>
      <c r="N267" s="26"/>
      <c r="P267" s="14"/>
    </row>
    <row r="268" spans="6:16" ht="12.75">
      <c r="F268" s="17"/>
      <c r="N268" s="26"/>
      <c r="P268" s="14"/>
    </row>
    <row r="269" spans="6:16" ht="12.75">
      <c r="F269" s="17"/>
      <c r="N269" s="26"/>
      <c r="P269" s="14"/>
    </row>
    <row r="270" spans="6:16" ht="12.75">
      <c r="F270" s="17"/>
      <c r="N270" s="26"/>
      <c r="P270" s="14"/>
    </row>
    <row r="271" spans="6:16" ht="12.75">
      <c r="F271" s="17"/>
      <c r="N271" s="26"/>
      <c r="P271" s="14"/>
    </row>
    <row r="272" spans="6:16" ht="12.75">
      <c r="F272" s="17"/>
      <c r="N272" s="26"/>
      <c r="P272" s="14"/>
    </row>
    <row r="273" spans="6:16" ht="12.75">
      <c r="F273" s="17"/>
      <c r="N273" s="26"/>
      <c r="P273" s="14"/>
    </row>
    <row r="274" spans="6:16" ht="12.75">
      <c r="F274" s="17"/>
      <c r="N274" s="26"/>
      <c r="P274" s="14"/>
    </row>
    <row r="275" spans="6:16" ht="12.75">
      <c r="F275" s="17"/>
      <c r="N275" s="26"/>
      <c r="P275" s="14"/>
    </row>
    <row r="276" spans="6:16" ht="12.75">
      <c r="F276" s="17"/>
      <c r="N276" s="26"/>
      <c r="P276" s="14"/>
    </row>
    <row r="277" spans="6:16" ht="12.75">
      <c r="F277" s="17"/>
      <c r="N277" s="26"/>
      <c r="P277" s="14"/>
    </row>
    <row r="278" spans="6:16" ht="12.75">
      <c r="F278" s="17"/>
      <c r="N278" s="26"/>
      <c r="P278" s="14"/>
    </row>
    <row r="279" spans="6:16" ht="12.75">
      <c r="F279" s="17"/>
      <c r="N279" s="26"/>
      <c r="P279" s="14"/>
    </row>
    <row r="280" spans="6:16" ht="12.75">
      <c r="F280" s="17"/>
      <c r="N280" s="26"/>
      <c r="P280" s="14"/>
    </row>
    <row r="281" spans="6:16" ht="12.75">
      <c r="F281" s="17"/>
      <c r="N281" s="26"/>
      <c r="P281" s="14"/>
    </row>
    <row r="282" spans="6:16" ht="12.75">
      <c r="F282" s="17"/>
      <c r="N282" s="26"/>
      <c r="P282" s="14"/>
    </row>
    <row r="283" spans="6:16" ht="12.75">
      <c r="F283" s="17"/>
      <c r="N283" s="26"/>
      <c r="P283" s="14"/>
    </row>
    <row r="284" spans="6:16" ht="12.75">
      <c r="F284" s="17"/>
      <c r="N284" s="26"/>
      <c r="P284" s="14"/>
    </row>
    <row r="285" spans="6:16" ht="12.75">
      <c r="F285" s="17"/>
      <c r="N285" s="26"/>
      <c r="P285" s="14"/>
    </row>
    <row r="286" spans="6:16" ht="12.75">
      <c r="F286" s="17"/>
      <c r="N286" s="26"/>
      <c r="P286" s="14"/>
    </row>
    <row r="287" spans="6:16" ht="12.75">
      <c r="F287" s="17"/>
      <c r="N287" s="26"/>
      <c r="P287" s="14"/>
    </row>
    <row r="288" spans="6:16" ht="12.75">
      <c r="F288" s="17"/>
      <c r="N288" s="26"/>
      <c r="P288" s="14"/>
    </row>
    <row r="289" spans="6:16" ht="12.75">
      <c r="F289" s="17"/>
      <c r="N289" s="26"/>
      <c r="P289" s="14"/>
    </row>
    <row r="290" spans="6:16" ht="12.75">
      <c r="F290" s="17"/>
      <c r="N290" s="26"/>
      <c r="P290" s="14"/>
    </row>
    <row r="291" spans="6:16" ht="12.75">
      <c r="F291" s="17"/>
      <c r="N291" s="26"/>
      <c r="P291" s="14"/>
    </row>
    <row r="292" spans="6:16" ht="12.75">
      <c r="F292" s="17"/>
      <c r="N292" s="26"/>
      <c r="P292" s="14"/>
    </row>
    <row r="293" spans="6:16" ht="12.75">
      <c r="F293" s="17"/>
      <c r="N293" s="26"/>
      <c r="P293" s="14"/>
    </row>
    <row r="294" spans="6:16" ht="12.75">
      <c r="F294" s="17"/>
      <c r="N294" s="26"/>
      <c r="P294" s="14"/>
    </row>
    <row r="295" spans="6:16" ht="12.75">
      <c r="F295" s="17"/>
      <c r="N295" s="26"/>
      <c r="P295" s="14"/>
    </row>
    <row r="296" spans="6:16" ht="12.75">
      <c r="F296" s="17"/>
      <c r="N296" s="26"/>
      <c r="P296" s="14"/>
    </row>
    <row r="297" spans="6:16" ht="12.75">
      <c r="F297" s="17"/>
      <c r="N297" s="26"/>
      <c r="P297" s="14"/>
    </row>
    <row r="298" spans="6:16" ht="12.75">
      <c r="F298" s="17"/>
      <c r="N298" s="26"/>
      <c r="P298" s="14"/>
    </row>
    <row r="299" spans="6:16" ht="12.75">
      <c r="F299" s="17"/>
      <c r="N299" s="26"/>
      <c r="P299" s="14"/>
    </row>
    <row r="300" spans="6:16" ht="12.75">
      <c r="F300" s="17"/>
      <c r="N300" s="26"/>
      <c r="P300" s="14"/>
    </row>
    <row r="301" spans="6:16" ht="12.75">
      <c r="F301" s="17"/>
      <c r="N301" s="26"/>
      <c r="P301" s="14"/>
    </row>
    <row r="302" spans="6:16" ht="12.75">
      <c r="F302" s="17"/>
      <c r="N302" s="26"/>
      <c r="P302" s="14"/>
    </row>
    <row r="303" spans="6:16" ht="12.75">
      <c r="F303" s="17"/>
      <c r="N303" s="26"/>
      <c r="P303" s="14"/>
    </row>
    <row r="304" spans="6:16" ht="12.75">
      <c r="F304" s="17"/>
      <c r="N304" s="26"/>
      <c r="P304" s="14"/>
    </row>
    <row r="305" spans="6:16" ht="12.75">
      <c r="F305" s="17"/>
      <c r="N305" s="26"/>
      <c r="P305" s="14"/>
    </row>
    <row r="306" spans="6:16" ht="12.75">
      <c r="F306" s="17"/>
      <c r="N306" s="26"/>
      <c r="P306" s="14"/>
    </row>
    <row r="307" spans="6:16" ht="12.75">
      <c r="F307" s="17"/>
      <c r="N307" s="26"/>
      <c r="P307" s="14"/>
    </row>
    <row r="308" spans="6:16" ht="12.75">
      <c r="F308" s="17"/>
      <c r="N308" s="26"/>
      <c r="P308" s="14"/>
    </row>
    <row r="309" spans="6:16" ht="12.75">
      <c r="F309" s="17"/>
      <c r="N309" s="26"/>
      <c r="P309" s="14"/>
    </row>
    <row r="310" spans="6:16" ht="12.75">
      <c r="F310" s="17"/>
      <c r="N310" s="26"/>
      <c r="P310" s="14"/>
    </row>
    <row r="311" spans="6:16" ht="12.75">
      <c r="F311" s="17"/>
      <c r="N311" s="26"/>
      <c r="P311" s="14"/>
    </row>
    <row r="312" spans="6:16" ht="12.75">
      <c r="F312" s="17"/>
      <c r="N312" s="26"/>
      <c r="P312" s="14"/>
    </row>
    <row r="313" spans="6:16" ht="12.75">
      <c r="F313" s="17"/>
      <c r="N313" s="26"/>
      <c r="P313" s="14"/>
    </row>
    <row r="314" spans="6:16" ht="12.75">
      <c r="F314" s="17"/>
      <c r="N314" s="26"/>
      <c r="P314" s="14"/>
    </row>
    <row r="315" spans="6:16" ht="12.75">
      <c r="F315" s="17"/>
      <c r="N315" s="26"/>
      <c r="P315" s="14"/>
    </row>
    <row r="316" spans="6:16" ht="12.75">
      <c r="F316" s="17"/>
      <c r="N316" s="26"/>
      <c r="P316" s="14"/>
    </row>
    <row r="317" spans="6:16" ht="12.75">
      <c r="F317" s="17"/>
      <c r="N317" s="26"/>
      <c r="P317" s="14"/>
    </row>
    <row r="318" spans="6:16" ht="12.75">
      <c r="F318" s="17"/>
      <c r="N318" s="26"/>
      <c r="P318" s="14"/>
    </row>
    <row r="319" spans="6:16" ht="12.75">
      <c r="F319" s="17"/>
      <c r="N319" s="26"/>
      <c r="P319" s="14"/>
    </row>
    <row r="320" spans="6:16" ht="12.75">
      <c r="F320" s="17"/>
      <c r="N320" s="26"/>
      <c r="P320" s="14"/>
    </row>
    <row r="321" spans="6:16" ht="12.75">
      <c r="F321" s="17"/>
      <c r="N321" s="26"/>
      <c r="P321" s="14"/>
    </row>
    <row r="322" spans="6:16" ht="12.75">
      <c r="F322" s="17"/>
      <c r="N322" s="26"/>
      <c r="P322" s="14"/>
    </row>
    <row r="323" spans="6:16" ht="12.75">
      <c r="F323" s="17"/>
      <c r="N323" s="26"/>
      <c r="P323" s="14"/>
    </row>
    <row r="324" spans="6:16" ht="12.75">
      <c r="F324" s="17"/>
      <c r="N324" s="26"/>
      <c r="P324" s="14"/>
    </row>
    <row r="325" spans="6:16" ht="12.75">
      <c r="F325" s="17"/>
      <c r="N325" s="26"/>
      <c r="P325" s="14"/>
    </row>
    <row r="326" spans="6:16" ht="12.75">
      <c r="F326" s="17"/>
      <c r="N326" s="26"/>
      <c r="P326" s="14"/>
    </row>
    <row r="327" spans="6:16" ht="12.75">
      <c r="F327" s="17"/>
      <c r="N327" s="26"/>
      <c r="P327" s="14"/>
    </row>
    <row r="328" spans="6:16" ht="12.75">
      <c r="F328" s="17"/>
      <c r="N328" s="26"/>
      <c r="P328" s="14"/>
    </row>
    <row r="329" spans="6:16" ht="12.75">
      <c r="F329" s="17"/>
      <c r="N329" s="26"/>
      <c r="P329" s="14"/>
    </row>
    <row r="330" spans="6:16" ht="12.75">
      <c r="F330" s="17"/>
      <c r="N330" s="26"/>
      <c r="P330" s="14"/>
    </row>
    <row r="331" spans="6:16" ht="12.75">
      <c r="F331" s="17"/>
      <c r="N331" s="26"/>
      <c r="P331" s="14"/>
    </row>
    <row r="332" spans="6:16" ht="12.75">
      <c r="F332" s="17"/>
      <c r="N332" s="26"/>
      <c r="P332" s="14"/>
    </row>
    <row r="333" spans="6:16" ht="12.75">
      <c r="F333" s="17"/>
      <c r="N333" s="26"/>
      <c r="P333" s="14"/>
    </row>
    <row r="334" spans="6:16" ht="12.75">
      <c r="F334" s="17"/>
      <c r="N334" s="26"/>
      <c r="P334" s="14"/>
    </row>
    <row r="335" spans="6:16" ht="12.75">
      <c r="F335" s="17"/>
      <c r="N335" s="26"/>
      <c r="P335" s="14"/>
    </row>
    <row r="336" spans="6:16" ht="12.75">
      <c r="F336" s="17"/>
      <c r="N336" s="26"/>
      <c r="P336" s="14"/>
    </row>
    <row r="337" spans="6:16" ht="12.75">
      <c r="F337" s="17"/>
      <c r="N337" s="26"/>
      <c r="P337" s="14"/>
    </row>
    <row r="338" spans="6:16" ht="12.75">
      <c r="F338" s="17"/>
      <c r="N338" s="26"/>
      <c r="P338" s="14"/>
    </row>
    <row r="339" spans="6:16" ht="12.75">
      <c r="F339" s="17"/>
      <c r="N339" s="26"/>
      <c r="P339" s="14"/>
    </row>
    <row r="340" spans="6:16" ht="12.75">
      <c r="F340" s="17"/>
      <c r="N340" s="26"/>
      <c r="P340" s="14"/>
    </row>
    <row r="341" spans="6:16" ht="12.75">
      <c r="F341" s="17"/>
      <c r="N341" s="26"/>
      <c r="P341" s="14"/>
    </row>
    <row r="342" spans="6:16" ht="12.75">
      <c r="F342" s="17"/>
      <c r="N342" s="26"/>
      <c r="P342" s="14"/>
    </row>
    <row r="343" spans="6:16" ht="12.75">
      <c r="F343" s="17"/>
      <c r="N343" s="26"/>
      <c r="P343" s="14"/>
    </row>
    <row r="344" spans="6:16" ht="12.75">
      <c r="F344" s="17"/>
      <c r="N344" s="26"/>
      <c r="P344" s="14"/>
    </row>
    <row r="345" spans="6:16" ht="12.75">
      <c r="F345" s="17"/>
      <c r="N345" s="26"/>
      <c r="P345" s="14"/>
    </row>
    <row r="346" spans="6:16" ht="12.75">
      <c r="F346" s="17"/>
      <c r="N346" s="26"/>
      <c r="P346" s="14"/>
    </row>
    <row r="347" spans="6:16" ht="12.75">
      <c r="F347" s="17"/>
      <c r="N347" s="26"/>
      <c r="P347" s="14"/>
    </row>
    <row r="348" spans="6:16" ht="12.75">
      <c r="F348" s="17"/>
      <c r="N348" s="26"/>
      <c r="P348" s="14"/>
    </row>
    <row r="349" spans="6:16" ht="12.75">
      <c r="F349" s="17"/>
      <c r="N349" s="26"/>
      <c r="P349" s="14"/>
    </row>
    <row r="350" spans="6:16" ht="12.75">
      <c r="F350" s="17"/>
      <c r="N350" s="26"/>
      <c r="P350" s="14"/>
    </row>
    <row r="351" spans="6:16" ht="12.75">
      <c r="F351" s="17"/>
      <c r="N351" s="26"/>
      <c r="P351" s="14"/>
    </row>
    <row r="352" spans="6:16" ht="12.75">
      <c r="F352" s="17"/>
      <c r="N352" s="26"/>
      <c r="P352" s="14"/>
    </row>
    <row r="353" spans="6:16" ht="12.75">
      <c r="F353" s="17"/>
      <c r="N353" s="26"/>
      <c r="P353" s="14"/>
    </row>
    <row r="354" spans="6:16" ht="12.75">
      <c r="F354" s="17"/>
      <c r="N354" s="26"/>
      <c r="P354" s="14"/>
    </row>
    <row r="355" spans="6:16" ht="12.75">
      <c r="F355" s="17"/>
      <c r="N355" s="26"/>
      <c r="P355" s="14"/>
    </row>
    <row r="356" spans="6:16" ht="12.75">
      <c r="F356" s="17"/>
      <c r="N356" s="26"/>
      <c r="P356" s="14"/>
    </row>
    <row r="357" spans="6:16" ht="12.75">
      <c r="F357" s="17"/>
      <c r="N357" s="26"/>
      <c r="P357" s="14"/>
    </row>
    <row r="358" spans="6:16" ht="12.75">
      <c r="F358" s="17"/>
      <c r="N358" s="26"/>
      <c r="P358" s="14"/>
    </row>
    <row r="359" spans="6:16" ht="12.75">
      <c r="F359" s="17"/>
      <c r="N359" s="26"/>
      <c r="P359" s="14"/>
    </row>
    <row r="360" spans="6:16" ht="12.75">
      <c r="F360" s="17"/>
      <c r="N360" s="26"/>
      <c r="P360" s="14"/>
    </row>
    <row r="361" spans="6:16" ht="12.75">
      <c r="F361" s="17"/>
      <c r="N361" s="26"/>
      <c r="P361" s="14"/>
    </row>
    <row r="362" spans="6:16" ht="12.75">
      <c r="F362" s="17"/>
      <c r="N362" s="26"/>
      <c r="P362" s="14"/>
    </row>
    <row r="363" spans="6:16" ht="12.75">
      <c r="F363" s="17"/>
      <c r="N363" s="26"/>
      <c r="P363" s="14"/>
    </row>
    <row r="364" spans="6:16" ht="12.75">
      <c r="F364" s="17"/>
      <c r="N364" s="26"/>
      <c r="P364" s="14"/>
    </row>
    <row r="365" spans="6:16" ht="12.75">
      <c r="F365" s="17"/>
      <c r="N365" s="26"/>
      <c r="P365" s="14"/>
    </row>
    <row r="366" spans="6:16" ht="12.75">
      <c r="F366" s="17"/>
      <c r="N366" s="26"/>
      <c r="P366" s="14"/>
    </row>
    <row r="367" spans="6:16" ht="12.75">
      <c r="F367" s="17"/>
      <c r="N367" s="26"/>
      <c r="P367" s="14"/>
    </row>
    <row r="368" spans="6:16" ht="12.75">
      <c r="F368" s="17"/>
      <c r="N368" s="26"/>
      <c r="P368" s="14"/>
    </row>
    <row r="369" spans="6:16" ht="12.75">
      <c r="F369" s="17"/>
      <c r="N369" s="26"/>
      <c r="P369" s="14"/>
    </row>
    <row r="370" spans="6:16" ht="12.75">
      <c r="F370" s="17"/>
      <c r="N370" s="26"/>
      <c r="P370" s="14"/>
    </row>
    <row r="371" spans="6:16" ht="12.75">
      <c r="F371" s="17"/>
      <c r="N371" s="26"/>
      <c r="P371" s="14"/>
    </row>
    <row r="372" spans="6:16" ht="12.75">
      <c r="F372" s="17"/>
      <c r="N372" s="26"/>
      <c r="P372" s="14"/>
    </row>
    <row r="373" spans="6:16" ht="12.75">
      <c r="F373" s="17"/>
      <c r="N373" s="26"/>
      <c r="P373" s="14"/>
    </row>
    <row r="374" spans="6:16" ht="12.75">
      <c r="F374" s="17"/>
      <c r="N374" s="26"/>
      <c r="P374" s="14"/>
    </row>
    <row r="375" spans="6:16" ht="12.75">
      <c r="F375" s="17"/>
      <c r="N375" s="26"/>
      <c r="P375" s="14"/>
    </row>
    <row r="376" spans="6:16" ht="12.75">
      <c r="F376" s="17"/>
      <c r="N376" s="26"/>
      <c r="P376" s="14"/>
    </row>
    <row r="377" spans="6:16" ht="12.75">
      <c r="F377" s="17"/>
      <c r="N377" s="26"/>
      <c r="P377" s="14"/>
    </row>
    <row r="378" spans="6:16" ht="12.75">
      <c r="F378" s="17"/>
      <c r="N378" s="26"/>
      <c r="P378" s="14"/>
    </row>
    <row r="379" spans="6:16" ht="12.75">
      <c r="F379" s="17"/>
      <c r="N379" s="26"/>
      <c r="P379" s="14"/>
    </row>
    <row r="380" spans="6:16" ht="12.75">
      <c r="F380" s="17"/>
      <c r="N380" s="26"/>
      <c r="P380" s="14"/>
    </row>
    <row r="381" spans="6:16" ht="12.75">
      <c r="F381" s="17"/>
      <c r="N381" s="26"/>
      <c r="P381" s="14"/>
    </row>
    <row r="382" spans="6:16" ht="12.75">
      <c r="F382" s="17"/>
      <c r="N382" s="26"/>
      <c r="P382" s="14"/>
    </row>
    <row r="383" spans="6:16" ht="12.75">
      <c r="F383" s="17"/>
      <c r="N383" s="26"/>
      <c r="P383" s="14"/>
    </row>
    <row r="384" spans="6:16" ht="12.75">
      <c r="F384" s="17"/>
      <c r="N384" s="26"/>
      <c r="P384" s="14"/>
    </row>
    <row r="385" spans="6:16" ht="12.75">
      <c r="F385" s="17"/>
      <c r="N385" s="26"/>
      <c r="P385" s="14"/>
    </row>
    <row r="386" spans="6:16" ht="12.75">
      <c r="F386" s="17"/>
      <c r="N386" s="26"/>
      <c r="P386" s="14"/>
    </row>
    <row r="387" spans="6:16" ht="12.75">
      <c r="F387" s="17"/>
      <c r="N387" s="26"/>
      <c r="P387" s="14"/>
    </row>
    <row r="388" spans="6:16" ht="12.75">
      <c r="F388" s="17"/>
      <c r="N388" s="26"/>
      <c r="P388" s="14"/>
    </row>
    <row r="389" spans="6:16" ht="12.75">
      <c r="F389" s="17"/>
      <c r="N389" s="26"/>
      <c r="P389" s="14"/>
    </row>
    <row r="390" spans="6:16" ht="12.75">
      <c r="F390" s="17"/>
      <c r="N390" s="26"/>
      <c r="P390" s="14"/>
    </row>
    <row r="391" spans="6:16" ht="12.75">
      <c r="F391" s="17"/>
      <c r="N391" s="26"/>
      <c r="P391" s="14"/>
    </row>
    <row r="392" spans="6:16" ht="12.75">
      <c r="F392" s="17"/>
      <c r="N392" s="26"/>
      <c r="P392" s="14"/>
    </row>
    <row r="393" spans="6:16" ht="12.75">
      <c r="F393" s="17"/>
      <c r="N393" s="26"/>
      <c r="P393" s="14"/>
    </row>
    <row r="394" spans="6:16" ht="12.75">
      <c r="F394" s="17"/>
      <c r="N394" s="26"/>
      <c r="P394" s="14"/>
    </row>
    <row r="395" spans="6:16" ht="12.75">
      <c r="F395" s="17"/>
      <c r="N395" s="26"/>
      <c r="P395" s="14"/>
    </row>
    <row r="396" spans="6:16" ht="12.75">
      <c r="F396" s="17"/>
      <c r="N396" s="26"/>
      <c r="P396" s="14"/>
    </row>
    <row r="397" spans="6:16" ht="12.75">
      <c r="F397" s="17"/>
      <c r="N397" s="26"/>
      <c r="P397" s="14"/>
    </row>
    <row r="398" spans="6:16" ht="12.75">
      <c r="F398" s="17"/>
      <c r="N398" s="26"/>
      <c r="P398" s="14"/>
    </row>
    <row r="399" spans="6:16" ht="12.75">
      <c r="F399" s="17"/>
      <c r="N399" s="26"/>
      <c r="P399" s="14"/>
    </row>
    <row r="400" spans="6:16" ht="12.75">
      <c r="F400" s="17"/>
      <c r="N400" s="26"/>
      <c r="P400" s="14"/>
    </row>
    <row r="401" spans="6:16" ht="12.75">
      <c r="F401" s="17"/>
      <c r="N401" s="26"/>
      <c r="P401" s="14"/>
    </row>
    <row r="402" spans="6:16" ht="12.75">
      <c r="F402" s="17"/>
      <c r="N402" s="26"/>
      <c r="P402" s="14"/>
    </row>
    <row r="403" spans="6:16" ht="12.75">
      <c r="F403" s="17"/>
      <c r="N403" s="26"/>
      <c r="P403" s="14"/>
    </row>
    <row r="404" spans="6:16" ht="12.75">
      <c r="F404" s="17"/>
      <c r="N404" s="26"/>
      <c r="P404" s="14"/>
    </row>
    <row r="405" spans="6:16" ht="12.75">
      <c r="F405" s="17"/>
      <c r="N405" s="26"/>
      <c r="P405" s="14"/>
    </row>
    <row r="406" spans="6:16" ht="12.75">
      <c r="F406" s="17"/>
      <c r="N406" s="26"/>
      <c r="P406" s="14"/>
    </row>
    <row r="407" spans="6:16" ht="12.75">
      <c r="F407" s="17"/>
      <c r="N407" s="26"/>
      <c r="P407" s="14"/>
    </row>
    <row r="408" spans="6:16" ht="12.75">
      <c r="F408" s="17"/>
      <c r="N408" s="26"/>
      <c r="P408" s="14"/>
    </row>
    <row r="409" spans="6:16" ht="12.75">
      <c r="F409" s="17"/>
      <c r="N409" s="26"/>
      <c r="P409" s="14"/>
    </row>
    <row r="410" spans="6:16" ht="12.75">
      <c r="F410" s="17"/>
      <c r="N410" s="26"/>
      <c r="P410" s="14"/>
    </row>
    <row r="411" spans="6:16" ht="12.75">
      <c r="F411" s="17"/>
      <c r="N411" s="26"/>
      <c r="P411" s="14"/>
    </row>
    <row r="412" spans="6:16" ht="12.75">
      <c r="F412" s="17"/>
      <c r="N412" s="26"/>
      <c r="P412" s="14"/>
    </row>
    <row r="413" spans="6:16" ht="12.75">
      <c r="F413" s="17"/>
      <c r="N413" s="26"/>
      <c r="P413" s="14"/>
    </row>
    <row r="414" spans="6:16" ht="12.75">
      <c r="F414" s="17"/>
      <c r="N414" s="26"/>
      <c r="P414" s="14"/>
    </row>
    <row r="415" spans="6:16" ht="12.75">
      <c r="F415" s="17"/>
      <c r="N415" s="26"/>
      <c r="P415" s="14"/>
    </row>
    <row r="416" spans="6:16" ht="12.75">
      <c r="F416" s="17"/>
      <c r="N416" s="26"/>
      <c r="P416" s="14"/>
    </row>
    <row r="417" spans="6:16" ht="12.75">
      <c r="F417" s="17"/>
      <c r="N417" s="26"/>
      <c r="P417" s="14"/>
    </row>
    <row r="418" spans="6:16" ht="12.75">
      <c r="F418" s="17"/>
      <c r="N418" s="26"/>
      <c r="P418" s="14"/>
    </row>
    <row r="419" spans="6:16" ht="12.75">
      <c r="F419" s="17"/>
      <c r="N419" s="26"/>
      <c r="P419" s="14"/>
    </row>
    <row r="420" spans="6:16" ht="12.75">
      <c r="F420" s="17"/>
      <c r="N420" s="26"/>
      <c r="P420" s="14"/>
    </row>
    <row r="421" spans="6:16" ht="12.75">
      <c r="F421" s="17"/>
      <c r="N421" s="26"/>
      <c r="P421" s="14"/>
    </row>
    <row r="422" spans="6:16" ht="12.75">
      <c r="F422" s="17"/>
      <c r="N422" s="26"/>
      <c r="P422" s="14"/>
    </row>
    <row r="423" spans="6:16" ht="12.75">
      <c r="F423" s="17"/>
      <c r="N423" s="26"/>
      <c r="P423" s="14"/>
    </row>
    <row r="424" spans="6:16" ht="12.75">
      <c r="F424" s="17"/>
      <c r="N424" s="26"/>
      <c r="P424" s="14"/>
    </row>
    <row r="425" spans="6:16" ht="12.75">
      <c r="F425" s="17"/>
      <c r="N425" s="26"/>
      <c r="P425" s="14"/>
    </row>
    <row r="426" spans="6:16" ht="12.75">
      <c r="F426" s="17"/>
      <c r="N426" s="26"/>
      <c r="P426" s="14"/>
    </row>
    <row r="427" spans="6:16" ht="12.75">
      <c r="F427" s="17"/>
      <c r="N427" s="26"/>
      <c r="P427" s="14"/>
    </row>
    <row r="428" spans="6:16" ht="12.75">
      <c r="F428" s="17"/>
      <c r="N428" s="26"/>
      <c r="P428" s="14"/>
    </row>
    <row r="429" spans="6:16" ht="12.75">
      <c r="F429" s="17"/>
      <c r="N429" s="26"/>
      <c r="P429" s="14"/>
    </row>
    <row r="430" spans="6:16" ht="12.75">
      <c r="F430" s="17"/>
      <c r="N430" s="26"/>
      <c r="P430" s="14"/>
    </row>
    <row r="431" spans="6:16" ht="12.75">
      <c r="F431" s="17"/>
      <c r="N431" s="26"/>
      <c r="P431" s="14"/>
    </row>
    <row r="432" spans="6:16" ht="12.75">
      <c r="F432" s="17"/>
      <c r="N432" s="26"/>
      <c r="P432" s="14"/>
    </row>
    <row r="433" spans="6:16" ht="12.75">
      <c r="F433" s="17"/>
      <c r="N433" s="26"/>
      <c r="P433" s="14"/>
    </row>
    <row r="434" spans="6:16" ht="12.75">
      <c r="F434" s="17"/>
      <c r="N434" s="26"/>
      <c r="P434" s="14"/>
    </row>
    <row r="435" spans="6:16" ht="12.75">
      <c r="F435" s="17"/>
      <c r="N435" s="26"/>
      <c r="P435" s="14"/>
    </row>
    <row r="436" spans="6:16" ht="12.75">
      <c r="F436" s="17"/>
      <c r="N436" s="26"/>
      <c r="P436" s="14"/>
    </row>
    <row r="437" spans="6:16" ht="12.75">
      <c r="F437" s="17"/>
      <c r="N437" s="26"/>
      <c r="P437" s="14"/>
    </row>
    <row r="438" spans="6:16" ht="12.75">
      <c r="F438" s="17"/>
      <c r="N438" s="26"/>
      <c r="P438" s="14"/>
    </row>
    <row r="439" spans="6:16" ht="12.75">
      <c r="F439" s="17"/>
      <c r="N439" s="26"/>
      <c r="P439" s="14"/>
    </row>
    <row r="440" spans="6:16" ht="12.75">
      <c r="F440" s="17"/>
      <c r="N440" s="26"/>
      <c r="P440" s="14"/>
    </row>
    <row r="441" spans="6:16" ht="12.75">
      <c r="F441" s="17"/>
      <c r="N441" s="26"/>
      <c r="P441" s="14"/>
    </row>
    <row r="442" spans="6:16" ht="12.75">
      <c r="F442" s="17"/>
      <c r="N442" s="26"/>
      <c r="P442" s="14"/>
    </row>
    <row r="443" spans="6:16" ht="12.75">
      <c r="F443" s="17"/>
      <c r="N443" s="26"/>
      <c r="P443" s="14"/>
    </row>
    <row r="444" spans="6:16" ht="12.75">
      <c r="F444" s="17"/>
      <c r="N444" s="26"/>
      <c r="P444" s="14"/>
    </row>
    <row r="445" spans="6:16" ht="12.75">
      <c r="F445" s="17"/>
      <c r="N445" s="26"/>
      <c r="P445" s="14"/>
    </row>
    <row r="446" spans="6:16" ht="12.75">
      <c r="F446" s="17"/>
      <c r="N446" s="26"/>
      <c r="P446" s="14"/>
    </row>
    <row r="447" spans="6:16" ht="12.75">
      <c r="F447" s="17"/>
      <c r="N447" s="26"/>
      <c r="P447" s="14"/>
    </row>
    <row r="448" spans="6:16" ht="12.75">
      <c r="F448" s="17"/>
      <c r="N448" s="26"/>
      <c r="P448" s="14"/>
    </row>
    <row r="449" spans="6:16" ht="12.75">
      <c r="F449" s="17"/>
      <c r="N449" s="26"/>
      <c r="P449" s="14"/>
    </row>
    <row r="450" spans="6:16" ht="12.75">
      <c r="F450" s="17"/>
      <c r="N450" s="26"/>
      <c r="P450" s="14"/>
    </row>
    <row r="451" spans="6:16" ht="12.75">
      <c r="F451" s="17"/>
      <c r="N451" s="26"/>
      <c r="P451" s="14"/>
    </row>
    <row r="452" spans="6:16" ht="12.75">
      <c r="F452" s="17"/>
      <c r="N452" s="26"/>
      <c r="P452" s="14"/>
    </row>
    <row r="453" spans="6:16" ht="12.75">
      <c r="F453" s="17"/>
      <c r="N453" s="26"/>
      <c r="P453" s="14"/>
    </row>
    <row r="454" spans="6:16" ht="12.75">
      <c r="F454" s="17"/>
      <c r="N454" s="26"/>
      <c r="P454" s="14"/>
    </row>
    <row r="455" spans="6:16" ht="12.75">
      <c r="F455" s="17"/>
      <c r="N455" s="26"/>
      <c r="P455" s="14"/>
    </row>
    <row r="456" spans="6:16" ht="12.75">
      <c r="F456" s="17"/>
      <c r="N456" s="26"/>
      <c r="P456" s="14"/>
    </row>
    <row r="457" spans="6:16" ht="12.75">
      <c r="F457" s="17"/>
      <c r="N457" s="26"/>
      <c r="P457" s="14"/>
    </row>
    <row r="458" spans="6:16" ht="12.75">
      <c r="F458" s="17"/>
      <c r="N458" s="26"/>
      <c r="P458" s="14"/>
    </row>
    <row r="459" spans="6:16" ht="12.75">
      <c r="F459" s="17"/>
      <c r="N459" s="26"/>
      <c r="P459" s="14"/>
    </row>
    <row r="460" spans="6:16" ht="12.75">
      <c r="F460" s="17"/>
      <c r="N460" s="26"/>
      <c r="P460" s="14"/>
    </row>
    <row r="461" spans="6:16" ht="12.75">
      <c r="F461" s="17"/>
      <c r="N461" s="26"/>
      <c r="P461" s="14"/>
    </row>
    <row r="462" spans="6:16" ht="12.75">
      <c r="F462" s="17"/>
      <c r="N462" s="26"/>
      <c r="P462" s="14"/>
    </row>
    <row r="463" spans="6:16" ht="12.75">
      <c r="F463" s="17"/>
      <c r="N463" s="26"/>
      <c r="P463" s="14"/>
    </row>
    <row r="464" spans="6:16" ht="12.75">
      <c r="F464" s="17"/>
      <c r="N464" s="26"/>
      <c r="P464" s="14"/>
    </row>
    <row r="465" spans="6:16" ht="12.75">
      <c r="F465" s="17"/>
      <c r="N465" s="26"/>
      <c r="P465" s="14"/>
    </row>
    <row r="466" spans="6:16" ht="12.75">
      <c r="F466" s="17"/>
      <c r="N466" s="26"/>
      <c r="P466" s="14"/>
    </row>
    <row r="467" spans="6:16" ht="12.75">
      <c r="F467" s="17"/>
      <c r="N467" s="26"/>
      <c r="P467" s="14"/>
    </row>
    <row r="468" spans="6:16" ht="12.75">
      <c r="F468" s="17"/>
      <c r="N468" s="26"/>
      <c r="P468" s="14"/>
    </row>
    <row r="469" spans="6:16" ht="12.75">
      <c r="F469" s="17"/>
      <c r="N469" s="26"/>
      <c r="P469" s="14"/>
    </row>
    <row r="470" spans="6:16" ht="12.75">
      <c r="F470" s="17"/>
      <c r="N470" s="26"/>
      <c r="P470" s="14"/>
    </row>
    <row r="471" spans="6:16" ht="12.75">
      <c r="F471" s="17"/>
      <c r="N471" s="26"/>
      <c r="P471" s="14"/>
    </row>
    <row r="472" spans="6:16" ht="12.75">
      <c r="F472" s="17"/>
      <c r="N472" s="26"/>
      <c r="P472" s="14"/>
    </row>
    <row r="473" spans="6:16" ht="12.75">
      <c r="F473" s="17"/>
      <c r="N473" s="26"/>
      <c r="P473" s="14"/>
    </row>
    <row r="474" spans="6:16" ht="12.75">
      <c r="F474" s="17"/>
      <c r="N474" s="26"/>
      <c r="P474" s="14"/>
    </row>
    <row r="475" spans="6:16" ht="12.75">
      <c r="F475" s="17"/>
      <c r="N475" s="26"/>
      <c r="P475" s="14"/>
    </row>
    <row r="476" spans="6:16" ht="12.75">
      <c r="F476" s="17"/>
      <c r="N476" s="26"/>
      <c r="P476" s="14"/>
    </row>
    <row r="477" spans="6:16" ht="12.75">
      <c r="F477" s="17"/>
      <c r="N477" s="26"/>
      <c r="P477" s="14"/>
    </row>
    <row r="478" spans="6:16" ht="12.75">
      <c r="F478" s="17"/>
      <c r="N478" s="26"/>
      <c r="P478" s="14"/>
    </row>
    <row r="479" spans="6:16" ht="12.75">
      <c r="F479" s="17"/>
      <c r="N479" s="26"/>
      <c r="P479" s="14"/>
    </row>
    <row r="480" spans="6:16" ht="12.75">
      <c r="F480" s="17"/>
      <c r="N480" s="26"/>
      <c r="P480" s="14"/>
    </row>
    <row r="481" spans="6:16" ht="12.75">
      <c r="F481" s="17"/>
      <c r="N481" s="26"/>
      <c r="P481" s="14"/>
    </row>
    <row r="482" spans="6:16" ht="12.75">
      <c r="F482" s="17"/>
      <c r="N482" s="26"/>
      <c r="P482" s="14"/>
    </row>
    <row r="483" spans="6:16" ht="12.75">
      <c r="F483" s="17"/>
      <c r="N483" s="26"/>
      <c r="P483" s="14"/>
    </row>
    <row r="484" spans="6:16" ht="12.75">
      <c r="F484" s="17"/>
      <c r="N484" s="26"/>
      <c r="P484" s="14"/>
    </row>
    <row r="485" spans="6:16" ht="12.75">
      <c r="F485" s="17"/>
      <c r="N485" s="26"/>
      <c r="P485" s="14"/>
    </row>
    <row r="486" spans="6:16" ht="12.75">
      <c r="F486" s="17"/>
      <c r="N486" s="26"/>
      <c r="P486" s="14"/>
    </row>
    <row r="487" spans="6:16" ht="12.75">
      <c r="F487" s="17"/>
      <c r="N487" s="26"/>
      <c r="P487" s="14"/>
    </row>
    <row r="488" spans="6:16" ht="12.75">
      <c r="F488" s="17"/>
      <c r="N488" s="26"/>
      <c r="P488" s="14"/>
    </row>
    <row r="489" spans="6:16" ht="12.75">
      <c r="F489" s="17"/>
      <c r="N489" s="26"/>
      <c r="P489" s="14"/>
    </row>
    <row r="490" spans="6:16" ht="12.75">
      <c r="F490" s="17"/>
      <c r="N490" s="26"/>
      <c r="P490" s="14"/>
    </row>
    <row r="491" spans="6:16" ht="12.75">
      <c r="F491" s="17"/>
      <c r="N491" s="26"/>
      <c r="P491" s="14"/>
    </row>
    <row r="492" spans="6:16" ht="12.75">
      <c r="F492" s="17"/>
      <c r="N492" s="26"/>
      <c r="P492" s="14"/>
    </row>
    <row r="493" spans="6:16" ht="12.75">
      <c r="F493" s="17"/>
      <c r="N493" s="26"/>
      <c r="P493" s="14"/>
    </row>
    <row r="494" spans="6:16" ht="12.75">
      <c r="F494" s="17"/>
      <c r="N494" s="26"/>
      <c r="P494" s="14"/>
    </row>
    <row r="495" spans="6:16" ht="12.75">
      <c r="F495" s="17"/>
      <c r="N495" s="26"/>
      <c r="P495" s="14"/>
    </row>
    <row r="496" spans="6:16" ht="12.75">
      <c r="F496" s="17"/>
      <c r="N496" s="26"/>
      <c r="P496" s="14"/>
    </row>
    <row r="497" spans="6:16" ht="12.75">
      <c r="F497" s="17"/>
      <c r="N497" s="26"/>
      <c r="P497" s="14"/>
    </row>
    <row r="498" spans="6:16" ht="12.75">
      <c r="F498" s="17"/>
      <c r="N498" s="26"/>
      <c r="P498" s="14"/>
    </row>
    <row r="499" spans="6:16" ht="12.75">
      <c r="F499" s="17"/>
      <c r="N499" s="26"/>
      <c r="P499" s="14"/>
    </row>
    <row r="500" spans="6:16" ht="12.75">
      <c r="F500" s="17"/>
      <c r="N500" s="26"/>
      <c r="P500" s="14"/>
    </row>
    <row r="501" spans="6:16" ht="12.75">
      <c r="F501" s="17"/>
      <c r="N501" s="26"/>
      <c r="P501" s="14"/>
    </row>
    <row r="502" spans="6:16" ht="12.75">
      <c r="F502" s="17"/>
      <c r="N502" s="26"/>
      <c r="P502" s="14"/>
    </row>
    <row r="503" spans="6:16" ht="12.75">
      <c r="F503" s="17"/>
      <c r="N503" s="26"/>
      <c r="P503" s="14"/>
    </row>
    <row r="504" spans="6:16" ht="12.75">
      <c r="F504" s="17"/>
      <c r="N504" s="26"/>
      <c r="P504" s="14"/>
    </row>
    <row r="505" spans="6:16" ht="12.75">
      <c r="F505" s="17"/>
      <c r="N505" s="26"/>
      <c r="P505" s="14"/>
    </row>
    <row r="506" spans="6:16" ht="12.75">
      <c r="F506" s="17"/>
      <c r="N506" s="26"/>
      <c r="P506" s="14"/>
    </row>
    <row r="507" spans="6:16" ht="12.75">
      <c r="F507" s="17"/>
      <c r="N507" s="26"/>
      <c r="P507" s="14"/>
    </row>
    <row r="508" spans="6:16" ht="12.75">
      <c r="F508" s="17"/>
      <c r="N508" s="26"/>
      <c r="P508" s="14"/>
    </row>
    <row r="509" spans="6:16" ht="12.75">
      <c r="F509" s="17"/>
      <c r="N509" s="26"/>
      <c r="P509" s="14"/>
    </row>
    <row r="510" spans="6:16" ht="12.75">
      <c r="F510" s="17"/>
      <c r="N510" s="26"/>
      <c r="P510" s="14"/>
    </row>
    <row r="511" spans="6:16" ht="12.75">
      <c r="F511" s="17"/>
      <c r="N511" s="26"/>
      <c r="P511" s="14"/>
    </row>
    <row r="512" spans="6:16" ht="12.75">
      <c r="F512" s="17"/>
      <c r="N512" s="26"/>
      <c r="P512" s="14"/>
    </row>
    <row r="513" spans="6:16" ht="12.75">
      <c r="F513" s="17"/>
      <c r="N513" s="26"/>
      <c r="P513" s="14"/>
    </row>
    <row r="514" spans="6:16" ht="12.75">
      <c r="F514" s="17"/>
      <c r="N514" s="26"/>
      <c r="P514" s="14"/>
    </row>
    <row r="515" spans="6:16" ht="12.75">
      <c r="F515" s="17"/>
      <c r="N515" s="26"/>
      <c r="P515" s="14"/>
    </row>
    <row r="516" spans="6:16" ht="12.75">
      <c r="F516" s="17"/>
      <c r="N516" s="26"/>
      <c r="P516" s="14"/>
    </row>
    <row r="517" spans="6:16" ht="12.75">
      <c r="F517" s="17"/>
      <c r="N517" s="26"/>
      <c r="P517" s="14"/>
    </row>
    <row r="518" spans="6:16" ht="12.75">
      <c r="F518" s="17"/>
      <c r="N518" s="26"/>
      <c r="P518" s="14"/>
    </row>
    <row r="519" spans="6:16" ht="12.75">
      <c r="F519" s="17"/>
      <c r="N519" s="26"/>
      <c r="P519" s="14"/>
    </row>
    <row r="520" spans="6:16" ht="12.75">
      <c r="F520" s="17"/>
      <c r="N520" s="26"/>
      <c r="P520" s="14"/>
    </row>
    <row r="521" spans="6:16" ht="12.75">
      <c r="F521" s="17"/>
      <c r="N521" s="26"/>
      <c r="P521" s="14"/>
    </row>
    <row r="522" spans="6:16" ht="12.75">
      <c r="F522" s="17"/>
      <c r="N522" s="26"/>
      <c r="P522" s="14"/>
    </row>
    <row r="523" spans="6:16" ht="12.75">
      <c r="F523" s="17"/>
      <c r="N523" s="26"/>
      <c r="P523" s="14"/>
    </row>
    <row r="524" spans="6:16" ht="12.75">
      <c r="F524" s="17"/>
      <c r="N524" s="26"/>
      <c r="P524" s="14"/>
    </row>
    <row r="525" spans="6:16" ht="12.75">
      <c r="F525" s="17"/>
      <c r="N525" s="26"/>
      <c r="P525" s="14"/>
    </row>
    <row r="526" spans="6:16" ht="12.75">
      <c r="F526" s="17"/>
      <c r="N526" s="26"/>
      <c r="P526" s="14"/>
    </row>
    <row r="527" spans="6:16" ht="12.75">
      <c r="F527" s="17"/>
      <c r="N527" s="26"/>
      <c r="P527" s="14"/>
    </row>
    <row r="528" spans="6:16" ht="12.75">
      <c r="F528" s="17"/>
      <c r="N528" s="26"/>
      <c r="P528" s="14"/>
    </row>
    <row r="529" spans="6:16" ht="12.75">
      <c r="F529" s="17"/>
      <c r="N529" s="26"/>
      <c r="P529" s="14"/>
    </row>
    <row r="530" spans="6:16" ht="12.75">
      <c r="F530" s="17"/>
      <c r="N530" s="26"/>
      <c r="P530" s="14"/>
    </row>
    <row r="531" spans="6:16" ht="12.75">
      <c r="F531" s="17"/>
      <c r="N531" s="26"/>
      <c r="P531" s="14"/>
    </row>
    <row r="532" spans="6:16" ht="12.75">
      <c r="F532" s="17"/>
      <c r="N532" s="26"/>
      <c r="P532" s="14"/>
    </row>
    <row r="533" spans="6:16" ht="12.75">
      <c r="F533" s="17"/>
      <c r="N533" s="26"/>
      <c r="P533" s="14"/>
    </row>
    <row r="534" spans="6:16" ht="12.75">
      <c r="F534" s="17"/>
      <c r="N534" s="26"/>
      <c r="P534" s="14"/>
    </row>
    <row r="535" spans="6:16" ht="12.75">
      <c r="F535" s="17"/>
      <c r="N535" s="26"/>
      <c r="P535" s="14"/>
    </row>
    <row r="536" spans="6:16" ht="12.75">
      <c r="F536" s="17"/>
      <c r="N536" s="26"/>
      <c r="P536" s="14"/>
    </row>
    <row r="537" spans="6:16" ht="12.75">
      <c r="F537" s="17"/>
      <c r="N537" s="26"/>
      <c r="P537" s="14"/>
    </row>
    <row r="538" spans="6:16" ht="12.75">
      <c r="F538" s="17"/>
      <c r="N538" s="26"/>
      <c r="P538" s="14"/>
    </row>
    <row r="539" spans="6:16" ht="12.75">
      <c r="F539" s="17"/>
      <c r="N539" s="26"/>
      <c r="P539" s="14"/>
    </row>
    <row r="540" spans="6:16" ht="12.75">
      <c r="F540" s="17"/>
      <c r="N540" s="26"/>
      <c r="P540" s="14"/>
    </row>
    <row r="541" spans="6:16" ht="12.75">
      <c r="F541" s="17"/>
      <c r="N541" s="26"/>
      <c r="P541" s="14"/>
    </row>
    <row r="542" spans="6:16" ht="12.75">
      <c r="F542" s="17"/>
      <c r="N542" s="26"/>
      <c r="P542" s="14"/>
    </row>
    <row r="543" spans="6:16" ht="12.75">
      <c r="F543" s="17"/>
      <c r="N543" s="26"/>
      <c r="P543" s="14"/>
    </row>
    <row r="544" spans="6:16" ht="12.75">
      <c r="F544" s="17"/>
      <c r="N544" s="26"/>
      <c r="P544" s="14"/>
    </row>
    <row r="545" spans="6:16" ht="12.75">
      <c r="F545" s="17"/>
      <c r="N545" s="26"/>
      <c r="P545" s="14"/>
    </row>
    <row r="546" spans="6:16" ht="12.75">
      <c r="F546" s="17"/>
      <c r="N546" s="26"/>
      <c r="P546" s="14"/>
    </row>
    <row r="547" spans="6:16" ht="12.75">
      <c r="F547" s="17"/>
      <c r="N547" s="26"/>
      <c r="P547" s="14"/>
    </row>
    <row r="548" spans="6:16" ht="12.75">
      <c r="F548" s="17"/>
      <c r="N548" s="26"/>
      <c r="P548" s="14"/>
    </row>
    <row r="549" spans="6:16" ht="12.75">
      <c r="F549" s="17"/>
      <c r="N549" s="26"/>
      <c r="P549" s="14"/>
    </row>
    <row r="550" spans="6:16" ht="12.75">
      <c r="F550" s="17"/>
      <c r="N550" s="26"/>
      <c r="P550" s="14"/>
    </row>
    <row r="551" spans="6:16" ht="12.75">
      <c r="F551" s="17"/>
      <c r="N551" s="26"/>
      <c r="P551" s="14"/>
    </row>
    <row r="552" spans="6:16" ht="12.75">
      <c r="F552" s="17"/>
      <c r="N552" s="26"/>
      <c r="P552" s="14"/>
    </row>
    <row r="553" spans="6:16" ht="12.75">
      <c r="F553" s="17"/>
      <c r="N553" s="26"/>
      <c r="P553" s="14"/>
    </row>
    <row r="554" spans="6:16" ht="12.75">
      <c r="F554" s="17"/>
      <c r="N554" s="26"/>
      <c r="P554" s="14"/>
    </row>
    <row r="555" spans="6:16" ht="12.75">
      <c r="F555" s="17"/>
      <c r="N555" s="26"/>
      <c r="P555" s="14"/>
    </row>
    <row r="556" spans="6:16" ht="12.75">
      <c r="F556" s="17"/>
      <c r="N556" s="26"/>
      <c r="P556" s="14"/>
    </row>
    <row r="557" spans="6:16" ht="12.75">
      <c r="F557" s="17"/>
      <c r="N557" s="26"/>
      <c r="P557" s="14"/>
    </row>
    <row r="558" spans="6:16" ht="12.75">
      <c r="F558" s="17"/>
      <c r="N558" s="26"/>
      <c r="P558" s="14"/>
    </row>
    <row r="559" spans="6:16" ht="12.75">
      <c r="F559" s="17"/>
      <c r="N559" s="26"/>
      <c r="P559" s="14"/>
    </row>
    <row r="560" spans="6:16" ht="12.75">
      <c r="F560" s="17"/>
      <c r="N560" s="26"/>
      <c r="P560" s="14"/>
    </row>
    <row r="561" spans="6:16" ht="12.75">
      <c r="F561" s="17"/>
      <c r="N561" s="26"/>
      <c r="P561" s="14"/>
    </row>
    <row r="562" spans="6:16" ht="12.75">
      <c r="F562" s="17"/>
      <c r="N562" s="26"/>
      <c r="P562" s="14"/>
    </row>
    <row r="563" spans="6:16" ht="12.75">
      <c r="F563" s="17"/>
      <c r="N563" s="26"/>
      <c r="P563" s="14"/>
    </row>
    <row r="564" spans="6:16" ht="12.75">
      <c r="F564" s="17"/>
      <c r="N564" s="26"/>
      <c r="P564" s="14"/>
    </row>
    <row r="565" spans="6:16" ht="12.75">
      <c r="F565" s="17"/>
      <c r="N565" s="26"/>
      <c r="P565" s="14"/>
    </row>
    <row r="566" spans="6:16" ht="12.75">
      <c r="F566" s="17"/>
      <c r="N566" s="26"/>
      <c r="P566" s="14"/>
    </row>
    <row r="567" spans="6:16" ht="12.75">
      <c r="F567" s="17"/>
      <c r="N567" s="26"/>
      <c r="P567" s="14"/>
    </row>
    <row r="568" spans="6:16" ht="12.75">
      <c r="F568" s="17"/>
      <c r="N568" s="26"/>
      <c r="P568" s="14"/>
    </row>
    <row r="569" spans="6:16" ht="12.75">
      <c r="F569" s="17"/>
      <c r="N569" s="26"/>
      <c r="P569" s="14"/>
    </row>
    <row r="570" spans="6:16" ht="12.75">
      <c r="F570" s="17"/>
      <c r="N570" s="26"/>
      <c r="P570" s="14"/>
    </row>
    <row r="571" spans="6:16" ht="12.75">
      <c r="F571" s="17"/>
      <c r="N571" s="26"/>
      <c r="P571" s="14"/>
    </row>
    <row r="572" spans="6:16" ht="12.75">
      <c r="F572" s="17"/>
      <c r="N572" s="26"/>
      <c r="P572" s="14"/>
    </row>
    <row r="573" spans="6:16" ht="12.75">
      <c r="F573" s="17"/>
      <c r="N573" s="26"/>
      <c r="P573" s="14"/>
    </row>
    <row r="574" spans="6:16" ht="12.75">
      <c r="F574" s="17"/>
      <c r="N574" s="26"/>
      <c r="P574" s="14"/>
    </row>
    <row r="575" spans="6:16" ht="12.75">
      <c r="F575" s="17"/>
      <c r="N575" s="26"/>
      <c r="P575" s="14"/>
    </row>
    <row r="576" spans="6:16" ht="12.75">
      <c r="F576" s="17"/>
      <c r="N576" s="26"/>
      <c r="P576" s="14"/>
    </row>
    <row r="577" spans="6:16" ht="12.75">
      <c r="F577" s="17"/>
      <c r="N577" s="26"/>
      <c r="P577" s="14"/>
    </row>
    <row r="578" spans="6:16" ht="12.75">
      <c r="F578" s="17"/>
      <c r="N578" s="26"/>
      <c r="P578" s="14"/>
    </row>
    <row r="579" spans="6:16" ht="12.75">
      <c r="F579" s="17"/>
      <c r="N579" s="26"/>
      <c r="P579" s="14"/>
    </row>
    <row r="580" spans="6:16" ht="12.75">
      <c r="F580" s="17"/>
      <c r="N580" s="26"/>
      <c r="P580" s="14"/>
    </row>
    <row r="581" spans="6:16" ht="12.75">
      <c r="F581" s="17"/>
      <c r="N581" s="26"/>
      <c r="P581" s="14"/>
    </row>
    <row r="582" spans="6:16" ht="12.75">
      <c r="F582" s="17"/>
      <c r="N582" s="26"/>
      <c r="P582" s="14"/>
    </row>
    <row r="583" spans="6:16" ht="12.75">
      <c r="F583" s="17"/>
      <c r="N583" s="26"/>
      <c r="P583" s="14"/>
    </row>
    <row r="584" spans="6:16" ht="12.75">
      <c r="F584" s="17"/>
      <c r="N584" s="26"/>
      <c r="P584" s="14"/>
    </row>
    <row r="585" spans="6:16" ht="12.75">
      <c r="F585" s="17"/>
      <c r="N585" s="26"/>
      <c r="P585" s="14"/>
    </row>
    <row r="586" spans="6:16" ht="12.75">
      <c r="F586" s="17"/>
      <c r="N586" s="26"/>
      <c r="P586" s="14"/>
    </row>
    <row r="587" spans="6:16" ht="12.75">
      <c r="F587" s="17"/>
      <c r="N587" s="26"/>
      <c r="P587" s="14"/>
    </row>
    <row r="588" spans="6:16" ht="12.75">
      <c r="F588" s="17"/>
      <c r="N588" s="26"/>
      <c r="P588" s="14"/>
    </row>
    <row r="589" spans="6:16" ht="12.75">
      <c r="F589" s="17"/>
      <c r="N589" s="26"/>
      <c r="P589" s="14"/>
    </row>
    <row r="590" spans="6:16" ht="12.75">
      <c r="F590" s="17"/>
      <c r="N590" s="26"/>
      <c r="P590" s="14"/>
    </row>
    <row r="591" spans="6:16" ht="12.75">
      <c r="F591" s="17"/>
      <c r="N591" s="26"/>
      <c r="P591" s="14"/>
    </row>
    <row r="592" spans="6:16" ht="12.75">
      <c r="F592" s="17"/>
      <c r="N592" s="26"/>
      <c r="P592" s="14"/>
    </row>
    <row r="593" spans="6:16" ht="12.75">
      <c r="F593" s="17"/>
      <c r="N593" s="26"/>
      <c r="P593" s="14"/>
    </row>
    <row r="594" spans="6:16" ht="12.75">
      <c r="F594" s="17"/>
      <c r="N594" s="26"/>
      <c r="P594" s="14"/>
    </row>
    <row r="595" spans="6:16" ht="12.75">
      <c r="F595" s="17"/>
      <c r="N595" s="26"/>
      <c r="P595" s="14"/>
    </row>
    <row r="596" spans="6:16" ht="12.75">
      <c r="F596" s="17"/>
      <c r="N596" s="26"/>
      <c r="P596" s="14"/>
    </row>
    <row r="597" spans="6:16" ht="12.75">
      <c r="F597" s="17"/>
      <c r="N597" s="26"/>
      <c r="P597" s="14"/>
    </row>
    <row r="598" spans="6:16" ht="12.75">
      <c r="F598" s="17"/>
      <c r="N598" s="26"/>
      <c r="P598" s="14"/>
    </row>
    <row r="599" spans="6:16" ht="12.75">
      <c r="F599" s="17"/>
      <c r="N599" s="26"/>
      <c r="P599" s="14"/>
    </row>
    <row r="600" spans="6:16" ht="12.75">
      <c r="F600" s="17"/>
      <c r="N600" s="26"/>
      <c r="P600" s="14"/>
    </row>
    <row r="601" spans="6:16" ht="12.75">
      <c r="F601" s="17"/>
      <c r="N601" s="26"/>
      <c r="P601" s="14"/>
    </row>
    <row r="602" spans="6:16" ht="12.75">
      <c r="F602" s="17"/>
      <c r="N602" s="26"/>
      <c r="P602" s="14"/>
    </row>
    <row r="603" spans="6:16" ht="12.75">
      <c r="F603" s="17"/>
      <c r="N603" s="26"/>
      <c r="P603" s="14"/>
    </row>
    <row r="604" spans="6:16" ht="12.75">
      <c r="F604" s="17"/>
      <c r="N604" s="26"/>
      <c r="P604" s="14"/>
    </row>
    <row r="605" spans="6:16" ht="12.75">
      <c r="F605" s="17"/>
      <c r="N605" s="26"/>
      <c r="P605" s="14"/>
    </row>
    <row r="606" spans="6:16" ht="12.75">
      <c r="F606" s="17"/>
      <c r="N606" s="26"/>
      <c r="P606" s="14"/>
    </row>
    <row r="607" spans="6:16" ht="12.75">
      <c r="F607" s="17"/>
      <c r="N607" s="26"/>
      <c r="P607" s="14"/>
    </row>
    <row r="608" spans="6:16" ht="12.75">
      <c r="F608" s="17"/>
      <c r="N608" s="26"/>
      <c r="P608" s="14"/>
    </row>
    <row r="609" spans="6:16" ht="12.75">
      <c r="F609" s="17"/>
      <c r="N609" s="26"/>
      <c r="P609" s="14"/>
    </row>
    <row r="610" spans="6:16" ht="12.75">
      <c r="F610" s="17"/>
      <c r="N610" s="26"/>
      <c r="P610" s="14"/>
    </row>
    <row r="611" spans="6:16" ht="12.75">
      <c r="F611" s="17"/>
      <c r="N611" s="26"/>
      <c r="P611" s="14"/>
    </row>
    <row r="612" spans="6:16" ht="12.75">
      <c r="F612" s="17"/>
      <c r="N612" s="26"/>
      <c r="P612" s="14"/>
    </row>
    <row r="613" spans="6:16" ht="12.75">
      <c r="F613" s="17"/>
      <c r="N613" s="26"/>
      <c r="P613" s="14"/>
    </row>
    <row r="614" spans="6:16" ht="12.75">
      <c r="F614" s="17"/>
      <c r="N614" s="26"/>
      <c r="P614" s="14"/>
    </row>
    <row r="615" spans="6:16" ht="12.75">
      <c r="F615" s="17"/>
      <c r="N615" s="26"/>
      <c r="P615" s="14"/>
    </row>
    <row r="616" spans="6:16" ht="12.75">
      <c r="F616" s="17"/>
      <c r="N616" s="26"/>
      <c r="P616" s="14"/>
    </row>
    <row r="617" spans="6:16" ht="12.75">
      <c r="F617" s="17"/>
      <c r="N617" s="26"/>
      <c r="P617" s="14"/>
    </row>
    <row r="618" spans="6:16" ht="12.75">
      <c r="F618" s="17"/>
      <c r="N618" s="26"/>
      <c r="P618" s="14"/>
    </row>
    <row r="619" spans="6:16" ht="12.75">
      <c r="F619" s="17"/>
      <c r="N619" s="26"/>
      <c r="P619" s="14"/>
    </row>
    <row r="620" spans="6:16" ht="12.75">
      <c r="F620" s="17"/>
      <c r="N620" s="26"/>
      <c r="P620" s="14"/>
    </row>
    <row r="621" spans="6:16" ht="12.75">
      <c r="F621" s="17"/>
      <c r="N621" s="26"/>
      <c r="P621" s="14"/>
    </row>
    <row r="622" spans="6:16" ht="12.75">
      <c r="F622" s="17"/>
      <c r="N622" s="26"/>
      <c r="P622" s="14"/>
    </row>
    <row r="623" spans="6:16" ht="12.75">
      <c r="F623" s="17"/>
      <c r="N623" s="26"/>
      <c r="P623" s="14"/>
    </row>
    <row r="624" spans="6:16" ht="12.75">
      <c r="F624" s="17"/>
      <c r="N624" s="26"/>
      <c r="P624" s="14"/>
    </row>
    <row r="625" spans="6:16" ht="12.75">
      <c r="F625" s="17"/>
      <c r="N625" s="26"/>
      <c r="P625" s="14"/>
    </row>
    <row r="626" spans="6:16" ht="12.75">
      <c r="F626" s="17"/>
      <c r="N626" s="26"/>
      <c r="P626" s="14"/>
    </row>
    <row r="627" spans="6:16" ht="12.75">
      <c r="F627" s="17"/>
      <c r="N627" s="26"/>
      <c r="P627" s="14"/>
    </row>
    <row r="628" spans="6:16" ht="12.75">
      <c r="F628" s="17"/>
      <c r="N628" s="26"/>
      <c r="P628" s="14"/>
    </row>
    <row r="629" spans="6:16" ht="12.75">
      <c r="F629" s="17"/>
      <c r="N629" s="26"/>
      <c r="P629" s="14"/>
    </row>
    <row r="630" spans="6:16" ht="12.75">
      <c r="F630" s="17"/>
      <c r="N630" s="26"/>
      <c r="P630" s="14"/>
    </row>
    <row r="631" spans="6:16" ht="12.75">
      <c r="F631" s="17"/>
      <c r="N631" s="26"/>
      <c r="P631" s="14"/>
    </row>
    <row r="632" spans="6:16" ht="12.75">
      <c r="F632" s="17"/>
      <c r="N632" s="26"/>
      <c r="P632" s="14"/>
    </row>
    <row r="633" spans="6:16" ht="12.75">
      <c r="F633" s="17"/>
      <c r="N633" s="26"/>
      <c r="P633" s="14"/>
    </row>
    <row r="634" spans="6:16" ht="12.75">
      <c r="F634" s="17"/>
      <c r="N634" s="26"/>
      <c r="P634" s="14"/>
    </row>
    <row r="635" spans="6:16" ht="12.75">
      <c r="F635" s="17"/>
      <c r="N635" s="26"/>
      <c r="P635" s="14"/>
    </row>
    <row r="636" spans="6:16" ht="12.75">
      <c r="F636" s="17"/>
      <c r="N636" s="26"/>
      <c r="P636" s="14"/>
    </row>
    <row r="637" spans="6:16" ht="12.75">
      <c r="F637" s="17"/>
      <c r="N637" s="26"/>
      <c r="P637" s="14"/>
    </row>
    <row r="638" spans="6:16" ht="12.75">
      <c r="F638" s="17"/>
      <c r="N638" s="26"/>
      <c r="P638" s="14"/>
    </row>
    <row r="639" spans="6:16" ht="12.75">
      <c r="F639" s="17"/>
      <c r="N639" s="26"/>
      <c r="P639" s="14"/>
    </row>
    <row r="640" spans="6:16" ht="12.75">
      <c r="F640" s="17"/>
      <c r="N640" s="26"/>
      <c r="P640" s="14"/>
    </row>
    <row r="641" spans="6:16" ht="12.75">
      <c r="F641" s="17"/>
      <c r="N641" s="26"/>
      <c r="P641" s="14"/>
    </row>
    <row r="642" spans="6:16" ht="12.75">
      <c r="F642" s="17"/>
      <c r="N642" s="26"/>
      <c r="P642" s="14"/>
    </row>
    <row r="643" spans="6:16" ht="12.75">
      <c r="F643" s="17"/>
      <c r="N643" s="26"/>
      <c r="P643" s="14"/>
    </row>
    <row r="644" spans="6:16" ht="12.75">
      <c r="F644" s="17"/>
      <c r="N644" s="26"/>
      <c r="P644" s="14"/>
    </row>
    <row r="645" spans="6:16" ht="12.75">
      <c r="F645" s="17"/>
      <c r="N645" s="26"/>
      <c r="P645" s="14"/>
    </row>
    <row r="646" spans="6:16" ht="12.75">
      <c r="F646" s="17"/>
      <c r="N646" s="26"/>
      <c r="P646" s="14"/>
    </row>
    <row r="647" spans="6:16" ht="12.75">
      <c r="F647" s="17"/>
      <c r="N647" s="26"/>
      <c r="P647" s="14"/>
    </row>
    <row r="648" spans="6:16" ht="12.75">
      <c r="F648" s="17"/>
      <c r="N648" s="26"/>
      <c r="P648" s="14"/>
    </row>
    <row r="649" spans="6:16" ht="12.75">
      <c r="F649" s="17"/>
      <c r="N649" s="26"/>
      <c r="P649" s="14"/>
    </row>
    <row r="650" spans="6:16" ht="12.75">
      <c r="F650" s="17"/>
      <c r="N650" s="26"/>
      <c r="P650" s="14"/>
    </row>
    <row r="651" spans="6:16" ht="12.75">
      <c r="F651" s="17"/>
      <c r="N651" s="26"/>
      <c r="P651" s="14"/>
    </row>
    <row r="652" spans="6:16" ht="12.75">
      <c r="F652" s="17"/>
      <c r="N652" s="26"/>
      <c r="P652" s="14"/>
    </row>
    <row r="653" spans="6:16" ht="12.75">
      <c r="F653" s="17"/>
      <c r="N653" s="26"/>
      <c r="P653" s="14"/>
    </row>
    <row r="654" spans="6:16" ht="12.75">
      <c r="F654" s="17"/>
      <c r="N654" s="26"/>
      <c r="P654" s="14"/>
    </row>
    <row r="655" spans="6:16" ht="12.75">
      <c r="F655" s="17"/>
      <c r="N655" s="26"/>
      <c r="P655" s="14"/>
    </row>
    <row r="656" spans="6:16" ht="12.75">
      <c r="F656" s="17"/>
      <c r="N656" s="26"/>
      <c r="P656" s="14"/>
    </row>
    <row r="657" spans="6:16" ht="12.75">
      <c r="F657" s="17"/>
      <c r="N657" s="26"/>
      <c r="P657" s="14"/>
    </row>
    <row r="658" spans="6:16" ht="12.75">
      <c r="F658" s="17"/>
      <c r="N658" s="26"/>
      <c r="P658" s="14"/>
    </row>
    <row r="659" spans="6:16" ht="12.75">
      <c r="F659" s="17"/>
      <c r="N659" s="26"/>
      <c r="P659" s="14"/>
    </row>
    <row r="660" spans="6:16" ht="12.75">
      <c r="F660" s="17"/>
      <c r="N660" s="26"/>
      <c r="P660" s="14"/>
    </row>
    <row r="661" spans="6:16" ht="12.75">
      <c r="F661" s="17"/>
      <c r="N661" s="26"/>
      <c r="P661" s="14"/>
    </row>
    <row r="662" spans="6:16" ht="12.75">
      <c r="F662" s="17"/>
      <c r="N662" s="26"/>
      <c r="P662" s="14"/>
    </row>
    <row r="663" spans="6:16" ht="12.75">
      <c r="F663" s="17"/>
      <c r="N663" s="26"/>
      <c r="P663" s="14"/>
    </row>
    <row r="664" spans="6:16" ht="12.75">
      <c r="F664" s="17"/>
      <c r="N664" s="26"/>
      <c r="P664" s="14"/>
    </row>
    <row r="665" spans="6:16" ht="12.75">
      <c r="F665" s="17"/>
      <c r="N665" s="26"/>
      <c r="P665" s="14"/>
    </row>
    <row r="666" spans="6:16" ht="12.75">
      <c r="F666" s="17"/>
      <c r="N666" s="26"/>
      <c r="P666" s="14"/>
    </row>
    <row r="667" spans="6:16" ht="12.75">
      <c r="F667" s="17"/>
      <c r="N667" s="26"/>
      <c r="P667" s="14"/>
    </row>
    <row r="668" spans="6:16" ht="12.75">
      <c r="F668" s="17"/>
      <c r="N668" s="26"/>
      <c r="P668" s="14"/>
    </row>
    <row r="669" spans="6:16" ht="12.75">
      <c r="F669" s="17"/>
      <c r="N669" s="26"/>
      <c r="P669" s="14"/>
    </row>
    <row r="670" spans="6:16" ht="12.75">
      <c r="F670" s="17"/>
      <c r="N670" s="26"/>
      <c r="P670" s="14"/>
    </row>
    <row r="671" spans="6:16" ht="12.75">
      <c r="F671" s="17"/>
      <c r="N671" s="26"/>
      <c r="P671" s="14"/>
    </row>
    <row r="672" spans="6:16" ht="12.75">
      <c r="F672" s="17"/>
      <c r="N672" s="26"/>
      <c r="P672" s="14"/>
    </row>
    <row r="673" spans="6:16" ht="12.75">
      <c r="F673" s="17"/>
      <c r="N673" s="26"/>
      <c r="P673" s="14"/>
    </row>
    <row r="674" spans="6:16" ht="12.75">
      <c r="F674" s="17"/>
      <c r="N674" s="26"/>
      <c r="P674" s="14"/>
    </row>
    <row r="675" spans="6:16" ht="12.75">
      <c r="F675" s="17"/>
      <c r="N675" s="26"/>
      <c r="P675" s="14"/>
    </row>
    <row r="676" spans="6:16" ht="12.75">
      <c r="F676" s="17"/>
      <c r="N676" s="26"/>
      <c r="P676" s="14"/>
    </row>
    <row r="677" spans="6:16" ht="12.75">
      <c r="F677" s="17"/>
      <c r="N677" s="26"/>
      <c r="P677" s="14"/>
    </row>
    <row r="678" spans="6:16" ht="12.75">
      <c r="F678" s="17"/>
      <c r="N678" s="26"/>
      <c r="P678" s="14"/>
    </row>
    <row r="679" spans="6:16" ht="12.75">
      <c r="F679" s="17"/>
      <c r="N679" s="26"/>
      <c r="P679" s="14"/>
    </row>
    <row r="680" spans="6:16" ht="12.75">
      <c r="F680" s="17"/>
      <c r="N680" s="26"/>
      <c r="P680" s="14"/>
    </row>
    <row r="681" spans="6:16" ht="12.75">
      <c r="F681" s="17"/>
      <c r="N681" s="26"/>
      <c r="P681" s="14"/>
    </row>
    <row r="682" spans="6:16" ht="12.75">
      <c r="F682" s="17"/>
      <c r="N682" s="26"/>
      <c r="P682" s="14"/>
    </row>
    <row r="683" spans="6:16" ht="12.75">
      <c r="F683" s="17"/>
      <c r="N683" s="26"/>
      <c r="P683" s="14"/>
    </row>
    <row r="684" spans="6:16" ht="12.75">
      <c r="F684" s="17"/>
      <c r="N684" s="26"/>
      <c r="P684" s="14"/>
    </row>
    <row r="685" spans="6:16" ht="12.75">
      <c r="F685" s="17"/>
      <c r="N685" s="26"/>
      <c r="P685" s="14"/>
    </row>
    <row r="686" spans="6:16" ht="12.75">
      <c r="F686" s="17"/>
      <c r="N686" s="26"/>
      <c r="P686" s="14"/>
    </row>
    <row r="687" spans="6:16" ht="12.75">
      <c r="F687" s="17"/>
      <c r="N687" s="26"/>
      <c r="P687" s="14"/>
    </row>
    <row r="688" spans="6:16" ht="12.75">
      <c r="F688" s="17"/>
      <c r="N688" s="26"/>
      <c r="P688" s="14"/>
    </row>
    <row r="689" spans="6:16" ht="12.75">
      <c r="F689" s="17"/>
      <c r="N689" s="26"/>
      <c r="P689" s="14"/>
    </row>
    <row r="690" spans="6:16" ht="12.75">
      <c r="F690" s="17"/>
      <c r="N690" s="26"/>
      <c r="P690" s="14"/>
    </row>
    <row r="691" spans="6:16" ht="12.75">
      <c r="F691" s="17"/>
      <c r="N691" s="26"/>
      <c r="P691" s="14"/>
    </row>
    <row r="692" spans="6:16" ht="12.75">
      <c r="F692" s="17"/>
      <c r="N692" s="26"/>
      <c r="P692" s="14"/>
    </row>
    <row r="693" spans="6:16" ht="12.75">
      <c r="F693" s="17"/>
      <c r="N693" s="26"/>
      <c r="P693" s="14"/>
    </row>
    <row r="694" spans="6:16" ht="12.75">
      <c r="F694" s="17"/>
      <c r="N694" s="26"/>
      <c r="P694" s="14"/>
    </row>
    <row r="695" spans="6:16" ht="12.75">
      <c r="F695" s="17"/>
      <c r="N695" s="26"/>
      <c r="P695" s="14"/>
    </row>
    <row r="696" spans="6:16" ht="12.75">
      <c r="F696" s="17"/>
      <c r="N696" s="26"/>
      <c r="P696" s="14"/>
    </row>
    <row r="697" spans="6:16" ht="12.75">
      <c r="F697" s="17"/>
      <c r="N697" s="26"/>
      <c r="P697" s="14"/>
    </row>
    <row r="698" spans="6:16" ht="12.75">
      <c r="F698" s="17"/>
      <c r="N698" s="26"/>
      <c r="P698" s="14"/>
    </row>
    <row r="699" spans="6:16" ht="12.75">
      <c r="F699" s="17"/>
      <c r="N699" s="26"/>
      <c r="P699" s="14"/>
    </row>
    <row r="700" spans="6:16" ht="12.75">
      <c r="F700" s="17"/>
      <c r="N700" s="26"/>
      <c r="P700" s="14"/>
    </row>
    <row r="701" spans="6:16" ht="12.75">
      <c r="F701" s="17"/>
      <c r="N701" s="26"/>
      <c r="P701" s="14"/>
    </row>
    <row r="702" spans="6:16" ht="12.75">
      <c r="F702" s="17"/>
      <c r="N702" s="26"/>
      <c r="P702" s="14"/>
    </row>
    <row r="703" spans="6:16" ht="12.75">
      <c r="F703" s="17"/>
      <c r="N703" s="26"/>
      <c r="P703" s="14"/>
    </row>
    <row r="704" spans="6:16" ht="12.75">
      <c r="F704" s="17"/>
      <c r="N704" s="26"/>
      <c r="P704" s="14"/>
    </row>
    <row r="705" spans="6:16" ht="12.75">
      <c r="F705" s="17"/>
      <c r="N705" s="26"/>
      <c r="P705" s="14"/>
    </row>
    <row r="706" spans="6:16" ht="12.75">
      <c r="F706" s="17"/>
      <c r="N706" s="26"/>
      <c r="P706" s="14"/>
    </row>
    <row r="707" spans="6:16" ht="12.75">
      <c r="F707" s="17"/>
      <c r="N707" s="26"/>
      <c r="P707" s="14"/>
    </row>
    <row r="708" spans="6:16" ht="12.75">
      <c r="F708" s="17"/>
      <c r="N708" s="26"/>
      <c r="P708" s="14"/>
    </row>
    <row r="709" spans="6:16" ht="12.75">
      <c r="F709" s="17"/>
      <c r="N709" s="26"/>
      <c r="P709" s="14"/>
    </row>
    <row r="710" spans="6:16" ht="12.75">
      <c r="F710" s="17"/>
      <c r="N710" s="26"/>
      <c r="P710" s="14"/>
    </row>
    <row r="711" spans="6:16" ht="12.75">
      <c r="F711" s="17"/>
      <c r="N711" s="26"/>
      <c r="P711" s="14"/>
    </row>
    <row r="712" spans="6:16" ht="12.75">
      <c r="F712" s="17"/>
      <c r="N712" s="26"/>
      <c r="P712" s="14"/>
    </row>
    <row r="713" spans="6:16" ht="12.75">
      <c r="F713" s="17"/>
      <c r="N713" s="26"/>
      <c r="P713" s="14"/>
    </row>
    <row r="714" spans="6:16" ht="12.75">
      <c r="F714" s="17"/>
      <c r="N714" s="26"/>
      <c r="P714" s="14"/>
    </row>
    <row r="715" spans="6:16" ht="12.75">
      <c r="F715" s="17"/>
      <c r="N715" s="26"/>
      <c r="P715" s="14"/>
    </row>
    <row r="716" spans="6:16" ht="12.75">
      <c r="F716" s="17"/>
      <c r="N716" s="26"/>
      <c r="P716" s="14"/>
    </row>
    <row r="717" spans="6:16" ht="12.75">
      <c r="F717" s="17"/>
      <c r="N717" s="26"/>
      <c r="P717" s="14"/>
    </row>
    <row r="718" spans="6:16" ht="12.75">
      <c r="F718" s="17"/>
      <c r="N718" s="26"/>
      <c r="P718" s="14"/>
    </row>
    <row r="719" spans="6:16" ht="12.75">
      <c r="F719" s="17"/>
      <c r="N719" s="26"/>
      <c r="P719" s="14"/>
    </row>
    <row r="720" spans="6:16" ht="12.75">
      <c r="F720" s="17"/>
      <c r="N720" s="26"/>
      <c r="P720" s="14"/>
    </row>
    <row r="721" spans="6:16" ht="12.75">
      <c r="F721" s="17"/>
      <c r="N721" s="26"/>
      <c r="P721" s="14"/>
    </row>
    <row r="722" spans="6:16" ht="12.75">
      <c r="F722" s="17"/>
      <c r="N722" s="26"/>
      <c r="P722" s="14"/>
    </row>
    <row r="723" spans="6:16" ht="12.75">
      <c r="F723" s="17"/>
      <c r="N723" s="26"/>
      <c r="P723" s="14"/>
    </row>
    <row r="724" spans="6:16" ht="12.75">
      <c r="F724" s="17"/>
      <c r="N724" s="26"/>
      <c r="P724" s="14"/>
    </row>
    <row r="725" spans="6:16" ht="12.75">
      <c r="F725" s="17"/>
      <c r="N725" s="26"/>
      <c r="P725" s="14"/>
    </row>
    <row r="726" spans="6:16" ht="12.75">
      <c r="F726" s="17"/>
      <c r="N726" s="26"/>
      <c r="P726" s="14"/>
    </row>
    <row r="727" spans="6:16" ht="12.75">
      <c r="F727" s="17"/>
      <c r="N727" s="26"/>
      <c r="P727" s="14"/>
    </row>
    <row r="728" spans="6:16" ht="12.75">
      <c r="F728" s="17"/>
      <c r="N728" s="26"/>
      <c r="P728" s="14"/>
    </row>
    <row r="729" spans="6:16" ht="12.75">
      <c r="F729" s="17"/>
      <c r="N729" s="26"/>
      <c r="P729" s="14"/>
    </row>
    <row r="730" spans="6:16" ht="12.75">
      <c r="F730" s="17"/>
      <c r="N730" s="26"/>
      <c r="P730" s="14"/>
    </row>
    <row r="731" spans="6:16" ht="12.75">
      <c r="F731" s="17"/>
      <c r="N731" s="26"/>
      <c r="P731" s="14"/>
    </row>
    <row r="732" spans="6:16" ht="12.75">
      <c r="F732" s="17"/>
      <c r="N732" s="26"/>
      <c r="P732" s="14"/>
    </row>
    <row r="733" spans="6:16" ht="12.75">
      <c r="F733" s="17"/>
      <c r="N733" s="26"/>
      <c r="P733" s="14"/>
    </row>
    <row r="734" spans="6:16" ht="12.75">
      <c r="F734" s="17"/>
      <c r="N734" s="26"/>
      <c r="P734" s="14"/>
    </row>
    <row r="735" spans="6:16" ht="12.75">
      <c r="F735" s="17"/>
      <c r="N735" s="26"/>
      <c r="P735" s="14"/>
    </row>
    <row r="736" spans="6:16" ht="12.75">
      <c r="F736" s="17"/>
      <c r="N736" s="26"/>
      <c r="P736" s="14"/>
    </row>
    <row r="737" spans="6:16" ht="12.75">
      <c r="F737" s="17"/>
      <c r="N737" s="26"/>
      <c r="P737" s="14"/>
    </row>
    <row r="738" spans="6:16" ht="12.75">
      <c r="F738" s="17"/>
      <c r="N738" s="26"/>
      <c r="P738" s="14"/>
    </row>
    <row r="739" spans="6:16" ht="12.75">
      <c r="F739" s="17"/>
      <c r="N739" s="26"/>
      <c r="P739" s="14"/>
    </row>
    <row r="740" spans="6:16" ht="12.75">
      <c r="F740" s="17"/>
      <c r="N740" s="26"/>
      <c r="P740" s="14"/>
    </row>
    <row r="741" spans="6:16" ht="12.75">
      <c r="F741" s="17"/>
      <c r="N741" s="26"/>
      <c r="P741" s="14"/>
    </row>
    <row r="742" spans="6:16" ht="12.75">
      <c r="F742" s="17"/>
      <c r="N742" s="26"/>
      <c r="P742" s="14"/>
    </row>
    <row r="743" spans="6:16" ht="12.75">
      <c r="F743" s="17"/>
      <c r="N743" s="26"/>
      <c r="P743" s="14"/>
    </row>
    <row r="744" spans="6:16" ht="12.75">
      <c r="F744" s="17"/>
      <c r="N744" s="26"/>
      <c r="P744" s="14"/>
    </row>
    <row r="745" spans="6:16" ht="12.75">
      <c r="F745" s="17"/>
      <c r="N745" s="26"/>
      <c r="P745" s="14"/>
    </row>
    <row r="746" spans="6:16" ht="12.75">
      <c r="F746" s="17"/>
      <c r="N746" s="26"/>
      <c r="P746" s="14"/>
    </row>
    <row r="747" spans="6:16" ht="12.75">
      <c r="F747" s="17"/>
      <c r="N747" s="26"/>
      <c r="P747" s="14"/>
    </row>
    <row r="748" spans="6:16" ht="12.75">
      <c r="F748" s="17"/>
      <c r="N748" s="26"/>
      <c r="P748" s="14"/>
    </row>
    <row r="749" spans="6:16" ht="12.75">
      <c r="F749" s="17"/>
      <c r="N749" s="26"/>
      <c r="P749" s="14"/>
    </row>
    <row r="750" spans="6:16" ht="12.75">
      <c r="F750" s="17"/>
      <c r="N750" s="26"/>
      <c r="P750" s="14"/>
    </row>
    <row r="751" spans="6:16" ht="12.75">
      <c r="F751" s="17"/>
      <c r="N751" s="26"/>
      <c r="P751" s="14"/>
    </row>
    <row r="752" spans="6:16" ht="12.75">
      <c r="F752" s="17"/>
      <c r="N752" s="26"/>
      <c r="P752" s="14"/>
    </row>
    <row r="753" spans="6:16" ht="12.75">
      <c r="F753" s="17"/>
      <c r="N753" s="26"/>
      <c r="P753" s="14"/>
    </row>
    <row r="754" spans="6:16" ht="12.75">
      <c r="F754" s="17"/>
      <c r="N754" s="26"/>
      <c r="P754" s="14"/>
    </row>
    <row r="755" spans="6:16" ht="12.75">
      <c r="F755" s="17"/>
      <c r="N755" s="26"/>
      <c r="P755" s="14"/>
    </row>
    <row r="756" spans="6:16" ht="12.75">
      <c r="F756" s="17"/>
      <c r="N756" s="26"/>
      <c r="P756" s="14"/>
    </row>
    <row r="757" spans="6:16" ht="12.75">
      <c r="F757" s="17"/>
      <c r="N757" s="26"/>
      <c r="P757" s="14"/>
    </row>
    <row r="758" spans="6:16" ht="12.75">
      <c r="F758" s="17"/>
      <c r="N758" s="26"/>
      <c r="P758" s="14"/>
    </row>
    <row r="759" spans="6:16" ht="12.75">
      <c r="F759" s="17"/>
      <c r="N759" s="26"/>
      <c r="P759" s="14"/>
    </row>
    <row r="760" spans="6:16" ht="12.75">
      <c r="F760" s="17"/>
      <c r="N760" s="26"/>
      <c r="P760" s="14"/>
    </row>
    <row r="761" spans="6:16" ht="12.75">
      <c r="F761" s="17"/>
      <c r="N761" s="26"/>
      <c r="P761" s="14"/>
    </row>
    <row r="762" spans="6:16" ht="12.75">
      <c r="F762" s="17"/>
      <c r="N762" s="26"/>
      <c r="P762" s="14"/>
    </row>
    <row r="763" spans="6:16" ht="12.75">
      <c r="F763" s="17"/>
      <c r="N763" s="26"/>
      <c r="P763" s="14"/>
    </row>
    <row r="764" spans="6:16" ht="12.75">
      <c r="F764" s="17"/>
      <c r="N764" s="26"/>
      <c r="P764" s="14"/>
    </row>
    <row r="765" spans="6:16" ht="12.75">
      <c r="F765" s="17"/>
      <c r="N765" s="26"/>
      <c r="P765" s="14"/>
    </row>
    <row r="766" spans="6:16" ht="12.75">
      <c r="F766" s="17"/>
      <c r="N766" s="26"/>
      <c r="P766" s="14"/>
    </row>
    <row r="767" spans="6:16" ht="12.75">
      <c r="F767" s="17"/>
      <c r="N767" s="26"/>
      <c r="P767" s="14"/>
    </row>
    <row r="768" spans="6:16" ht="12.75">
      <c r="F768" s="17"/>
      <c r="N768" s="26"/>
      <c r="P768" s="14"/>
    </row>
    <row r="769" spans="6:16" ht="12.75">
      <c r="F769" s="17"/>
      <c r="N769" s="26"/>
      <c r="P769" s="14"/>
    </row>
    <row r="770" spans="6:16" ht="12.75">
      <c r="F770" s="17"/>
      <c r="N770" s="26"/>
      <c r="P770" s="14"/>
    </row>
    <row r="771" spans="6:16" ht="12.75">
      <c r="F771" s="17"/>
      <c r="N771" s="26"/>
      <c r="P771" s="14"/>
    </row>
    <row r="772" spans="6:16" ht="12.75">
      <c r="F772" s="17"/>
      <c r="N772" s="26"/>
      <c r="P772" s="14"/>
    </row>
    <row r="773" spans="6:16" ht="12.75">
      <c r="F773" s="17"/>
      <c r="N773" s="26"/>
      <c r="P773" s="14"/>
    </row>
    <row r="774" spans="6:16" ht="12.75">
      <c r="F774" s="17"/>
      <c r="N774" s="26"/>
      <c r="P774" s="14"/>
    </row>
    <row r="775" spans="6:16" ht="12.75">
      <c r="F775" s="17"/>
      <c r="N775" s="26"/>
      <c r="P775" s="14"/>
    </row>
    <row r="776" spans="6:16" ht="12.75">
      <c r="F776" s="17"/>
      <c r="N776" s="26"/>
      <c r="P776" s="14"/>
    </row>
    <row r="777" spans="6:16" ht="12.75">
      <c r="F777" s="17"/>
      <c r="N777" s="26"/>
      <c r="P777" s="14"/>
    </row>
    <row r="778" spans="6:16" ht="12.75">
      <c r="F778" s="17"/>
      <c r="N778" s="26"/>
      <c r="P778" s="14"/>
    </row>
    <row r="779" spans="6:16" ht="12.75">
      <c r="F779" s="17"/>
      <c r="N779" s="26"/>
      <c r="P779" s="14"/>
    </row>
    <row r="780" spans="6:16" ht="12.75">
      <c r="F780" s="17"/>
      <c r="N780" s="26"/>
      <c r="P780" s="14"/>
    </row>
    <row r="781" spans="6:16" ht="12.75">
      <c r="F781" s="17"/>
      <c r="N781" s="26"/>
      <c r="P781" s="14"/>
    </row>
    <row r="782" spans="6:16" ht="12.75">
      <c r="F782" s="17"/>
      <c r="N782" s="26"/>
      <c r="P782" s="14"/>
    </row>
    <row r="783" spans="6:16" ht="12.75">
      <c r="F783" s="17"/>
      <c r="N783" s="26"/>
      <c r="P783" s="14"/>
    </row>
    <row r="784" spans="6:16" ht="12.75">
      <c r="F784" s="17"/>
      <c r="N784" s="26"/>
      <c r="P784" s="14"/>
    </row>
    <row r="785" spans="6:16" ht="12.75">
      <c r="F785" s="17"/>
      <c r="N785" s="26"/>
      <c r="P785" s="14"/>
    </row>
    <row r="786" spans="6:16" ht="12.75">
      <c r="F786" s="17"/>
      <c r="N786" s="26"/>
      <c r="P786" s="14"/>
    </row>
    <row r="787" spans="6:16" ht="12.75">
      <c r="F787" s="17"/>
      <c r="N787" s="26"/>
      <c r="P787" s="14"/>
    </row>
    <row r="788" spans="6:16" ht="12.75">
      <c r="F788" s="17"/>
      <c r="N788" s="26"/>
      <c r="P788" s="14"/>
    </row>
    <row r="789" spans="6:16" ht="12.75">
      <c r="F789" s="17"/>
      <c r="N789" s="26"/>
      <c r="P789" s="14"/>
    </row>
    <row r="790" spans="6:16" ht="12.75">
      <c r="F790" s="17"/>
      <c r="N790" s="26"/>
      <c r="P790" s="14"/>
    </row>
    <row r="791" spans="6:16" ht="12.75">
      <c r="F791" s="17"/>
      <c r="N791" s="26"/>
      <c r="P791" s="14"/>
    </row>
    <row r="792" spans="6:16" ht="12.75">
      <c r="F792" s="17"/>
      <c r="N792" s="26"/>
      <c r="P792" s="14"/>
    </row>
    <row r="793" spans="6:16" ht="12.75">
      <c r="F793" s="17"/>
      <c r="N793" s="26"/>
      <c r="P793" s="14"/>
    </row>
    <row r="794" spans="6:16" ht="12.75">
      <c r="F794" s="17"/>
      <c r="N794" s="26"/>
      <c r="P794" s="14"/>
    </row>
    <row r="795" spans="6:16" ht="12.75">
      <c r="F795" s="17"/>
      <c r="N795" s="26"/>
      <c r="P795" s="14"/>
    </row>
    <row r="796" spans="6:16" ht="12.75">
      <c r="F796" s="17"/>
      <c r="N796" s="26"/>
      <c r="P796" s="14"/>
    </row>
    <row r="797" spans="6:16" ht="12.75">
      <c r="F797" s="17"/>
      <c r="N797" s="26"/>
      <c r="P797" s="14"/>
    </row>
    <row r="798" spans="6:16" ht="12.75">
      <c r="F798" s="17"/>
      <c r="N798" s="26"/>
      <c r="P798" s="14"/>
    </row>
    <row r="799" spans="6:16" ht="12.75">
      <c r="F799" s="17"/>
      <c r="N799" s="26"/>
      <c r="P799" s="14"/>
    </row>
    <row r="800" spans="6:16" ht="12.75">
      <c r="F800" s="17"/>
      <c r="N800" s="26"/>
      <c r="P800" s="14"/>
    </row>
    <row r="801" spans="6:16" ht="12.75">
      <c r="F801" s="17"/>
      <c r="N801" s="26"/>
      <c r="P801" s="14"/>
    </row>
    <row r="802" spans="6:16" ht="12.75">
      <c r="F802" s="17"/>
      <c r="N802" s="26"/>
      <c r="P802" s="14"/>
    </row>
    <row r="803" spans="6:16" ht="12.75">
      <c r="F803" s="17"/>
      <c r="N803" s="26"/>
      <c r="P803" s="14"/>
    </row>
    <row r="804" spans="6:16" ht="12.75">
      <c r="F804" s="17"/>
      <c r="N804" s="26"/>
      <c r="P804" s="14"/>
    </row>
    <row r="805" spans="6:16" ht="12.75">
      <c r="F805" s="17"/>
      <c r="N805" s="26"/>
      <c r="P805" s="14"/>
    </row>
    <row r="806" spans="6:16" ht="12.75">
      <c r="F806" s="17"/>
      <c r="N806" s="26"/>
      <c r="P806" s="14"/>
    </row>
    <row r="807" spans="6:16" ht="12.75">
      <c r="F807" s="17"/>
      <c r="N807" s="26"/>
      <c r="P807" s="14"/>
    </row>
    <row r="808" spans="6:16" ht="12.75">
      <c r="F808" s="17"/>
      <c r="N808" s="26"/>
      <c r="P808" s="14"/>
    </row>
    <row r="809" spans="6:16" ht="12.75">
      <c r="F809" s="17"/>
      <c r="N809" s="26"/>
      <c r="P809" s="14"/>
    </row>
    <row r="810" spans="6:16" ht="12.75">
      <c r="F810" s="17"/>
      <c r="N810" s="26"/>
      <c r="P810" s="14"/>
    </row>
    <row r="811" spans="6:16" ht="12.75">
      <c r="F811" s="17"/>
      <c r="N811" s="26"/>
      <c r="P811" s="14"/>
    </row>
    <row r="812" spans="6:16" ht="12.75">
      <c r="F812" s="17"/>
      <c r="N812" s="26"/>
      <c r="P812" s="14"/>
    </row>
    <row r="813" spans="6:16" ht="12.75">
      <c r="F813" s="17"/>
      <c r="N813" s="26"/>
      <c r="P813" s="14"/>
    </row>
    <row r="814" spans="6:16" ht="12.75">
      <c r="F814" s="17"/>
      <c r="N814" s="26"/>
      <c r="P814" s="14"/>
    </row>
    <row r="815" spans="6:16" ht="12.75">
      <c r="F815" s="17"/>
      <c r="N815" s="26"/>
      <c r="P815" s="14"/>
    </row>
    <row r="816" spans="6:16" ht="12.75">
      <c r="F816" s="17"/>
      <c r="N816" s="26"/>
      <c r="P816" s="14"/>
    </row>
    <row r="817" spans="6:16" ht="12.75">
      <c r="F817" s="17"/>
      <c r="N817" s="26"/>
      <c r="P817" s="14"/>
    </row>
    <row r="818" spans="6:16" ht="12.75">
      <c r="F818" s="17"/>
      <c r="N818" s="26"/>
      <c r="P818" s="14"/>
    </row>
    <row r="819" spans="6:16" ht="12.75">
      <c r="F819" s="17"/>
      <c r="N819" s="26"/>
      <c r="P819" s="14"/>
    </row>
    <row r="820" spans="6:16" ht="12.75">
      <c r="F820" s="17"/>
      <c r="N820" s="26"/>
      <c r="P820" s="14"/>
    </row>
    <row r="821" spans="6:16" ht="12.75">
      <c r="F821" s="17"/>
      <c r="N821" s="26"/>
      <c r="P821" s="14"/>
    </row>
    <row r="822" spans="6:16" ht="12.75">
      <c r="F822" s="17"/>
      <c r="N822" s="26"/>
      <c r="P822" s="14"/>
    </row>
    <row r="823" spans="6:16" ht="12.75">
      <c r="F823" s="17"/>
      <c r="N823" s="26"/>
      <c r="P823" s="14"/>
    </row>
    <row r="824" spans="6:16" ht="12.75">
      <c r="F824" s="17"/>
      <c r="N824" s="26"/>
      <c r="P824" s="14"/>
    </row>
    <row r="825" spans="6:16" ht="12.75">
      <c r="F825" s="17"/>
      <c r="N825" s="26"/>
      <c r="P825" s="14"/>
    </row>
    <row r="826" spans="6:16" ht="12.75">
      <c r="F826" s="17"/>
      <c r="N826" s="26"/>
      <c r="P826" s="14"/>
    </row>
    <row r="827" spans="6:16" ht="12.75">
      <c r="F827" s="17"/>
      <c r="N827" s="26"/>
      <c r="P827" s="14"/>
    </row>
    <row r="828" spans="6:16" ht="12.75">
      <c r="F828" s="17"/>
      <c r="N828" s="26"/>
      <c r="P828" s="14"/>
    </row>
    <row r="829" spans="6:16" ht="12.75">
      <c r="F829" s="17"/>
      <c r="N829" s="26"/>
      <c r="P829" s="14"/>
    </row>
    <row r="830" spans="6:16" ht="12.75">
      <c r="F830" s="17"/>
      <c r="N830" s="26"/>
      <c r="P830" s="14"/>
    </row>
    <row r="831" spans="6:16" ht="12.75">
      <c r="F831" s="17"/>
      <c r="N831" s="26"/>
      <c r="P831" s="14"/>
    </row>
    <row r="832" spans="6:16" ht="12.75">
      <c r="F832" s="17"/>
      <c r="N832" s="26"/>
      <c r="P832" s="14"/>
    </row>
    <row r="833" spans="6:16" ht="12.75">
      <c r="F833" s="17"/>
      <c r="N833" s="26"/>
      <c r="P833" s="14"/>
    </row>
    <row r="834" spans="6:16" ht="12.75">
      <c r="F834" s="17"/>
      <c r="N834" s="26"/>
      <c r="P834" s="14"/>
    </row>
    <row r="835" spans="6:16" ht="12.75">
      <c r="F835" s="17"/>
      <c r="N835" s="26"/>
      <c r="P835" s="14"/>
    </row>
    <row r="836" spans="6:16" ht="12.75">
      <c r="F836" s="17"/>
      <c r="N836" s="26"/>
      <c r="P836" s="14"/>
    </row>
    <row r="837" spans="6:16" ht="12.75">
      <c r="F837" s="17"/>
      <c r="N837" s="26"/>
      <c r="P837" s="14"/>
    </row>
    <row r="838" spans="6:16" ht="12.75">
      <c r="F838" s="17"/>
      <c r="N838" s="26"/>
      <c r="P838" s="14"/>
    </row>
    <row r="839" spans="6:16" ht="12.75">
      <c r="F839" s="17"/>
      <c r="N839" s="26"/>
      <c r="P839" s="14"/>
    </row>
    <row r="840" spans="6:16" ht="12.75">
      <c r="F840" s="17"/>
      <c r="N840" s="26"/>
      <c r="P840" s="14"/>
    </row>
    <row r="841" spans="6:16" ht="12.75">
      <c r="F841" s="17"/>
      <c r="N841" s="26"/>
      <c r="P841" s="14"/>
    </row>
    <row r="842" spans="6:16" ht="12.75">
      <c r="F842" s="17"/>
      <c r="N842" s="26"/>
      <c r="P842" s="14"/>
    </row>
    <row r="843" spans="6:16" ht="12.75">
      <c r="F843" s="17"/>
      <c r="N843" s="26"/>
      <c r="P843" s="14"/>
    </row>
    <row r="844" spans="6:16" ht="12.75">
      <c r="F844" s="17"/>
      <c r="N844" s="26"/>
      <c r="P844" s="14"/>
    </row>
    <row r="845" spans="6:16" ht="12.75">
      <c r="F845" s="17"/>
      <c r="N845" s="26"/>
      <c r="P845" s="14"/>
    </row>
    <row r="846" spans="6:16" ht="12.75">
      <c r="F846" s="17"/>
      <c r="N846" s="26"/>
      <c r="P846" s="14"/>
    </row>
    <row r="847" spans="6:16" ht="12.75">
      <c r="F847" s="17"/>
      <c r="N847" s="26"/>
      <c r="P847" s="14"/>
    </row>
    <row r="848" spans="6:16" ht="12.75">
      <c r="F848" s="17"/>
      <c r="N848" s="26"/>
      <c r="P848" s="14"/>
    </row>
    <row r="849" spans="6:16" ht="12.75">
      <c r="F849" s="17"/>
      <c r="N849" s="26"/>
      <c r="P849" s="14"/>
    </row>
    <row r="850" spans="6:16" ht="12.75">
      <c r="F850" s="17"/>
      <c r="N850" s="26"/>
      <c r="P850" s="14"/>
    </row>
    <row r="851" spans="6:16" ht="12.75">
      <c r="F851" s="17"/>
      <c r="N851" s="26"/>
      <c r="P851" s="14"/>
    </row>
    <row r="852" spans="6:16" ht="12.75">
      <c r="F852" s="17"/>
      <c r="N852" s="26"/>
      <c r="P852" s="14"/>
    </row>
    <row r="853" spans="6:16" ht="12.75">
      <c r="F853" s="17"/>
      <c r="N853" s="26"/>
      <c r="P853" s="14"/>
    </row>
    <row r="854" spans="6:16" ht="12.75">
      <c r="F854" s="17"/>
      <c r="N854" s="26"/>
      <c r="P854" s="14"/>
    </row>
    <row r="855" spans="6:16" ht="12.75">
      <c r="F855" s="17"/>
      <c r="N855" s="26"/>
      <c r="P855" s="14"/>
    </row>
    <row r="856" spans="6:16" ht="12.75">
      <c r="F856" s="17"/>
      <c r="N856" s="26"/>
      <c r="P856" s="14"/>
    </row>
    <row r="857" spans="6:16" ht="12.75">
      <c r="F857" s="17"/>
      <c r="N857" s="26"/>
      <c r="P857" s="14"/>
    </row>
    <row r="858" spans="6:16" ht="12.75">
      <c r="F858" s="17"/>
      <c r="N858" s="26"/>
      <c r="P858" s="14"/>
    </row>
    <row r="859" spans="6:16" ht="12.75">
      <c r="F859" s="17"/>
      <c r="N859" s="26"/>
      <c r="P859" s="14"/>
    </row>
    <row r="860" spans="6:16" ht="12.75">
      <c r="F860" s="17"/>
      <c r="N860" s="26"/>
      <c r="P860" s="14"/>
    </row>
    <row r="861" spans="6:16" ht="12.75">
      <c r="F861" s="17"/>
      <c r="N861" s="26"/>
      <c r="P861" s="14"/>
    </row>
    <row r="862" spans="6:16" ht="12.75">
      <c r="F862" s="17"/>
      <c r="N862" s="26"/>
      <c r="P862" s="14"/>
    </row>
    <row r="863" spans="6:16" ht="12.75">
      <c r="F863" s="17"/>
      <c r="N863" s="26"/>
      <c r="P863" s="14"/>
    </row>
    <row r="864" spans="6:16" ht="12.75">
      <c r="F864" s="17"/>
      <c r="N864" s="26"/>
      <c r="P864" s="14"/>
    </row>
    <row r="865" spans="6:16" ht="12.75">
      <c r="F865" s="17"/>
      <c r="N865" s="26"/>
      <c r="P865" s="14"/>
    </row>
    <row r="866" spans="6:16" ht="12.75">
      <c r="F866" s="17"/>
      <c r="N866" s="26"/>
      <c r="P866" s="14"/>
    </row>
    <row r="867" spans="6:16" ht="12.75">
      <c r="F867" s="17"/>
      <c r="N867" s="26"/>
      <c r="P867" s="14"/>
    </row>
    <row r="868" spans="6:16" ht="12.75">
      <c r="F868" s="17"/>
      <c r="N868" s="26"/>
      <c r="P868" s="14"/>
    </row>
    <row r="869" spans="6:16" ht="12.75">
      <c r="F869" s="17"/>
      <c r="N869" s="26"/>
      <c r="P869" s="14"/>
    </row>
    <row r="870" spans="6:16" ht="12.75">
      <c r="F870" s="17"/>
      <c r="N870" s="26"/>
      <c r="P870" s="14"/>
    </row>
    <row r="871" spans="6:16" ht="12.75">
      <c r="F871" s="17"/>
      <c r="N871" s="26"/>
      <c r="P871" s="14"/>
    </row>
    <row r="872" spans="6:16" ht="12.75">
      <c r="F872" s="17"/>
      <c r="N872" s="26"/>
      <c r="P872" s="14"/>
    </row>
    <row r="873" spans="6:16" ht="12.75">
      <c r="F873" s="17"/>
      <c r="N873" s="26"/>
      <c r="P873" s="14"/>
    </row>
    <row r="874" spans="6:16" ht="12.75">
      <c r="F874" s="17"/>
      <c r="N874" s="26"/>
      <c r="P874" s="14"/>
    </row>
    <row r="875" spans="6:16" ht="12.75">
      <c r="F875" s="17"/>
      <c r="N875" s="26"/>
      <c r="P875" s="14"/>
    </row>
    <row r="876" spans="6:16" ht="12.75">
      <c r="F876" s="17"/>
      <c r="N876" s="26"/>
      <c r="P876" s="14"/>
    </row>
    <row r="877" spans="6:16" ht="12.75">
      <c r="F877" s="17"/>
      <c r="N877" s="26"/>
      <c r="P877" s="14"/>
    </row>
    <row r="878" spans="6:16" ht="12.75">
      <c r="F878" s="17"/>
      <c r="N878" s="26"/>
      <c r="P878" s="14"/>
    </row>
    <row r="879" spans="6:16" ht="12.75">
      <c r="F879" s="17"/>
      <c r="N879" s="26"/>
      <c r="P879" s="14"/>
    </row>
    <row r="880" spans="6:16" ht="12.75">
      <c r="F880" s="17"/>
      <c r="N880" s="26"/>
      <c r="P880" s="14"/>
    </row>
    <row r="881" spans="6:16" ht="12.75">
      <c r="F881" s="17"/>
      <c r="N881" s="26"/>
      <c r="P881" s="14"/>
    </row>
    <row r="882" spans="6:16" ht="12.75">
      <c r="F882" s="17"/>
      <c r="N882" s="26"/>
      <c r="P882" s="14"/>
    </row>
    <row r="883" spans="6:16" ht="12.75">
      <c r="F883" s="17"/>
      <c r="N883" s="26"/>
      <c r="P883" s="14"/>
    </row>
    <row r="884" spans="6:16" ht="12.75">
      <c r="F884" s="17"/>
      <c r="N884" s="26"/>
      <c r="P884" s="14"/>
    </row>
    <row r="885" spans="6:16" ht="12.75">
      <c r="F885" s="17"/>
      <c r="N885" s="26"/>
      <c r="P885" s="14"/>
    </row>
    <row r="886" spans="6:16" ht="12.75">
      <c r="F886" s="17"/>
      <c r="N886" s="26"/>
      <c r="P886" s="14"/>
    </row>
    <row r="887" spans="6:16" ht="12.75">
      <c r="F887" s="17"/>
      <c r="N887" s="26"/>
      <c r="P887" s="14"/>
    </row>
    <row r="888" spans="6:16" ht="12.75">
      <c r="F888" s="17"/>
      <c r="N888" s="26"/>
      <c r="P888" s="14"/>
    </row>
    <row r="889" spans="6:16" ht="12.75">
      <c r="F889" s="17"/>
      <c r="N889" s="26"/>
      <c r="P889" s="14"/>
    </row>
    <row r="890" spans="6:16" ht="12.75">
      <c r="F890" s="17"/>
      <c r="N890" s="26"/>
      <c r="P890" s="14"/>
    </row>
    <row r="891" spans="6:16" ht="12.75">
      <c r="F891" s="17"/>
      <c r="N891" s="26"/>
      <c r="P891" s="14"/>
    </row>
    <row r="892" spans="6:16" ht="12.75">
      <c r="F892" s="17"/>
      <c r="N892" s="26"/>
      <c r="P892" s="14"/>
    </row>
    <row r="893" spans="6:16" ht="12.75">
      <c r="F893" s="17"/>
      <c r="N893" s="26"/>
      <c r="P893" s="14"/>
    </row>
    <row r="894" spans="6:16" ht="12.75">
      <c r="F894" s="17"/>
      <c r="N894" s="26"/>
      <c r="P894" s="14"/>
    </row>
    <row r="895" spans="6:16" ht="12.75">
      <c r="F895" s="17"/>
      <c r="N895" s="26"/>
      <c r="P895" s="14"/>
    </row>
    <row r="896" spans="6:16" ht="12.75">
      <c r="F896" s="17"/>
      <c r="N896" s="26"/>
      <c r="P896" s="14"/>
    </row>
    <row r="897" spans="6:16" ht="12.75">
      <c r="F897" s="17"/>
      <c r="N897" s="26"/>
      <c r="P897" s="14"/>
    </row>
    <row r="898" spans="6:16" ht="12.75">
      <c r="F898" s="17"/>
      <c r="N898" s="26"/>
      <c r="P898" s="14"/>
    </row>
    <row r="899" spans="6:16" ht="12.75">
      <c r="F899" s="17"/>
      <c r="N899" s="26"/>
      <c r="P899" s="14"/>
    </row>
    <row r="900" spans="6:16" ht="12.75">
      <c r="F900" s="17"/>
      <c r="N900" s="26"/>
      <c r="P900" s="14"/>
    </row>
    <row r="901" spans="6:16" ht="12.75">
      <c r="F901" s="17"/>
      <c r="N901" s="26"/>
      <c r="P901" s="14"/>
    </row>
    <row r="902" spans="6:16" ht="12.75">
      <c r="F902" s="17"/>
      <c r="N902" s="26"/>
      <c r="P902" s="14"/>
    </row>
    <row r="903" spans="6:16" ht="12.75">
      <c r="F903" s="17"/>
      <c r="N903" s="26"/>
      <c r="P903" s="14"/>
    </row>
    <row r="904" spans="6:16" ht="12.75">
      <c r="F904" s="17"/>
      <c r="N904" s="26"/>
      <c r="P904" s="14"/>
    </row>
    <row r="905" spans="6:16" ht="12.75">
      <c r="F905" s="17"/>
      <c r="N905" s="26"/>
      <c r="P905" s="14"/>
    </row>
    <row r="906" spans="6:16" ht="12.75">
      <c r="F906" s="17"/>
      <c r="N906" s="26"/>
      <c r="P906" s="14"/>
    </row>
    <row r="907" spans="6:16" ht="12.75">
      <c r="F907" s="17"/>
      <c r="N907" s="26"/>
      <c r="P907" s="14"/>
    </row>
    <row r="908" spans="6:16" ht="12.75">
      <c r="F908" s="17"/>
      <c r="N908" s="26"/>
      <c r="P908" s="14"/>
    </row>
    <row r="909" spans="6:16" ht="12.75">
      <c r="F909" s="17"/>
      <c r="N909" s="26"/>
      <c r="P909" s="14"/>
    </row>
    <row r="910" spans="6:16" ht="12.75">
      <c r="F910" s="17"/>
      <c r="N910" s="26"/>
      <c r="P910" s="14"/>
    </row>
    <row r="911" spans="6:16" ht="12.75">
      <c r="F911" s="17"/>
      <c r="N911" s="26"/>
      <c r="P911" s="14"/>
    </row>
    <row r="912" spans="6:16" ht="12.75">
      <c r="F912" s="17"/>
      <c r="N912" s="26"/>
      <c r="P912" s="14"/>
    </row>
    <row r="913" spans="6:16" ht="12.75">
      <c r="F913" s="17"/>
      <c r="N913" s="26"/>
      <c r="P913" s="14"/>
    </row>
    <row r="914" spans="6:16" ht="12.75">
      <c r="F914" s="17"/>
      <c r="N914" s="26"/>
      <c r="P914" s="14"/>
    </row>
    <row r="915" spans="6:16" ht="12.75">
      <c r="F915" s="17"/>
      <c r="N915" s="26"/>
      <c r="P915" s="14"/>
    </row>
    <row r="916" spans="6:16" ht="12.75">
      <c r="F916" s="17"/>
      <c r="N916" s="26"/>
      <c r="P916" s="14"/>
    </row>
    <row r="917" spans="6:16" ht="12.75">
      <c r="F917" s="17"/>
      <c r="N917" s="26"/>
      <c r="P917" s="14"/>
    </row>
    <row r="918" spans="6:16" ht="12.75">
      <c r="F918" s="17"/>
      <c r="N918" s="26"/>
      <c r="P918" s="14"/>
    </row>
    <row r="919" spans="6:16" ht="12.75">
      <c r="F919" s="17"/>
      <c r="N919" s="26"/>
      <c r="P919" s="14"/>
    </row>
    <row r="920" spans="6:16" ht="12.75">
      <c r="F920" s="17"/>
      <c r="N920" s="26"/>
      <c r="P920" s="14"/>
    </row>
    <row r="921" spans="6:16" ht="12.75">
      <c r="F921" s="17"/>
      <c r="N921" s="26"/>
      <c r="P921" s="14"/>
    </row>
    <row r="922" spans="6:16" ht="12.75">
      <c r="F922" s="17"/>
      <c r="N922" s="26"/>
      <c r="P922" s="14"/>
    </row>
    <row r="923" spans="6:16" ht="12.75">
      <c r="F923" s="17"/>
      <c r="N923" s="26"/>
      <c r="P923" s="14"/>
    </row>
    <row r="924" spans="6:16" ht="12.75">
      <c r="F924" s="17"/>
      <c r="N924" s="26"/>
      <c r="P924" s="14"/>
    </row>
    <row r="925" spans="6:16" ht="12.75">
      <c r="F925" s="17"/>
      <c r="N925" s="26"/>
      <c r="P925" s="14"/>
    </row>
    <row r="926" spans="6:16" ht="12.75">
      <c r="F926" s="17"/>
      <c r="N926" s="26"/>
      <c r="P926" s="14"/>
    </row>
    <row r="927" spans="6:16" ht="12.75">
      <c r="F927" s="17"/>
      <c r="N927" s="26"/>
      <c r="P927" s="14"/>
    </row>
    <row r="928" spans="6:16" ht="12.75">
      <c r="F928" s="17"/>
      <c r="N928" s="26"/>
      <c r="P928" s="14"/>
    </row>
    <row r="929" spans="6:16" ht="12.75">
      <c r="F929" s="17"/>
      <c r="N929" s="26"/>
      <c r="P929" s="14"/>
    </row>
    <row r="930" spans="6:16" ht="12.75">
      <c r="F930" s="17"/>
      <c r="N930" s="26"/>
      <c r="P930" s="14"/>
    </row>
    <row r="931" spans="6:16" ht="12.75">
      <c r="F931" s="17"/>
      <c r="N931" s="26"/>
      <c r="P931" s="14"/>
    </row>
    <row r="932" spans="6:16" ht="12.75">
      <c r="F932" s="17"/>
      <c r="N932" s="26"/>
      <c r="P932" s="14"/>
    </row>
    <row r="933" spans="6:16" ht="12.75">
      <c r="F933" s="17"/>
      <c r="N933" s="26"/>
      <c r="P933" s="14"/>
    </row>
    <row r="934" spans="6:16" ht="12.75">
      <c r="F934" s="17"/>
      <c r="N934" s="26"/>
      <c r="P934" s="14"/>
    </row>
    <row r="935" spans="6:16" ht="12.75">
      <c r="F935" s="17"/>
      <c r="N935" s="26"/>
      <c r="P935" s="14"/>
    </row>
    <row r="936" spans="6:16" ht="12.75">
      <c r="F936" s="17"/>
      <c r="N936" s="26"/>
      <c r="P936" s="14"/>
    </row>
    <row r="937" spans="6:16" ht="12.75">
      <c r="F937" s="17"/>
      <c r="N937" s="26"/>
      <c r="P937" s="14"/>
    </row>
    <row r="938" spans="6:16" ht="12.75">
      <c r="F938" s="17"/>
      <c r="N938" s="26"/>
      <c r="P938" s="14"/>
    </row>
    <row r="939" spans="6:16" ht="12.75">
      <c r="F939" s="17"/>
      <c r="N939" s="26"/>
      <c r="P939" s="14"/>
    </row>
    <row r="940" spans="6:16" ht="12.75">
      <c r="F940" s="17"/>
      <c r="N940" s="26"/>
      <c r="P940" s="14"/>
    </row>
    <row r="941" spans="6:16" ht="12.75">
      <c r="F941" s="17"/>
      <c r="N941" s="26"/>
      <c r="P941" s="14"/>
    </row>
    <row r="942" spans="6:16" ht="12.75">
      <c r="F942" s="17"/>
      <c r="N942" s="26"/>
      <c r="P942" s="14"/>
    </row>
    <row r="943" spans="6:16" ht="12.75">
      <c r="F943" s="17"/>
      <c r="N943" s="26"/>
      <c r="P943" s="14"/>
    </row>
    <row r="944" spans="6:16" ht="12.75">
      <c r="F944" s="17"/>
      <c r="N944" s="26"/>
      <c r="P944" s="14"/>
    </row>
    <row r="945" spans="6:16" ht="12.75">
      <c r="F945" s="17"/>
      <c r="N945" s="26"/>
      <c r="P945" s="14"/>
    </row>
    <row r="946" spans="6:16" ht="12.75">
      <c r="F946" s="17"/>
      <c r="N946" s="26"/>
      <c r="P946" s="14"/>
    </row>
    <row r="947" spans="6:16" ht="12.75">
      <c r="F947" s="17"/>
      <c r="N947" s="26"/>
      <c r="P947" s="14"/>
    </row>
    <row r="948" spans="6:16" ht="12.75">
      <c r="F948" s="17"/>
      <c r="N948" s="26"/>
      <c r="P948" s="14"/>
    </row>
    <row r="949" spans="6:16" ht="12.75">
      <c r="F949" s="17"/>
      <c r="N949" s="26"/>
      <c r="P949" s="14"/>
    </row>
    <row r="950" spans="6:16" ht="12.75">
      <c r="F950" s="17"/>
      <c r="N950" s="26"/>
      <c r="P950" s="14"/>
    </row>
    <row r="951" spans="6:16" ht="12.75">
      <c r="F951" s="17"/>
      <c r="N951" s="26"/>
      <c r="P951" s="14"/>
    </row>
    <row r="952" spans="6:16" ht="12.75">
      <c r="F952" s="17"/>
      <c r="N952" s="26"/>
      <c r="P952" s="14"/>
    </row>
    <row r="953" spans="6:16" ht="12.75">
      <c r="F953" s="17"/>
      <c r="N953" s="26"/>
      <c r="P953" s="14"/>
    </row>
    <row r="954" spans="6:16" ht="12.75">
      <c r="F954" s="17"/>
      <c r="N954" s="26"/>
      <c r="P954" s="14"/>
    </row>
    <row r="955" spans="6:16" ht="12.75">
      <c r="F955" s="17"/>
      <c r="N955" s="26"/>
      <c r="P955" s="14"/>
    </row>
    <row r="956" spans="6:16" ht="12.75">
      <c r="F956" s="17"/>
      <c r="N956" s="26"/>
      <c r="P956" s="14"/>
    </row>
    <row r="957" spans="6:16" ht="12.75">
      <c r="F957" s="17"/>
      <c r="N957" s="26"/>
      <c r="P957" s="14"/>
    </row>
    <row r="958" spans="6:16" ht="12.75">
      <c r="F958" s="17"/>
      <c r="N958" s="26"/>
      <c r="P958" s="14"/>
    </row>
    <row r="959" spans="6:16" ht="12.75">
      <c r="F959" s="17"/>
      <c r="N959" s="26"/>
      <c r="P959" s="14"/>
    </row>
    <row r="960" spans="6:16" ht="12.75">
      <c r="F960" s="17"/>
      <c r="N960" s="26"/>
      <c r="P960" s="14"/>
    </row>
    <row r="961" spans="6:16" ht="12.75">
      <c r="F961" s="17"/>
      <c r="N961" s="26"/>
      <c r="P961" s="14"/>
    </row>
    <row r="962" spans="6:16" ht="12.75">
      <c r="F962" s="17"/>
      <c r="N962" s="26"/>
      <c r="P962" s="14"/>
    </row>
    <row r="963" spans="6:16" ht="12.75">
      <c r="F963" s="17"/>
      <c r="N963" s="26"/>
      <c r="P963" s="14"/>
    </row>
    <row r="964" spans="6:16" ht="12.75">
      <c r="F964" s="17"/>
      <c r="N964" s="26"/>
      <c r="P964" s="14"/>
    </row>
    <row r="965" spans="6:16" ht="12.75">
      <c r="F965" s="17"/>
      <c r="N965" s="26"/>
      <c r="P965" s="14"/>
    </row>
    <row r="966" spans="6:16" ht="12.75">
      <c r="F966" s="17"/>
      <c r="N966" s="26"/>
      <c r="P966" s="14"/>
    </row>
    <row r="967" spans="6:16" ht="12.75">
      <c r="F967" s="17"/>
      <c r="N967" s="26"/>
      <c r="P967" s="14"/>
    </row>
    <row r="968" spans="6:16" ht="12.75">
      <c r="F968" s="17"/>
      <c r="N968" s="26"/>
      <c r="P968" s="14"/>
    </row>
    <row r="969" spans="6:16" ht="12.75">
      <c r="F969" s="17"/>
      <c r="N969" s="26"/>
      <c r="P969" s="14"/>
    </row>
    <row r="970" spans="6:16" ht="12.75">
      <c r="F970" s="17"/>
      <c r="N970" s="26"/>
      <c r="P970" s="14"/>
    </row>
    <row r="971" spans="6:16" ht="12.75">
      <c r="F971" s="17"/>
      <c r="N971" s="26"/>
      <c r="P971" s="14"/>
    </row>
    <row r="972" spans="6:16" ht="12.75">
      <c r="F972" s="17"/>
      <c r="N972" s="26"/>
      <c r="P972" s="14"/>
    </row>
    <row r="973" spans="6:16" ht="12.75">
      <c r="F973" s="17"/>
      <c r="N973" s="26"/>
      <c r="P973" s="14"/>
    </row>
    <row r="974" spans="6:16" ht="12.75">
      <c r="F974" s="17"/>
      <c r="N974" s="26"/>
      <c r="P974" s="14"/>
    </row>
    <row r="975" spans="6:16" ht="12.75">
      <c r="F975" s="17"/>
      <c r="N975" s="26"/>
      <c r="P975" s="14"/>
    </row>
    <row r="976" spans="6:16" ht="12.75">
      <c r="F976" s="17"/>
      <c r="N976" s="26"/>
      <c r="P976" s="14"/>
    </row>
    <row r="977" spans="6:16" ht="12.75">
      <c r="F977" s="17"/>
      <c r="N977" s="26"/>
      <c r="P977" s="14"/>
    </row>
    <row r="978" spans="6:16" ht="12.75">
      <c r="F978" s="17"/>
      <c r="N978" s="26"/>
      <c r="P978" s="14"/>
    </row>
    <row r="979" spans="6:16" ht="12.75">
      <c r="F979" s="17"/>
      <c r="N979" s="26"/>
      <c r="P979" s="14"/>
    </row>
    <row r="980" spans="6:16" ht="12.75">
      <c r="F980" s="17"/>
      <c r="N980" s="26"/>
      <c r="P980" s="14"/>
    </row>
    <row r="981" spans="6:16" ht="12.75">
      <c r="F981" s="17"/>
      <c r="N981" s="26"/>
      <c r="P981" s="14"/>
    </row>
    <row r="982" spans="6:16" ht="12.75">
      <c r="F982" s="17"/>
      <c r="N982" s="26"/>
      <c r="P982" s="14"/>
    </row>
    <row r="983" spans="6:16" ht="12.75">
      <c r="F983" s="17"/>
      <c r="N983" s="26"/>
      <c r="P983" s="14"/>
    </row>
    <row r="984" spans="6:16" ht="12.75">
      <c r="F984" s="17"/>
      <c r="N984" s="26"/>
      <c r="P984" s="14"/>
    </row>
    <row r="985" spans="6:16" ht="12.75">
      <c r="F985" s="17"/>
      <c r="N985" s="26"/>
      <c r="P985" s="14"/>
    </row>
    <row r="986" spans="6:16" ht="12.75">
      <c r="F986" s="17"/>
      <c r="N986" s="26"/>
      <c r="P986" s="14"/>
    </row>
    <row r="987" spans="6:16" ht="12.75">
      <c r="F987" s="17"/>
      <c r="N987" s="26"/>
      <c r="P987" s="14"/>
    </row>
    <row r="988" spans="6:16" ht="12.75">
      <c r="F988" s="17"/>
      <c r="N988" s="26"/>
      <c r="P988" s="14"/>
    </row>
    <row r="989" spans="6:16" ht="12.75">
      <c r="F989" s="17"/>
      <c r="N989" s="26"/>
      <c r="P989" s="14"/>
    </row>
    <row r="990" spans="6:16" ht="12.75">
      <c r="F990" s="17"/>
      <c r="N990" s="26"/>
      <c r="P990" s="14"/>
    </row>
    <row r="991" spans="6:16" ht="12.75">
      <c r="F991" s="17"/>
      <c r="N991" s="26"/>
      <c r="P991" s="14"/>
    </row>
    <row r="992" spans="6:16" ht="12.75">
      <c r="F992" s="17"/>
      <c r="N992" s="26"/>
      <c r="P992" s="14"/>
    </row>
    <row r="993" spans="6:16" ht="12.75">
      <c r="F993" s="17"/>
      <c r="N993" s="26"/>
      <c r="P993" s="14"/>
    </row>
    <row r="994" spans="6:16" ht="12.75">
      <c r="F994" s="17"/>
      <c r="N994" s="26"/>
      <c r="P994" s="14"/>
    </row>
    <row r="995" spans="6:16" ht="12.75">
      <c r="F995" s="17"/>
      <c r="N995" s="26"/>
      <c r="P995" s="14"/>
    </row>
    <row r="996" spans="6:16" ht="12.75">
      <c r="F996" s="17"/>
      <c r="N996" s="26"/>
      <c r="P996" s="14"/>
    </row>
    <row r="997" spans="6:16" ht="12.75">
      <c r="F997" s="17"/>
      <c r="N997" s="26"/>
      <c r="P997" s="14"/>
    </row>
    <row r="998" spans="6:16" ht="12.75">
      <c r="F998" s="17"/>
      <c r="N998" s="26"/>
      <c r="P998" s="14"/>
    </row>
    <row r="999" spans="6:16" ht="12.75">
      <c r="F999" s="17"/>
      <c r="N999" s="26"/>
      <c r="P999" s="14"/>
    </row>
    <row r="1000" spans="6:16" ht="12.75">
      <c r="F1000" s="17"/>
      <c r="N1000" s="26"/>
      <c r="P1000" s="14"/>
    </row>
    <row r="1001" spans="6:16" ht="12.75">
      <c r="F1001" s="17"/>
      <c r="N1001" s="26"/>
      <c r="P1001" s="14"/>
    </row>
    <row r="1002" spans="6:16" ht="12.75">
      <c r="F1002" s="17"/>
      <c r="N1002" s="26"/>
      <c r="P1002" s="14"/>
    </row>
    <row r="1003" spans="6:16" ht="12.75">
      <c r="F1003" s="17"/>
      <c r="N1003" s="26"/>
      <c r="P1003" s="14"/>
    </row>
    <row r="1004" spans="6:16" ht="12.75">
      <c r="F1004" s="17"/>
      <c r="N1004" s="26"/>
      <c r="P1004" s="14"/>
    </row>
    <row r="1005" spans="6:16" ht="12.75">
      <c r="F1005" s="17"/>
      <c r="N1005" s="26"/>
      <c r="P1005" s="14"/>
    </row>
    <row r="1006" spans="6:16" ht="12.75">
      <c r="F1006" s="17"/>
      <c r="N1006" s="26"/>
      <c r="P1006" s="14"/>
    </row>
    <row r="1007" spans="6:16" ht="12.75">
      <c r="F1007" s="17"/>
      <c r="N1007" s="26"/>
      <c r="P1007" s="14"/>
    </row>
    <row r="1008" spans="6:16" ht="12.75">
      <c r="F1008" s="17"/>
      <c r="N1008" s="26"/>
      <c r="P1008" s="14"/>
    </row>
    <row r="1009" spans="6:16" ht="12.75">
      <c r="F1009" s="17"/>
      <c r="N1009" s="26"/>
      <c r="P1009" s="14"/>
    </row>
    <row r="1010" spans="6:16" ht="12.75">
      <c r="F1010" s="17"/>
      <c r="N1010" s="26"/>
      <c r="P1010" s="14"/>
    </row>
    <row r="1011" spans="6:16" ht="12.75">
      <c r="F1011" s="17"/>
      <c r="N1011" s="26"/>
      <c r="P1011" s="14"/>
    </row>
    <row r="1012" spans="6:16" ht="12.75">
      <c r="F1012" s="17"/>
      <c r="N1012" s="26"/>
      <c r="P1012" s="14"/>
    </row>
    <row r="1013" spans="6:16" ht="12.75">
      <c r="F1013" s="17"/>
      <c r="N1013" s="26"/>
      <c r="P1013" s="14"/>
    </row>
    <row r="1014" spans="6:16" ht="12.75">
      <c r="F1014" s="17"/>
      <c r="N1014" s="26"/>
      <c r="P1014" s="14"/>
    </row>
    <row r="1015" spans="6:16" ht="12.75">
      <c r="F1015" s="17"/>
      <c r="N1015" s="26"/>
      <c r="P1015" s="14"/>
    </row>
    <row r="1016" spans="6:16" ht="12.75">
      <c r="F1016" s="17"/>
      <c r="N1016" s="26"/>
      <c r="P1016" s="14"/>
    </row>
    <row r="1017" spans="6:16" ht="12.75">
      <c r="F1017" s="17"/>
      <c r="N1017" s="26"/>
      <c r="P1017" s="14"/>
    </row>
    <row r="1018" spans="6:16" ht="12.75">
      <c r="F1018" s="17"/>
      <c r="N1018" s="26"/>
      <c r="P1018" s="14"/>
    </row>
    <row r="1019" spans="6:16" ht="12.75">
      <c r="F1019" s="17"/>
      <c r="N1019" s="26"/>
      <c r="P1019" s="14"/>
    </row>
    <row r="1020" spans="6:16" ht="12.75">
      <c r="F1020" s="17"/>
      <c r="N1020" s="26"/>
      <c r="P1020" s="14"/>
    </row>
    <row r="1021" spans="6:16" ht="12.75">
      <c r="F1021" s="17"/>
      <c r="N1021" s="26"/>
      <c r="P1021" s="14"/>
    </row>
    <row r="1022" spans="6:16" ht="12.75">
      <c r="F1022" s="17"/>
      <c r="N1022" s="26"/>
      <c r="P1022" s="14"/>
    </row>
    <row r="1023" spans="6:16" ht="12.75">
      <c r="F1023" s="17"/>
      <c r="N1023" s="26"/>
      <c r="P1023" s="14"/>
    </row>
    <row r="1024" spans="6:16" ht="12.75">
      <c r="F1024" s="17"/>
      <c r="N1024" s="26"/>
      <c r="P1024" s="14"/>
    </row>
    <row r="1025" spans="6:16" ht="12.75">
      <c r="F1025" s="17"/>
      <c r="N1025" s="26"/>
      <c r="P1025" s="14"/>
    </row>
    <row r="1026" spans="6:16" ht="12.75">
      <c r="F1026" s="17"/>
      <c r="N1026" s="26"/>
      <c r="P1026" s="14"/>
    </row>
    <row r="1027" spans="6:16" ht="12.75">
      <c r="F1027" s="17"/>
      <c r="N1027" s="26"/>
      <c r="P1027" s="14"/>
    </row>
    <row r="1028" spans="6:16" ht="12.75">
      <c r="F1028" s="17"/>
      <c r="N1028" s="26"/>
      <c r="P1028" s="14"/>
    </row>
    <row r="1029" spans="6:16" ht="12.75">
      <c r="F1029" s="17"/>
      <c r="N1029" s="26"/>
      <c r="P1029" s="14"/>
    </row>
    <row r="1030" spans="6:16" ht="12.75">
      <c r="F1030" s="17"/>
      <c r="N1030" s="26"/>
      <c r="P1030" s="14"/>
    </row>
    <row r="1031" spans="6:16" ht="12.75">
      <c r="F1031" s="17"/>
      <c r="N1031" s="26"/>
      <c r="P1031" s="14"/>
    </row>
    <row r="1032" spans="6:16" ht="12.75">
      <c r="F1032" s="17"/>
      <c r="N1032" s="26"/>
      <c r="P1032" s="14"/>
    </row>
    <row r="1033" spans="6:16" ht="12.75">
      <c r="F1033" s="17"/>
      <c r="N1033" s="26"/>
      <c r="P1033" s="14"/>
    </row>
    <row r="1034" spans="6:16" ht="12.75">
      <c r="F1034" s="17"/>
      <c r="N1034" s="26"/>
      <c r="P1034" s="14"/>
    </row>
    <row r="1035" spans="6:16" ht="12.75">
      <c r="F1035" s="17"/>
      <c r="N1035" s="26"/>
      <c r="P1035" s="14"/>
    </row>
    <row r="1036" spans="6:16" ht="12.75">
      <c r="F1036" s="17"/>
      <c r="N1036" s="26"/>
      <c r="P1036" s="14"/>
    </row>
    <row r="1037" spans="6:16" ht="12.75">
      <c r="F1037" s="17"/>
      <c r="N1037" s="26"/>
      <c r="P1037" s="14"/>
    </row>
    <row r="1038" spans="6:16" ht="12.75">
      <c r="F1038" s="17"/>
      <c r="N1038" s="26"/>
      <c r="P1038" s="14"/>
    </row>
    <row r="1039" spans="6:16" ht="12.75">
      <c r="F1039" s="17"/>
      <c r="N1039" s="26"/>
      <c r="P1039" s="14"/>
    </row>
    <row r="1040" spans="6:16" ht="12.75">
      <c r="F1040" s="17"/>
      <c r="N1040" s="26"/>
      <c r="P1040" s="14"/>
    </row>
    <row r="1041" spans="6:16" ht="12.75">
      <c r="F1041" s="17"/>
      <c r="N1041" s="26"/>
      <c r="P1041" s="14"/>
    </row>
    <row r="1042" spans="6:16" ht="12.75">
      <c r="F1042" s="17"/>
      <c r="N1042" s="26"/>
      <c r="P1042" s="14"/>
    </row>
    <row r="1043" spans="6:16" ht="12.75">
      <c r="F1043" s="17"/>
      <c r="N1043" s="26"/>
      <c r="P1043" s="14"/>
    </row>
    <row r="1044" spans="6:16" ht="12.75">
      <c r="F1044" s="17"/>
      <c r="N1044" s="26"/>
      <c r="P1044" s="14"/>
    </row>
    <row r="1045" spans="6:16" ht="12.75">
      <c r="F1045" s="17"/>
      <c r="N1045" s="26"/>
      <c r="P1045" s="14"/>
    </row>
    <row r="1046" spans="6:16" ht="12.75">
      <c r="F1046" s="17"/>
      <c r="N1046" s="26"/>
      <c r="P1046" s="14"/>
    </row>
    <row r="1047" spans="6:16" ht="12.75">
      <c r="F1047" s="17"/>
      <c r="N1047" s="26"/>
      <c r="P1047" s="14"/>
    </row>
    <row r="1048" spans="6:16" ht="12.75">
      <c r="F1048" s="17"/>
      <c r="N1048" s="26"/>
      <c r="P1048" s="14"/>
    </row>
    <row r="1049" spans="6:16" ht="12.75">
      <c r="F1049" s="17"/>
      <c r="N1049" s="26"/>
      <c r="P1049" s="14"/>
    </row>
    <row r="1050" spans="6:16" ht="12.75">
      <c r="F1050" s="17"/>
      <c r="N1050" s="26"/>
      <c r="P1050" s="14"/>
    </row>
    <row r="1051" spans="6:16" ht="12.75">
      <c r="F1051" s="17"/>
      <c r="N1051" s="26"/>
      <c r="P1051" s="14"/>
    </row>
    <row r="1052" spans="6:16" ht="12.75">
      <c r="F1052" s="17"/>
      <c r="N1052" s="26"/>
      <c r="P1052" s="14"/>
    </row>
    <row r="1053" spans="6:16" ht="12.75">
      <c r="F1053" s="17"/>
      <c r="N1053" s="26"/>
      <c r="P1053" s="14"/>
    </row>
    <row r="1054" spans="6:16" ht="12.75">
      <c r="F1054" s="17"/>
      <c r="N1054" s="26"/>
      <c r="P1054" s="14"/>
    </row>
    <row r="1055" spans="6:16" ht="12.75">
      <c r="F1055" s="17"/>
      <c r="N1055" s="26"/>
      <c r="P1055" s="14"/>
    </row>
    <row r="1056" spans="6:16" ht="12.75">
      <c r="F1056" s="17"/>
      <c r="N1056" s="26"/>
      <c r="P1056" s="14"/>
    </row>
    <row r="1057" spans="6:16" ht="12.75">
      <c r="F1057" s="17"/>
      <c r="N1057" s="26"/>
      <c r="P1057" s="14"/>
    </row>
    <row r="1058" spans="6:16" ht="12.75">
      <c r="F1058" s="17"/>
      <c r="N1058" s="26"/>
      <c r="P1058" s="14"/>
    </row>
    <row r="1059" spans="6:16" ht="12.75">
      <c r="F1059" s="17"/>
      <c r="N1059" s="26"/>
      <c r="P1059" s="14"/>
    </row>
    <row r="1060" spans="6:16" ht="12.75">
      <c r="F1060" s="17"/>
      <c r="N1060" s="26"/>
      <c r="P1060" s="14"/>
    </row>
    <row r="1061" spans="6:16" ht="12.75">
      <c r="F1061" s="17"/>
      <c r="N1061" s="26"/>
      <c r="P1061" s="14"/>
    </row>
    <row r="1062" spans="6:16" ht="12.75">
      <c r="F1062" s="17"/>
      <c r="N1062" s="26"/>
      <c r="P1062" s="14"/>
    </row>
    <row r="1063" spans="6:16" ht="12.75">
      <c r="F1063" s="17"/>
      <c r="N1063" s="26"/>
      <c r="P1063" s="14"/>
    </row>
    <row r="1064" spans="6:16" ht="12.75">
      <c r="F1064" s="17"/>
      <c r="N1064" s="26"/>
      <c r="P1064" s="14"/>
    </row>
    <row r="1065" spans="6:16" ht="12.75">
      <c r="F1065" s="17"/>
      <c r="N1065" s="26"/>
      <c r="P1065" s="14"/>
    </row>
    <row r="1066" spans="6:16" ht="12.75">
      <c r="F1066" s="17"/>
      <c r="N1066" s="26"/>
      <c r="P1066" s="14"/>
    </row>
    <row r="1067" spans="6:16" ht="12.75">
      <c r="F1067" s="17"/>
      <c r="N1067" s="26"/>
      <c r="P1067" s="14"/>
    </row>
    <row r="1068" spans="6:16" ht="12.75">
      <c r="F1068" s="17"/>
      <c r="N1068" s="26"/>
      <c r="P1068" s="14"/>
    </row>
    <row r="1069" spans="6:16" ht="12.75">
      <c r="F1069" s="17"/>
      <c r="N1069" s="26"/>
      <c r="P1069" s="14"/>
    </row>
    <row r="1070" spans="6:16" ht="12.75">
      <c r="F1070" s="17"/>
      <c r="N1070" s="26"/>
      <c r="P1070" s="14"/>
    </row>
    <row r="1071" spans="6:16" ht="12.75">
      <c r="F1071" s="17"/>
      <c r="N1071" s="26"/>
      <c r="P1071" s="14"/>
    </row>
    <row r="1072" spans="6:16" ht="12.75">
      <c r="F1072" s="17"/>
      <c r="N1072" s="26"/>
      <c r="P1072" s="14"/>
    </row>
    <row r="1073" spans="6:16" ht="12.75">
      <c r="F1073" s="17"/>
      <c r="N1073" s="26"/>
      <c r="P1073" s="14"/>
    </row>
    <row r="1074" spans="6:16" ht="12.75">
      <c r="F1074" s="17"/>
      <c r="N1074" s="26"/>
      <c r="P1074" s="14"/>
    </row>
    <row r="1075" spans="6:16" ht="12.75">
      <c r="F1075" s="17"/>
      <c r="N1075" s="26"/>
      <c r="P1075" s="14"/>
    </row>
    <row r="1076" spans="6:16" ht="12.75">
      <c r="F1076" s="17"/>
      <c r="N1076" s="26"/>
      <c r="P1076" s="14"/>
    </row>
    <row r="1077" spans="6:16" ht="12.75">
      <c r="F1077" s="17"/>
      <c r="N1077" s="26"/>
      <c r="P1077" s="14"/>
    </row>
    <row r="1078" spans="6:16" ht="12.75">
      <c r="F1078" s="17"/>
      <c r="N1078" s="26"/>
      <c r="P1078" s="14"/>
    </row>
    <row r="1079" spans="6:16" ht="12.75">
      <c r="F1079" s="17"/>
      <c r="N1079" s="26"/>
      <c r="P1079" s="14"/>
    </row>
    <row r="1080" spans="6:16" ht="12.75">
      <c r="F1080" s="17"/>
      <c r="N1080" s="26"/>
      <c r="P1080" s="14"/>
    </row>
    <row r="1081" spans="6:16" ht="12.75">
      <c r="F1081" s="17"/>
      <c r="N1081" s="26"/>
      <c r="P1081" s="14"/>
    </row>
    <row r="1082" spans="6:16" ht="12.75">
      <c r="F1082" s="17"/>
      <c r="N1082" s="26"/>
      <c r="P1082" s="14"/>
    </row>
    <row r="1083" spans="6:16" ht="12.75">
      <c r="F1083" s="17"/>
      <c r="N1083" s="26"/>
      <c r="P1083" s="14"/>
    </row>
    <row r="1084" spans="6:16" ht="12.75">
      <c r="F1084" s="17"/>
      <c r="N1084" s="26"/>
      <c r="P1084" s="14"/>
    </row>
    <row r="1085" spans="6:16" ht="12.75">
      <c r="F1085" s="17"/>
      <c r="N1085" s="26"/>
      <c r="P1085" s="14"/>
    </row>
    <row r="1086" spans="6:16" ht="12.75">
      <c r="F1086" s="17"/>
      <c r="N1086" s="26"/>
      <c r="P1086" s="14"/>
    </row>
    <row r="1087" spans="6:16" ht="12.75">
      <c r="F1087" s="17"/>
      <c r="N1087" s="26"/>
      <c r="P1087" s="14"/>
    </row>
    <row r="1088" spans="6:16" ht="12.75">
      <c r="F1088" s="17"/>
      <c r="N1088" s="26"/>
      <c r="P1088" s="14"/>
    </row>
    <row r="1089" spans="6:16" ht="12.75">
      <c r="F1089" s="17"/>
      <c r="N1089" s="26"/>
      <c r="P1089" s="14"/>
    </row>
    <row r="1090" spans="6:16" ht="12.75">
      <c r="F1090" s="17"/>
      <c r="N1090" s="26"/>
      <c r="P1090" s="14"/>
    </row>
    <row r="1091" spans="6:16" ht="12.75">
      <c r="F1091" s="17"/>
      <c r="N1091" s="26"/>
      <c r="P1091" s="14"/>
    </row>
    <row r="1092" spans="6:16" ht="12.75">
      <c r="F1092" s="17"/>
      <c r="N1092" s="26"/>
      <c r="P1092" s="14"/>
    </row>
    <row r="1093" spans="6:16" ht="12.75">
      <c r="F1093" s="17"/>
      <c r="N1093" s="26"/>
      <c r="P1093" s="14"/>
    </row>
    <row r="1094" spans="6:16" ht="12.75">
      <c r="F1094" s="17"/>
      <c r="N1094" s="26"/>
      <c r="P1094" s="14"/>
    </row>
    <row r="1095" spans="6:16" ht="12.75">
      <c r="F1095" s="17"/>
      <c r="N1095" s="26"/>
      <c r="P1095" s="14"/>
    </row>
    <row r="1096" spans="6:16" ht="12.75">
      <c r="F1096" s="17"/>
      <c r="N1096" s="26"/>
      <c r="P1096" s="14"/>
    </row>
    <row r="1097" spans="6:16" ht="12.75">
      <c r="F1097" s="17"/>
      <c r="N1097" s="26"/>
      <c r="P1097" s="14"/>
    </row>
    <row r="1098" spans="6:16" ht="12.75">
      <c r="F1098" s="17"/>
      <c r="N1098" s="26"/>
      <c r="P1098" s="14"/>
    </row>
    <row r="1099" spans="6:16" ht="12.75">
      <c r="F1099" s="17"/>
      <c r="N1099" s="26"/>
      <c r="P1099" s="14"/>
    </row>
    <row r="1100" spans="6:16" ht="12.75">
      <c r="F1100" s="17"/>
      <c r="N1100" s="26"/>
      <c r="P1100" s="14"/>
    </row>
    <row r="1101" spans="6:16" ht="12.75">
      <c r="F1101" s="17"/>
      <c r="N1101" s="26"/>
      <c r="P1101" s="14"/>
    </row>
    <row r="1102" spans="6:16" ht="12.75">
      <c r="F1102" s="17"/>
      <c r="N1102" s="26"/>
      <c r="P1102" s="14"/>
    </row>
    <row r="1103" spans="6:16" ht="12.75">
      <c r="F1103" s="17"/>
      <c r="N1103" s="26"/>
      <c r="P1103" s="14"/>
    </row>
    <row r="1104" spans="6:16" ht="12.75">
      <c r="F1104" s="17"/>
      <c r="N1104" s="26"/>
      <c r="P1104" s="14"/>
    </row>
    <row r="1105" spans="6:16" ht="12.75">
      <c r="F1105" s="17"/>
      <c r="N1105" s="26"/>
      <c r="P1105" s="14"/>
    </row>
    <row r="1106" spans="6:16" ht="12.75">
      <c r="F1106" s="17"/>
      <c r="N1106" s="26"/>
      <c r="P1106" s="14"/>
    </row>
    <row r="1107" spans="6:16" ht="12.75">
      <c r="F1107" s="17"/>
      <c r="N1107" s="26"/>
      <c r="P1107" s="14"/>
    </row>
    <row r="1108" spans="6:16" ht="12.75">
      <c r="F1108" s="17"/>
      <c r="N1108" s="26"/>
      <c r="P1108" s="14"/>
    </row>
    <row r="1109" spans="6:16" ht="12.75">
      <c r="F1109" s="17"/>
      <c r="N1109" s="26"/>
      <c r="P1109" s="14"/>
    </row>
    <row r="1110" spans="6:16" ht="12.75">
      <c r="F1110" s="17"/>
      <c r="N1110" s="26"/>
      <c r="P1110" s="14"/>
    </row>
    <row r="1111" spans="6:16" ht="12.75">
      <c r="F1111" s="17"/>
      <c r="N1111" s="26"/>
      <c r="P1111" s="14"/>
    </row>
    <row r="1112" spans="6:16" ht="12.75">
      <c r="F1112" s="17"/>
      <c r="N1112" s="26"/>
      <c r="P1112" s="14"/>
    </row>
    <row r="1113" spans="6:16" ht="12.75">
      <c r="F1113" s="17"/>
      <c r="N1113" s="26"/>
      <c r="P1113" s="14"/>
    </row>
    <row r="1114" spans="6:16" ht="12.75">
      <c r="F1114" s="17"/>
      <c r="N1114" s="26"/>
      <c r="P1114" s="14"/>
    </row>
    <row r="1115" spans="6:16" ht="12.75">
      <c r="F1115" s="17"/>
      <c r="N1115" s="26"/>
      <c r="P1115" s="14"/>
    </row>
    <row r="1116" spans="6:16" ht="12.75">
      <c r="F1116" s="17"/>
      <c r="N1116" s="26"/>
      <c r="P1116" s="14"/>
    </row>
    <row r="1117" spans="6:16" ht="12.75">
      <c r="F1117" s="17"/>
      <c r="N1117" s="26"/>
      <c r="P1117" s="14"/>
    </row>
    <row r="1118" spans="6:16" ht="12.75">
      <c r="F1118" s="17"/>
      <c r="N1118" s="26"/>
      <c r="P1118" s="14"/>
    </row>
    <row r="1119" spans="6:16" ht="12.75">
      <c r="F1119" s="17"/>
      <c r="N1119" s="26"/>
      <c r="P1119" s="14"/>
    </row>
    <row r="1120" spans="6:16" ht="12.75">
      <c r="F1120" s="17"/>
      <c r="N1120" s="26"/>
      <c r="P1120" s="14"/>
    </row>
    <row r="1121" spans="6:16" ht="12.75">
      <c r="F1121" s="17"/>
      <c r="N1121" s="26"/>
      <c r="P1121" s="14"/>
    </row>
    <row r="1122" spans="6:16" ht="12.75">
      <c r="F1122" s="17"/>
      <c r="N1122" s="26"/>
      <c r="P1122" s="14"/>
    </row>
    <row r="1123" spans="6:16" ht="12.75">
      <c r="F1123" s="17"/>
      <c r="N1123" s="26"/>
      <c r="P1123" s="14"/>
    </row>
    <row r="1124" spans="6:16" ht="12.75">
      <c r="F1124" s="17"/>
      <c r="N1124" s="26"/>
      <c r="P1124" s="14"/>
    </row>
    <row r="1125" spans="6:16" ht="12.75">
      <c r="F1125" s="17"/>
      <c r="N1125" s="26"/>
      <c r="P1125" s="14"/>
    </row>
    <row r="1126" spans="6:16" ht="12.75">
      <c r="F1126" s="17"/>
      <c r="N1126" s="26"/>
      <c r="P1126" s="14"/>
    </row>
    <row r="1127" spans="6:16" ht="12.75">
      <c r="F1127" s="17"/>
      <c r="N1127" s="26"/>
      <c r="P1127" s="14"/>
    </row>
    <row r="1128" spans="6:16" ht="12.75">
      <c r="F1128" s="17"/>
      <c r="N1128" s="26"/>
      <c r="P1128" s="14"/>
    </row>
    <row r="1129" spans="6:16" ht="12.75">
      <c r="F1129" s="17"/>
      <c r="N1129" s="26"/>
      <c r="P1129" s="14"/>
    </row>
    <row r="1130" spans="6:16" ht="12.75">
      <c r="F1130" s="17"/>
      <c r="N1130" s="26"/>
      <c r="P1130" s="14"/>
    </row>
    <row r="1131" spans="6:16" ht="12.75">
      <c r="F1131" s="17"/>
      <c r="N1131" s="26"/>
      <c r="P1131" s="14"/>
    </row>
    <row r="1132" spans="6:16" ht="12.75">
      <c r="F1132" s="17"/>
      <c r="N1132" s="26"/>
      <c r="P1132" s="14"/>
    </row>
    <row r="1133" spans="6:16" ht="12.75">
      <c r="F1133" s="17"/>
      <c r="N1133" s="26"/>
      <c r="P1133" s="14"/>
    </row>
    <row r="1134" spans="6:16" ht="12.75">
      <c r="F1134" s="17"/>
      <c r="N1134" s="26"/>
      <c r="P1134" s="14"/>
    </row>
    <row r="1135" spans="6:16" ht="12.75">
      <c r="F1135" s="17"/>
      <c r="N1135" s="26"/>
      <c r="P1135" s="14"/>
    </row>
    <row r="1136" spans="6:16" ht="12.75">
      <c r="F1136" s="17"/>
      <c r="N1136" s="26"/>
      <c r="P1136" s="14"/>
    </row>
    <row r="1137" spans="6:16" ht="12.75">
      <c r="F1137" s="17"/>
      <c r="N1137" s="26"/>
      <c r="P1137" s="14"/>
    </row>
    <row r="1138" spans="6:16" ht="12.75">
      <c r="F1138" s="17"/>
      <c r="N1138" s="26"/>
      <c r="P1138" s="14"/>
    </row>
    <row r="1139" spans="6:16" ht="12.75">
      <c r="F1139" s="17"/>
      <c r="N1139" s="26"/>
      <c r="P1139" s="14"/>
    </row>
    <row r="1140" spans="6:16" ht="12.75">
      <c r="F1140" s="17"/>
      <c r="N1140" s="26"/>
      <c r="P1140" s="14"/>
    </row>
    <row r="1141" spans="6:16" ht="12.75">
      <c r="F1141" s="17"/>
      <c r="N1141" s="26"/>
      <c r="P1141" s="14"/>
    </row>
    <row r="1142" spans="6:16" ht="12.75">
      <c r="F1142" s="17"/>
      <c r="N1142" s="26"/>
      <c r="P1142" s="14"/>
    </row>
    <row r="1143" spans="6:16" ht="12.75">
      <c r="F1143" s="17"/>
      <c r="N1143" s="26"/>
      <c r="P1143" s="14"/>
    </row>
    <row r="1144" spans="6:16" ht="12.75">
      <c r="F1144" s="17"/>
      <c r="N1144" s="26"/>
      <c r="P1144" s="14"/>
    </row>
    <row r="1145" spans="6:16" ht="12.75">
      <c r="F1145" s="17"/>
      <c r="N1145" s="26"/>
      <c r="P1145" s="14"/>
    </row>
    <row r="1146" spans="6:16" ht="12.75">
      <c r="F1146" s="17"/>
      <c r="N1146" s="26"/>
      <c r="P1146" s="14"/>
    </row>
    <row r="1147" spans="6:16" ht="12.75">
      <c r="F1147" s="17"/>
      <c r="N1147" s="26"/>
      <c r="P1147" s="14"/>
    </row>
    <row r="1148" spans="6:16" ht="12.75">
      <c r="F1148" s="17"/>
      <c r="N1148" s="26"/>
      <c r="P1148" s="14"/>
    </row>
    <row r="1149" spans="6:16" ht="12.75">
      <c r="F1149" s="17"/>
      <c r="N1149" s="26"/>
      <c r="P1149" s="14"/>
    </row>
    <row r="1150" spans="6:16" ht="12.75">
      <c r="F1150" s="17"/>
      <c r="N1150" s="26"/>
      <c r="P1150" s="14"/>
    </row>
    <row r="1151" spans="6:16" ht="12.75">
      <c r="F1151" s="17"/>
      <c r="N1151" s="26"/>
      <c r="P1151" s="14"/>
    </row>
    <row r="1152" spans="6:16" ht="12.75">
      <c r="F1152" s="17"/>
      <c r="N1152" s="26"/>
      <c r="P1152" s="14"/>
    </row>
    <row r="1153" spans="6:16" ht="12.75">
      <c r="F1153" s="17"/>
      <c r="N1153" s="26"/>
      <c r="P1153" s="14"/>
    </row>
    <row r="1154" spans="6:16" ht="12.75">
      <c r="F1154" s="17"/>
      <c r="N1154" s="26"/>
      <c r="P1154" s="14"/>
    </row>
    <row r="1155" spans="6:16" ht="12.75">
      <c r="F1155" s="17"/>
      <c r="N1155" s="26"/>
      <c r="P1155" s="14"/>
    </row>
    <row r="1156" spans="6:16" ht="12.75">
      <c r="F1156" s="17"/>
      <c r="N1156" s="26"/>
      <c r="P1156" s="14"/>
    </row>
    <row r="1157" spans="6:16" ht="12.75">
      <c r="F1157" s="17"/>
      <c r="N1157" s="26"/>
      <c r="P1157" s="14"/>
    </row>
    <row r="1158" spans="6:16" ht="12.75">
      <c r="F1158" s="17"/>
      <c r="N1158" s="26"/>
      <c r="P1158" s="14"/>
    </row>
    <row r="1159" spans="6:16" ht="12.75">
      <c r="F1159" s="17"/>
      <c r="N1159" s="26"/>
      <c r="P1159" s="14"/>
    </row>
    <row r="1160" spans="6:16" ht="12.75">
      <c r="F1160" s="17"/>
      <c r="N1160" s="26"/>
      <c r="P1160" s="14"/>
    </row>
    <row r="1161" spans="6:16" ht="12.75">
      <c r="F1161" s="17"/>
      <c r="N1161" s="26"/>
      <c r="P1161" s="14"/>
    </row>
    <row r="1162" spans="6:16" ht="12.75">
      <c r="F1162" s="17"/>
      <c r="N1162" s="26"/>
      <c r="P1162" s="14"/>
    </row>
    <row r="1163" spans="6:16" ht="12.75">
      <c r="F1163" s="17"/>
      <c r="N1163" s="26"/>
      <c r="P1163" s="14"/>
    </row>
    <row r="1164" spans="6:16" ht="12.75">
      <c r="F1164" s="17"/>
      <c r="N1164" s="26"/>
      <c r="P1164" s="14"/>
    </row>
    <row r="1165" spans="6:16" ht="12.75">
      <c r="F1165" s="17"/>
      <c r="N1165" s="26"/>
      <c r="P1165" s="14"/>
    </row>
    <row r="1166" spans="6:16" ht="12.75">
      <c r="F1166" s="17"/>
      <c r="N1166" s="26"/>
      <c r="P1166" s="14"/>
    </row>
    <row r="1167" spans="6:16" ht="12.75">
      <c r="F1167" s="17"/>
      <c r="N1167" s="26"/>
      <c r="P1167" s="14"/>
    </row>
    <row r="1168" spans="6:16" ht="12.75">
      <c r="F1168" s="17"/>
      <c r="N1168" s="26"/>
      <c r="P1168" s="14"/>
    </row>
    <row r="1169" spans="6:16" ht="12.75">
      <c r="F1169" s="17"/>
      <c r="N1169" s="26"/>
      <c r="P1169" s="14"/>
    </row>
    <row r="1170" spans="6:16" ht="12.75">
      <c r="F1170" s="17"/>
      <c r="N1170" s="26"/>
      <c r="P1170" s="14"/>
    </row>
    <row r="1171" spans="6:16" ht="12.75">
      <c r="F1171" s="17"/>
      <c r="N1171" s="26"/>
      <c r="P1171" s="14"/>
    </row>
    <row r="1172" spans="6:16" ht="12.75">
      <c r="F1172" s="17"/>
      <c r="N1172" s="26"/>
      <c r="P1172" s="14"/>
    </row>
    <row r="1173" spans="6:16" ht="12.75">
      <c r="F1173" s="17"/>
      <c r="N1173" s="26"/>
      <c r="P1173" s="14"/>
    </row>
    <row r="1174" spans="6:16" ht="12.75">
      <c r="F1174" s="17"/>
      <c r="N1174" s="26"/>
      <c r="P1174" s="14"/>
    </row>
    <row r="1175" spans="6:16" ht="12.75">
      <c r="F1175" s="17"/>
      <c r="N1175" s="26"/>
      <c r="P1175" s="14"/>
    </row>
    <row r="1176" spans="6:16" ht="12.75">
      <c r="F1176" s="17"/>
      <c r="N1176" s="26"/>
      <c r="P1176" s="14"/>
    </row>
    <row r="1177" spans="6:16" ht="12.75">
      <c r="F1177" s="17"/>
      <c r="N1177" s="26"/>
      <c r="P1177" s="14"/>
    </row>
    <row r="1178" spans="6:16" ht="12.75">
      <c r="F1178" s="17"/>
      <c r="N1178" s="26"/>
      <c r="P1178" s="14"/>
    </row>
    <row r="1179" spans="6:16" ht="12.75">
      <c r="F1179" s="17"/>
      <c r="N1179" s="26"/>
      <c r="P1179" s="14"/>
    </row>
    <row r="1180" spans="6:16" ht="12.75">
      <c r="F1180" s="17"/>
      <c r="N1180" s="26"/>
      <c r="P1180" s="14"/>
    </row>
    <row r="1181" spans="6:16" ht="12.75">
      <c r="F1181" s="17"/>
      <c r="N1181" s="26"/>
      <c r="P1181" s="14"/>
    </row>
    <row r="1182" spans="6:16" ht="12.75">
      <c r="F1182" s="17"/>
      <c r="N1182" s="26"/>
      <c r="P1182" s="14"/>
    </row>
    <row r="1183" spans="6:16" ht="12.75">
      <c r="F1183" s="17"/>
      <c r="N1183" s="26"/>
      <c r="P1183" s="14"/>
    </row>
    <row r="1184" spans="6:16" ht="12.75">
      <c r="F1184" s="17"/>
      <c r="N1184" s="26"/>
      <c r="P1184" s="14"/>
    </row>
    <row r="1185" spans="6:16" ht="12.75">
      <c r="F1185" s="17"/>
      <c r="N1185" s="26"/>
      <c r="P1185" s="14"/>
    </row>
    <row r="1186" spans="6:16" ht="12.75">
      <c r="F1186" s="17"/>
      <c r="N1186" s="26"/>
      <c r="P1186" s="14"/>
    </row>
    <row r="1187" spans="6:16" ht="12.75">
      <c r="F1187" s="17"/>
      <c r="N1187" s="26"/>
      <c r="P1187" s="14"/>
    </row>
    <row r="1188" spans="6:16" ht="12.75">
      <c r="F1188" s="17"/>
      <c r="N1188" s="26"/>
      <c r="P1188" s="14"/>
    </row>
    <row r="1189" spans="6:16" ht="12.75">
      <c r="F1189" s="17"/>
      <c r="N1189" s="26"/>
      <c r="P1189" s="14"/>
    </row>
    <row r="1190" spans="6:16" ht="12.75">
      <c r="F1190" s="17"/>
      <c r="N1190" s="26"/>
      <c r="P1190" s="14"/>
    </row>
    <row r="1191" spans="6:16" ht="12.75">
      <c r="F1191" s="17"/>
      <c r="N1191" s="26"/>
      <c r="P1191" s="14"/>
    </row>
    <row r="1192" spans="6:16" ht="12.75">
      <c r="F1192" s="17"/>
      <c r="N1192" s="26"/>
      <c r="P1192" s="14"/>
    </row>
    <row r="1193" spans="6:16" ht="12.75">
      <c r="F1193" s="17"/>
      <c r="N1193" s="26"/>
      <c r="P1193" s="14"/>
    </row>
    <row r="1194" spans="6:16" ht="12.75">
      <c r="F1194" s="17"/>
      <c r="N1194" s="26"/>
      <c r="P1194" s="14"/>
    </row>
    <row r="1195" spans="6:16" ht="12.75">
      <c r="F1195" s="17"/>
      <c r="N1195" s="26"/>
      <c r="P1195" s="14"/>
    </row>
    <row r="1196" spans="6:16" ht="12.75">
      <c r="F1196" s="17"/>
      <c r="N1196" s="26"/>
      <c r="P1196" s="14"/>
    </row>
    <row r="1197" spans="6:16" ht="12.75">
      <c r="F1197" s="17"/>
      <c r="N1197" s="26"/>
      <c r="P1197" s="14"/>
    </row>
    <row r="1198" spans="6:16" ht="12.75">
      <c r="F1198" s="17"/>
      <c r="N1198" s="26"/>
      <c r="P1198" s="14"/>
    </row>
    <row r="1199" spans="6:16" ht="12.75">
      <c r="F1199" s="17"/>
      <c r="N1199" s="26"/>
      <c r="P1199" s="14"/>
    </row>
    <row r="1200" spans="6:16" ht="12.75">
      <c r="F1200" s="17"/>
      <c r="N1200" s="26"/>
      <c r="P1200" s="14"/>
    </row>
    <row r="1201" spans="6:16" ht="12.75">
      <c r="F1201" s="17"/>
      <c r="N1201" s="26"/>
      <c r="P1201" s="14"/>
    </row>
    <row r="1202" spans="6:16" ht="12.75">
      <c r="F1202" s="17"/>
      <c r="N1202" s="26"/>
      <c r="P1202" s="14"/>
    </row>
    <row r="1203" spans="6:16" ht="12.75">
      <c r="F1203" s="17"/>
      <c r="N1203" s="26"/>
      <c r="P1203" s="14"/>
    </row>
    <row r="1204" spans="6:16" ht="12.75">
      <c r="F1204" s="17"/>
      <c r="N1204" s="26"/>
      <c r="P1204" s="14"/>
    </row>
    <row r="1205" spans="6:16" ht="12.75">
      <c r="F1205" s="17"/>
      <c r="N1205" s="26"/>
      <c r="P1205" s="14"/>
    </row>
    <row r="1206" spans="6:16" ht="12.75">
      <c r="F1206" s="17"/>
      <c r="N1206" s="26"/>
      <c r="P1206" s="14"/>
    </row>
    <row r="1207" spans="6:16" ht="12.75">
      <c r="F1207" s="17"/>
      <c r="N1207" s="26"/>
      <c r="P1207" s="14"/>
    </row>
    <row r="1208" spans="6:16" ht="12.75">
      <c r="F1208" s="17"/>
      <c r="N1208" s="26"/>
      <c r="P1208" s="14"/>
    </row>
    <row r="1209" spans="6:16" ht="12.75">
      <c r="F1209" s="17"/>
      <c r="N1209" s="26"/>
      <c r="P1209" s="14"/>
    </row>
    <row r="1210" spans="6:16" ht="12.75">
      <c r="F1210" s="17"/>
      <c r="N1210" s="26"/>
      <c r="P1210" s="14"/>
    </row>
    <row r="1211" spans="6:16" ht="12.75">
      <c r="F1211" s="17"/>
      <c r="N1211" s="26"/>
      <c r="P1211" s="14"/>
    </row>
    <row r="1212" spans="6:16" ht="12.75">
      <c r="F1212" s="17"/>
      <c r="N1212" s="26"/>
      <c r="P1212" s="14"/>
    </row>
    <row r="1213" spans="6:16" ht="12.75">
      <c r="F1213" s="17"/>
      <c r="N1213" s="26"/>
      <c r="P1213" s="14"/>
    </row>
    <row r="1214" spans="6:16" ht="12.75">
      <c r="F1214" s="17"/>
      <c r="N1214" s="26"/>
      <c r="P1214" s="14"/>
    </row>
    <row r="1215" spans="6:16" ht="12.75">
      <c r="F1215" s="17"/>
      <c r="N1215" s="26"/>
      <c r="P1215" s="14"/>
    </row>
    <row r="1216" spans="6:16" ht="12.75">
      <c r="F1216" s="17"/>
      <c r="N1216" s="26"/>
      <c r="P1216" s="14"/>
    </row>
    <row r="1217" spans="6:16" ht="12.75">
      <c r="F1217" s="17"/>
      <c r="N1217" s="26"/>
      <c r="P1217" s="14"/>
    </row>
    <row r="1218" spans="6:16" ht="12.75">
      <c r="F1218" s="17"/>
      <c r="N1218" s="26"/>
      <c r="P1218" s="14"/>
    </row>
    <row r="1219" spans="6:16" ht="12.75">
      <c r="F1219" s="17"/>
      <c r="N1219" s="26"/>
      <c r="P1219" s="14"/>
    </row>
    <row r="1220" spans="6:16" ht="12.75">
      <c r="F1220" s="17"/>
      <c r="N1220" s="26"/>
      <c r="P1220" s="14"/>
    </row>
    <row r="1221" spans="6:16" ht="12.75">
      <c r="F1221" s="17"/>
      <c r="N1221" s="26"/>
      <c r="P1221" s="14"/>
    </row>
    <row r="1222" spans="6:16" ht="12.75">
      <c r="F1222" s="17"/>
      <c r="N1222" s="26"/>
      <c r="P1222" s="14"/>
    </row>
    <row r="1223" spans="6:16" ht="12.75">
      <c r="F1223" s="17"/>
      <c r="N1223" s="26"/>
      <c r="P1223" s="14"/>
    </row>
    <row r="1224" spans="6:16" ht="12.75">
      <c r="F1224" s="17"/>
      <c r="N1224" s="26"/>
      <c r="P1224" s="14"/>
    </row>
    <row r="1225" spans="6:16" ht="12.75">
      <c r="F1225" s="17"/>
      <c r="N1225" s="26"/>
      <c r="P1225" s="14"/>
    </row>
    <row r="1226" spans="6:16" ht="12.75">
      <c r="F1226" s="17"/>
      <c r="N1226" s="26"/>
      <c r="P1226" s="14"/>
    </row>
    <row r="1227" spans="6:16" ht="12.75">
      <c r="F1227" s="17"/>
      <c r="N1227" s="26"/>
      <c r="P1227" s="14"/>
    </row>
    <row r="1228" spans="6:16" ht="12.75">
      <c r="F1228" s="17"/>
      <c r="N1228" s="26"/>
      <c r="P1228" s="14"/>
    </row>
    <row r="1229" spans="6:16" ht="12.75">
      <c r="F1229" s="17"/>
      <c r="N1229" s="26"/>
      <c r="P1229" s="14"/>
    </row>
    <row r="1230" spans="6:16" ht="12.75">
      <c r="F1230" s="17"/>
      <c r="N1230" s="26"/>
      <c r="P1230" s="14"/>
    </row>
    <row r="1231" spans="6:16" ht="12.75">
      <c r="F1231" s="17"/>
      <c r="N1231" s="26"/>
      <c r="P1231" s="14"/>
    </row>
    <row r="1232" spans="6:16" ht="12.75">
      <c r="F1232" s="17"/>
      <c r="N1232" s="26"/>
      <c r="P1232" s="14"/>
    </row>
    <row r="1233" spans="6:16" ht="12.75">
      <c r="F1233" s="17"/>
      <c r="N1233" s="26"/>
      <c r="P1233" s="14"/>
    </row>
    <row r="1234" spans="6:16" ht="12.75">
      <c r="F1234" s="17"/>
      <c r="N1234" s="26"/>
      <c r="P1234" s="14"/>
    </row>
    <row r="1235" spans="6:16" ht="12.75">
      <c r="F1235" s="17"/>
      <c r="N1235" s="26"/>
      <c r="P1235" s="14"/>
    </row>
    <row r="1236" spans="6:16" ht="12.75">
      <c r="F1236" s="17"/>
      <c r="N1236" s="26"/>
      <c r="P1236" s="14"/>
    </row>
    <row r="1237" spans="6:16" ht="12.75">
      <c r="F1237" s="17"/>
      <c r="N1237" s="26"/>
      <c r="P1237" s="14"/>
    </row>
    <row r="1238" spans="6:16" ht="12.75">
      <c r="F1238" s="17"/>
      <c r="N1238" s="26"/>
      <c r="P1238" s="14"/>
    </row>
    <row r="1239" spans="6:16" ht="12.75">
      <c r="F1239" s="17"/>
      <c r="N1239" s="26"/>
      <c r="P1239" s="14"/>
    </row>
    <row r="1240" spans="6:16" ht="12.75">
      <c r="F1240" s="17"/>
      <c r="N1240" s="26"/>
      <c r="P1240" s="14"/>
    </row>
    <row r="1241" spans="6:16" ht="12.75">
      <c r="F1241" s="17"/>
      <c r="N1241" s="26"/>
      <c r="P1241" s="14"/>
    </row>
    <row r="1242" spans="6:16" ht="12.75">
      <c r="F1242" s="17"/>
      <c r="N1242" s="26"/>
      <c r="P1242" s="14"/>
    </row>
    <row r="1243" spans="6:16" ht="12.75">
      <c r="F1243" s="17"/>
      <c r="N1243" s="26"/>
      <c r="P1243" s="14"/>
    </row>
    <row r="1244" spans="6:16" ht="12.75">
      <c r="F1244" s="17"/>
      <c r="N1244" s="26"/>
      <c r="P1244" s="14"/>
    </row>
    <row r="1245" spans="6:16" ht="12.75">
      <c r="F1245" s="17"/>
      <c r="N1245" s="26"/>
      <c r="P1245" s="14"/>
    </row>
    <row r="1246" spans="6:16" ht="12.75">
      <c r="F1246" s="17"/>
      <c r="N1246" s="26"/>
      <c r="P1246" s="14"/>
    </row>
    <row r="1247" spans="6:16" ht="12.75">
      <c r="F1247" s="17"/>
      <c r="N1247" s="26"/>
      <c r="P1247" s="14"/>
    </row>
    <row r="1248" spans="6:16" ht="12.75">
      <c r="F1248" s="17"/>
      <c r="N1248" s="26"/>
      <c r="P1248" s="14"/>
    </row>
    <row r="1249" spans="6:16" ht="12.75">
      <c r="F1249" s="17"/>
      <c r="N1249" s="26"/>
      <c r="P1249" s="14"/>
    </row>
    <row r="1250" spans="6:16" ht="12.75">
      <c r="F1250" s="17"/>
      <c r="N1250" s="26"/>
      <c r="P1250" s="14"/>
    </row>
    <row r="1251" spans="6:16" ht="12.75">
      <c r="F1251" s="17"/>
      <c r="N1251" s="26"/>
      <c r="P1251" s="14"/>
    </row>
    <row r="1252" spans="6:16" ht="12.75">
      <c r="F1252" s="17"/>
      <c r="N1252" s="26"/>
      <c r="P1252" s="14"/>
    </row>
    <row r="1253" spans="6:16" ht="12.75">
      <c r="F1253" s="17"/>
      <c r="N1253" s="26"/>
      <c r="P1253" s="14"/>
    </row>
    <row r="1254" spans="6:16" ht="12.75">
      <c r="F1254" s="17"/>
      <c r="N1254" s="26"/>
      <c r="P1254" s="14"/>
    </row>
    <row r="1255" spans="6:16" ht="12.75">
      <c r="F1255" s="17"/>
      <c r="N1255" s="26"/>
      <c r="P1255" s="14"/>
    </row>
    <row r="1256" spans="6:16" ht="12.75">
      <c r="F1256" s="17"/>
      <c r="N1256" s="26"/>
      <c r="P1256" s="14"/>
    </row>
    <row r="1257" spans="6:16" ht="12.75">
      <c r="F1257" s="17"/>
      <c r="N1257" s="26"/>
      <c r="P1257" s="14"/>
    </row>
    <row r="1258" spans="6:16" ht="12.75">
      <c r="F1258" s="17"/>
      <c r="N1258" s="26"/>
      <c r="P1258" s="14"/>
    </row>
    <row r="1259" spans="6:16" ht="12.75">
      <c r="F1259" s="17"/>
      <c r="N1259" s="26"/>
      <c r="P1259" s="14"/>
    </row>
    <row r="1260" spans="6:16" ht="12.75">
      <c r="F1260" s="17"/>
      <c r="N1260" s="26"/>
      <c r="P1260" s="14"/>
    </row>
    <row r="1261" spans="6:16" ht="12.75">
      <c r="F1261" s="17"/>
      <c r="N1261" s="26"/>
      <c r="P1261" s="14"/>
    </row>
    <row r="1262" spans="6:16" ht="12.75">
      <c r="F1262" s="17"/>
      <c r="N1262" s="26"/>
      <c r="P1262" s="14"/>
    </row>
    <row r="1263" spans="6:16" ht="12.75">
      <c r="F1263" s="17"/>
      <c r="N1263" s="26"/>
      <c r="P1263" s="14"/>
    </row>
    <row r="1264" spans="6:16" ht="12.75">
      <c r="F1264" s="17"/>
      <c r="N1264" s="26"/>
      <c r="P1264" s="14"/>
    </row>
    <row r="1265" spans="6:16" ht="12.75">
      <c r="F1265" s="17"/>
      <c r="N1265" s="26"/>
      <c r="P1265" s="14"/>
    </row>
    <row r="1266" spans="6:16" ht="12.75">
      <c r="F1266" s="17"/>
      <c r="N1266" s="26"/>
      <c r="P1266" s="14"/>
    </row>
    <row r="1267" spans="6:16" ht="12.75">
      <c r="F1267" s="17"/>
      <c r="N1267" s="26"/>
      <c r="P1267" s="14"/>
    </row>
    <row r="1268" spans="6:16" ht="12.75">
      <c r="F1268" s="17"/>
      <c r="N1268" s="26"/>
      <c r="P1268" s="14"/>
    </row>
    <row r="1269" spans="6:16" ht="12.75">
      <c r="F1269" s="17"/>
      <c r="N1269" s="26"/>
      <c r="P1269" s="14"/>
    </row>
    <row r="1270" spans="6:16" ht="12.75">
      <c r="F1270" s="17"/>
      <c r="N1270" s="26"/>
      <c r="P1270" s="14"/>
    </row>
    <row r="1271" spans="6:16" ht="12.75">
      <c r="F1271" s="17"/>
      <c r="N1271" s="26"/>
      <c r="P1271" s="14"/>
    </row>
    <row r="1272" spans="6:16" ht="12.75">
      <c r="F1272" s="17"/>
      <c r="N1272" s="26"/>
      <c r="P1272" s="14"/>
    </row>
    <row r="1273" spans="6:16" ht="12.75">
      <c r="F1273" s="17"/>
      <c r="N1273" s="26"/>
      <c r="P1273" s="14"/>
    </row>
    <row r="1274" spans="6:16" ht="12.75">
      <c r="F1274" s="17"/>
      <c r="N1274" s="26"/>
      <c r="P1274" s="14"/>
    </row>
    <row r="1275" spans="6:16" ht="12.75">
      <c r="F1275" s="17"/>
      <c r="N1275" s="26"/>
      <c r="P1275" s="14"/>
    </row>
    <row r="1276" spans="6:16" ht="12.75">
      <c r="F1276" s="17"/>
      <c r="N1276" s="26"/>
      <c r="P1276" s="14"/>
    </row>
    <row r="1277" spans="6:16" ht="12.75">
      <c r="F1277" s="17"/>
      <c r="N1277" s="26"/>
      <c r="P1277" s="14"/>
    </row>
    <row r="1278" spans="6:16" ht="12.75">
      <c r="F1278" s="17"/>
      <c r="N1278" s="26"/>
      <c r="P1278" s="14"/>
    </row>
    <row r="1279" spans="6:16" ht="12.75">
      <c r="F1279" s="17"/>
      <c r="N1279" s="26"/>
      <c r="P1279" s="14"/>
    </row>
    <row r="1280" spans="6:16" ht="12.75">
      <c r="F1280" s="17"/>
      <c r="N1280" s="26"/>
      <c r="P1280" s="14"/>
    </row>
    <row r="1281" spans="6:16" ht="12.75">
      <c r="F1281" s="17"/>
      <c r="N1281" s="26"/>
      <c r="P1281" s="14"/>
    </row>
    <row r="1282" spans="6:16" ht="12.75">
      <c r="F1282" s="17"/>
      <c r="N1282" s="26"/>
      <c r="P1282" s="14"/>
    </row>
    <row r="1283" spans="6:16" ht="12.75">
      <c r="F1283" s="17"/>
      <c r="N1283" s="26"/>
      <c r="P1283" s="14"/>
    </row>
    <row r="1284" spans="6:16" ht="12.75">
      <c r="F1284" s="17"/>
      <c r="N1284" s="26"/>
      <c r="P1284" s="14"/>
    </row>
    <row r="1285" spans="6:16" ht="12.75">
      <c r="F1285" s="17"/>
      <c r="N1285" s="26"/>
      <c r="P1285" s="14"/>
    </row>
    <row r="1286" spans="6:16" ht="12.75">
      <c r="F1286" s="17"/>
      <c r="N1286" s="26"/>
      <c r="P1286" s="14"/>
    </row>
    <row r="1287" spans="6:16" ht="12.75">
      <c r="F1287" s="17"/>
      <c r="N1287" s="26"/>
      <c r="P1287" s="14"/>
    </row>
    <row r="1288" spans="6:16" ht="12.75">
      <c r="F1288" s="17"/>
      <c r="N1288" s="26"/>
      <c r="P1288" s="14"/>
    </row>
    <row r="1289" spans="6:16" ht="12.75">
      <c r="F1289" s="17"/>
      <c r="N1289" s="26"/>
      <c r="P1289" s="14"/>
    </row>
    <row r="1290" spans="6:16" ht="12.75">
      <c r="F1290" s="17"/>
      <c r="N1290" s="26"/>
      <c r="P1290" s="14"/>
    </row>
    <row r="1291" spans="6:16" ht="12.75">
      <c r="F1291" s="17"/>
      <c r="N1291" s="26"/>
      <c r="P1291" s="14"/>
    </row>
    <row r="1292" spans="6:16" ht="12.75">
      <c r="F1292" s="17"/>
      <c r="N1292" s="26"/>
      <c r="P1292" s="14"/>
    </row>
    <row r="1293" spans="6:16" ht="12.75">
      <c r="F1293" s="17"/>
      <c r="N1293" s="26"/>
      <c r="P1293" s="14"/>
    </row>
    <row r="1294" spans="6:16" ht="12.75">
      <c r="F1294" s="17"/>
      <c r="N1294" s="26"/>
      <c r="P1294" s="14"/>
    </row>
    <row r="1295" spans="6:16" ht="12.75">
      <c r="F1295" s="17"/>
      <c r="N1295" s="26"/>
      <c r="P1295" s="14"/>
    </row>
    <row r="1296" spans="6:16" ht="12.75">
      <c r="F1296" s="17"/>
      <c r="N1296" s="26"/>
      <c r="P1296" s="14"/>
    </row>
    <row r="1297" spans="6:16" ht="12.75">
      <c r="F1297" s="17"/>
      <c r="N1297" s="26"/>
      <c r="P1297" s="14"/>
    </row>
    <row r="1298" spans="6:16" ht="12.75">
      <c r="F1298" s="17"/>
      <c r="N1298" s="26"/>
      <c r="P1298" s="14"/>
    </row>
    <row r="1299" spans="6:16" ht="12.75">
      <c r="F1299" s="17"/>
      <c r="N1299" s="26"/>
      <c r="P1299" s="14"/>
    </row>
    <row r="1300" spans="6:16" ht="12.75">
      <c r="F1300" s="17"/>
      <c r="N1300" s="26"/>
      <c r="P1300" s="14"/>
    </row>
    <row r="1301" spans="6:16" ht="12.75">
      <c r="F1301" s="17"/>
      <c r="N1301" s="26"/>
      <c r="P1301" s="14"/>
    </row>
    <row r="1302" spans="6:16" ht="12.75">
      <c r="F1302" s="17"/>
      <c r="N1302" s="26"/>
      <c r="P1302" s="14"/>
    </row>
    <row r="1303" spans="6:16" ht="12.75">
      <c r="F1303" s="17"/>
      <c r="N1303" s="26"/>
      <c r="P1303" s="14"/>
    </row>
    <row r="1304" spans="6:16" ht="12.75">
      <c r="F1304" s="17"/>
      <c r="N1304" s="26"/>
      <c r="P1304" s="14"/>
    </row>
    <row r="1305" spans="6:16" ht="12.75">
      <c r="F1305" s="17"/>
      <c r="N1305" s="26"/>
      <c r="P1305" s="14"/>
    </row>
    <row r="1306" spans="6:16" ht="12.75">
      <c r="F1306" s="17"/>
      <c r="N1306" s="26"/>
      <c r="P1306" s="14"/>
    </row>
    <row r="1307" spans="6:16" ht="12.75">
      <c r="F1307" s="17"/>
      <c r="N1307" s="26"/>
      <c r="P1307" s="14"/>
    </row>
    <row r="1308" spans="6:16" ht="12.75">
      <c r="F1308" s="17"/>
      <c r="N1308" s="26"/>
      <c r="P1308" s="14"/>
    </row>
    <row r="1309" spans="6:16" ht="12.75">
      <c r="F1309" s="17"/>
      <c r="N1309" s="26"/>
      <c r="P1309" s="14"/>
    </row>
    <row r="1310" spans="6:16" ht="12.75">
      <c r="F1310" s="17"/>
      <c r="N1310" s="26"/>
      <c r="P1310" s="14"/>
    </row>
    <row r="1311" spans="6:16" ht="12.75">
      <c r="F1311" s="17"/>
      <c r="N1311" s="26"/>
      <c r="P1311" s="14"/>
    </row>
    <row r="1312" spans="6:16" ht="12.75">
      <c r="F1312" s="17"/>
      <c r="N1312" s="26"/>
      <c r="P1312" s="14"/>
    </row>
    <row r="1313" spans="6:16" ht="12.75">
      <c r="F1313" s="17"/>
      <c r="N1313" s="26"/>
      <c r="P1313" s="14"/>
    </row>
    <row r="1314" spans="6:16" ht="12.75">
      <c r="F1314" s="17"/>
      <c r="N1314" s="26"/>
      <c r="P1314" s="14"/>
    </row>
    <row r="1315" spans="6:16" ht="12.75">
      <c r="F1315" s="17"/>
      <c r="N1315" s="26"/>
      <c r="P1315" s="14"/>
    </row>
    <row r="1316" spans="6:16" ht="12.75">
      <c r="F1316" s="17"/>
      <c r="N1316" s="26"/>
      <c r="P1316" s="14"/>
    </row>
    <row r="1317" spans="6:16" ht="12.75">
      <c r="F1317" s="17"/>
      <c r="N1317" s="26"/>
      <c r="P1317" s="14"/>
    </row>
    <row r="1318" spans="6:16" ht="12.75">
      <c r="F1318" s="17"/>
      <c r="N1318" s="26"/>
      <c r="P1318" s="14"/>
    </row>
    <row r="1319" spans="6:16" ht="12.75">
      <c r="F1319" s="17"/>
      <c r="N1319" s="26"/>
      <c r="P1319" s="14"/>
    </row>
    <row r="1320" spans="6:16" ht="12.75">
      <c r="F1320" s="17"/>
      <c r="N1320" s="26"/>
      <c r="P1320" s="14"/>
    </row>
    <row r="1321" spans="6:16" ht="12.75">
      <c r="F1321" s="17"/>
      <c r="N1321" s="26"/>
      <c r="P1321" s="14"/>
    </row>
    <row r="1322" spans="6:16" ht="12.75">
      <c r="F1322" s="17"/>
      <c r="N1322" s="26"/>
      <c r="P1322" s="14"/>
    </row>
    <row r="1323" spans="6:16" ht="12.75">
      <c r="F1323" s="17"/>
      <c r="N1323" s="26"/>
      <c r="P1323" s="14"/>
    </row>
    <row r="1324" spans="6:16" ht="12.75">
      <c r="F1324" s="17"/>
      <c r="N1324" s="26"/>
      <c r="P1324" s="14"/>
    </row>
    <row r="1325" spans="6:16" ht="12.75">
      <c r="F1325" s="17"/>
      <c r="N1325" s="26"/>
      <c r="P1325" s="14"/>
    </row>
    <row r="1326" spans="6:16" ht="12.75">
      <c r="F1326" s="17"/>
      <c r="N1326" s="26"/>
      <c r="P1326" s="14"/>
    </row>
    <row r="1327" spans="6:16" ht="12.75">
      <c r="F1327" s="17"/>
      <c r="N1327" s="26"/>
      <c r="P1327" s="14"/>
    </row>
    <row r="1328" spans="6:16" ht="12.75">
      <c r="F1328" s="17"/>
      <c r="N1328" s="26"/>
      <c r="P1328" s="14"/>
    </row>
    <row r="1329" spans="6:16" ht="12.75">
      <c r="F1329" s="17"/>
      <c r="N1329" s="26"/>
      <c r="P1329" s="14"/>
    </row>
    <row r="1330" spans="6:16" ht="12.75">
      <c r="F1330" s="17"/>
      <c r="N1330" s="26"/>
      <c r="P1330" s="14"/>
    </row>
    <row r="1331" spans="6:16" ht="12.75">
      <c r="F1331" s="17"/>
      <c r="N1331" s="26"/>
      <c r="P1331" s="14"/>
    </row>
    <row r="1332" spans="6:16" ht="12.75">
      <c r="F1332" s="17"/>
      <c r="N1332" s="26"/>
      <c r="P1332" s="14"/>
    </row>
    <row r="1333" spans="6:16" ht="12.75">
      <c r="F1333" s="17"/>
      <c r="N1333" s="26"/>
      <c r="P1333" s="14"/>
    </row>
    <row r="1334" spans="6:16" ht="12.75">
      <c r="F1334" s="17"/>
      <c r="N1334" s="26"/>
      <c r="P1334" s="14"/>
    </row>
    <row r="1335" spans="6:16" ht="12.75">
      <c r="F1335" s="17"/>
      <c r="N1335" s="26"/>
      <c r="P1335" s="14"/>
    </row>
    <row r="1336" spans="14:16" ht="12.75">
      <c r="N1336" s="26"/>
      <c r="P1336" s="14"/>
    </row>
    <row r="1337" spans="14:16" ht="12.75">
      <c r="N1337" s="26"/>
      <c r="P1337" s="14"/>
    </row>
    <row r="1338" spans="14:16" ht="12.75">
      <c r="N1338" s="26"/>
      <c r="P1338" s="14"/>
    </row>
    <row r="1339" spans="14:16" ht="12.75">
      <c r="N1339" s="26"/>
      <c r="P1339" s="14"/>
    </row>
    <row r="1340" spans="14:16" ht="12.75">
      <c r="N1340" s="26"/>
      <c r="P1340" s="14"/>
    </row>
    <row r="1341" spans="14:16" ht="12.75">
      <c r="N1341" s="26"/>
      <c r="P1341" s="14"/>
    </row>
    <row r="1342" spans="14:16" ht="12.75">
      <c r="N1342" s="26"/>
      <c r="P1342" s="14"/>
    </row>
    <row r="1343" spans="14:16" ht="12.75">
      <c r="N1343" s="26"/>
      <c r="P1343" s="14"/>
    </row>
    <row r="1344" spans="14:16" ht="12.75">
      <c r="N1344" s="26"/>
      <c r="P1344" s="14"/>
    </row>
    <row r="1345" spans="14:16" ht="12.75">
      <c r="N1345" s="26"/>
      <c r="P1345" s="14"/>
    </row>
    <row r="1346" spans="14:16" ht="12.75">
      <c r="N1346" s="26"/>
      <c r="P1346" s="14"/>
    </row>
    <row r="1347" spans="14:16" ht="12.75">
      <c r="N1347" s="26"/>
      <c r="P1347" s="14"/>
    </row>
    <row r="1348" spans="14:16" ht="12.75">
      <c r="N1348" s="26"/>
      <c r="P1348" s="14"/>
    </row>
    <row r="1349" spans="14:16" ht="12.75">
      <c r="N1349" s="26"/>
      <c r="P1349" s="14"/>
    </row>
    <row r="1350" spans="14:16" ht="12.75">
      <c r="N1350" s="26"/>
      <c r="P1350" s="14"/>
    </row>
    <row r="1351" spans="14:16" ht="12.75">
      <c r="N1351" s="26"/>
      <c r="P1351" s="14"/>
    </row>
    <row r="1352" spans="14:16" ht="12.75">
      <c r="N1352" s="26"/>
      <c r="P1352" s="14"/>
    </row>
    <row r="1353" spans="14:16" ht="12.75">
      <c r="N1353" s="26"/>
      <c r="P1353" s="14"/>
    </row>
    <row r="1354" spans="14:16" ht="12.75">
      <c r="N1354" s="26"/>
      <c r="P1354" s="14"/>
    </row>
    <row r="1355" spans="14:16" ht="12.75">
      <c r="N1355" s="26"/>
      <c r="P1355" s="14"/>
    </row>
    <row r="1356" spans="14:16" ht="12.75">
      <c r="N1356" s="26"/>
      <c r="P1356" s="14"/>
    </row>
    <row r="1357" spans="14:16" ht="12.75">
      <c r="N1357" s="26"/>
      <c r="P1357" s="14"/>
    </row>
    <row r="1358" spans="14:16" ht="12.75">
      <c r="N1358" s="26"/>
      <c r="P1358" s="14"/>
    </row>
    <row r="1359" spans="14:16" ht="12.75">
      <c r="N1359" s="26"/>
      <c r="P1359" s="14"/>
    </row>
    <row r="1360" spans="14:16" ht="12.75">
      <c r="N1360" s="26"/>
      <c r="P1360" s="14"/>
    </row>
    <row r="1361" spans="14:16" ht="12.75">
      <c r="N1361" s="26"/>
      <c r="P1361" s="14"/>
    </row>
    <row r="1362" spans="14:16" ht="12.75">
      <c r="N1362" s="26"/>
      <c r="P1362" s="14"/>
    </row>
    <row r="1363" spans="14:16" ht="12.75">
      <c r="N1363" s="26"/>
      <c r="P1363" s="14"/>
    </row>
    <row r="1364" spans="14:16" ht="12.75">
      <c r="N1364" s="26"/>
      <c r="P1364" s="14"/>
    </row>
    <row r="1365" spans="14:16" ht="12.75">
      <c r="N1365" s="26"/>
      <c r="P1365" s="14"/>
    </row>
    <row r="1366" spans="14:16" ht="12.75">
      <c r="N1366" s="26"/>
      <c r="P1366" s="14"/>
    </row>
    <row r="1367" spans="14:16" ht="12.75">
      <c r="N1367" s="26"/>
      <c r="P1367" s="14"/>
    </row>
    <row r="1368" spans="14:16" ht="12.75">
      <c r="N1368" s="26"/>
      <c r="P1368" s="14"/>
    </row>
    <row r="1369" spans="14:16" ht="12.75">
      <c r="N1369" s="26"/>
      <c r="P1369" s="14"/>
    </row>
    <row r="1370" spans="14:16" ht="12.75">
      <c r="N1370" s="26"/>
      <c r="P1370" s="14"/>
    </row>
    <row r="1371" spans="14:16" ht="12.75">
      <c r="N1371" s="26"/>
      <c r="P1371" s="14"/>
    </row>
    <row r="1372" spans="14:16" ht="12.75">
      <c r="N1372" s="26"/>
      <c r="P1372" s="14"/>
    </row>
    <row r="1373" spans="14:16" ht="12.75">
      <c r="N1373" s="26"/>
      <c r="P1373" s="14"/>
    </row>
    <row r="1374" spans="14:16" ht="12.75">
      <c r="N1374" s="26"/>
      <c r="P1374" s="14"/>
    </row>
    <row r="1375" spans="14:16" ht="12.75">
      <c r="N1375" s="26"/>
      <c r="P1375" s="14"/>
    </row>
    <row r="1376" spans="14:16" ht="12.75">
      <c r="N1376" s="26"/>
      <c r="P1376" s="14"/>
    </row>
    <row r="1377" spans="14:16" ht="12.75">
      <c r="N1377" s="26"/>
      <c r="P1377" s="14"/>
    </row>
    <row r="1378" spans="14:16" ht="12.75">
      <c r="N1378" s="26"/>
      <c r="P1378" s="14"/>
    </row>
    <row r="1379" spans="14:16" ht="12.75">
      <c r="N1379" s="26"/>
      <c r="P1379" s="14"/>
    </row>
    <row r="1380" spans="14:16" ht="12.75">
      <c r="N1380" s="26"/>
      <c r="P1380" s="14"/>
    </row>
    <row r="1381" spans="14:16" ht="12.75">
      <c r="N1381" s="26"/>
      <c r="P1381" s="14"/>
    </row>
    <row r="1382" spans="14:16" ht="12.75">
      <c r="N1382" s="26"/>
      <c r="P1382" s="14"/>
    </row>
    <row r="1383" spans="14:16" ht="12.75">
      <c r="N1383" s="26"/>
      <c r="P1383" s="14"/>
    </row>
    <row r="1384" spans="14:16" ht="12.75">
      <c r="N1384" s="26"/>
      <c r="P1384" s="14"/>
    </row>
    <row r="1385" spans="14:16" ht="12.75">
      <c r="N1385" s="26"/>
      <c r="P1385" s="14"/>
    </row>
    <row r="1386" spans="14:16" ht="12.75">
      <c r="N1386" s="26"/>
      <c r="P1386" s="14"/>
    </row>
    <row r="1387" spans="14:16" ht="12.75">
      <c r="N1387" s="26"/>
      <c r="P1387" s="14"/>
    </row>
    <row r="1388" spans="14:16" ht="12.75">
      <c r="N1388" s="26"/>
      <c r="P1388" s="14"/>
    </row>
    <row r="1389" spans="14:16" ht="12.75">
      <c r="N1389" s="26"/>
      <c r="P1389" s="14"/>
    </row>
    <row r="1390" spans="14:16" ht="12.75">
      <c r="N1390" s="26"/>
      <c r="P1390" s="14"/>
    </row>
    <row r="1391" spans="14:16" ht="12.75">
      <c r="N1391" s="26"/>
      <c r="P1391" s="14"/>
    </row>
    <row r="1392" spans="14:16" ht="12.75">
      <c r="N1392" s="26"/>
      <c r="P1392" s="14"/>
    </row>
    <row r="1393" spans="14:16" ht="12.75">
      <c r="N1393" s="26"/>
      <c r="P1393" s="14"/>
    </row>
    <row r="1394" spans="14:16" ht="12.75">
      <c r="N1394" s="26"/>
      <c r="P1394" s="14"/>
    </row>
    <row r="1395" spans="14:16" ht="12.75">
      <c r="N1395" s="26"/>
      <c r="P1395" s="14"/>
    </row>
    <row r="1396" spans="14:16" ht="12.75">
      <c r="N1396" s="26"/>
      <c r="P1396" s="14"/>
    </row>
    <row r="1397" spans="14:16" ht="12.75">
      <c r="N1397" s="26"/>
      <c r="P1397" s="14"/>
    </row>
    <row r="1398" spans="14:16" ht="12.75">
      <c r="N1398" s="26"/>
      <c r="P1398" s="14"/>
    </row>
    <row r="1399" spans="14:16" ht="12.75">
      <c r="N1399" s="26"/>
      <c r="P1399" s="14"/>
    </row>
    <row r="1400" spans="14:16" ht="12.75">
      <c r="N1400" s="26"/>
      <c r="P1400" s="14"/>
    </row>
    <row r="1401" spans="14:16" ht="12.75">
      <c r="N1401" s="26"/>
      <c r="P1401" s="14"/>
    </row>
    <row r="1402" spans="14:16" ht="12.75">
      <c r="N1402" s="26"/>
      <c r="P1402" s="14"/>
    </row>
    <row r="1403" spans="14:16" ht="12.75">
      <c r="N1403" s="26"/>
      <c r="P1403" s="14"/>
    </row>
    <row r="1404" spans="14:16" ht="12.75">
      <c r="N1404" s="26"/>
      <c r="P1404" s="14"/>
    </row>
    <row r="1405" spans="14:16" ht="12.75">
      <c r="N1405" s="26"/>
      <c r="P1405" s="14"/>
    </row>
    <row r="1406" spans="14:16" ht="12.75">
      <c r="N1406" s="26"/>
      <c r="P1406" s="14"/>
    </row>
    <row r="1407" spans="14:16" ht="12.75">
      <c r="N1407" s="26"/>
      <c r="P1407" s="14"/>
    </row>
    <row r="1408" spans="14:16" ht="12.75">
      <c r="N1408" s="26"/>
      <c r="P1408" s="14"/>
    </row>
    <row r="1409" spans="14:16" ht="12.75">
      <c r="N1409" s="26"/>
      <c r="P1409" s="14"/>
    </row>
    <row r="1410" spans="14:16" ht="12.75">
      <c r="N1410" s="26"/>
      <c r="P1410" s="14"/>
    </row>
    <row r="1411" spans="14:16" ht="12.75">
      <c r="N1411" s="26"/>
      <c r="P1411" s="14"/>
    </row>
    <row r="1412" spans="14:16" ht="12.75">
      <c r="N1412" s="26"/>
      <c r="P1412" s="14"/>
    </row>
    <row r="1413" spans="14:16" ht="12.75">
      <c r="N1413" s="26"/>
      <c r="P1413" s="14"/>
    </row>
    <row r="1414" spans="14:16" ht="12.75">
      <c r="N1414" s="26"/>
      <c r="P1414" s="14"/>
    </row>
    <row r="1415" spans="14:16" ht="12.75">
      <c r="N1415" s="26"/>
      <c r="P1415" s="14"/>
    </row>
    <row r="1416" spans="14:16" ht="12.75">
      <c r="N1416" s="26"/>
      <c r="P1416" s="14"/>
    </row>
    <row r="1417" spans="14:16" ht="12.75">
      <c r="N1417" s="26"/>
      <c r="P1417" s="14"/>
    </row>
    <row r="1418" spans="14:16" ht="12.75">
      <c r="N1418" s="26"/>
      <c r="P1418" s="14"/>
    </row>
    <row r="1419" spans="14:16" ht="12.75">
      <c r="N1419" s="26"/>
      <c r="P1419" s="14"/>
    </row>
    <row r="1420" spans="14:16" ht="12.75">
      <c r="N1420" s="26"/>
      <c r="P1420" s="14"/>
    </row>
    <row r="1421" spans="14:16" ht="12.75">
      <c r="N1421" s="26"/>
      <c r="P1421" s="14"/>
    </row>
    <row r="1422" spans="14:16" ht="12.75">
      <c r="N1422" s="26"/>
      <c r="P1422" s="14"/>
    </row>
    <row r="1423" spans="14:16" ht="12.75">
      <c r="N1423" s="26"/>
      <c r="P1423" s="14"/>
    </row>
    <row r="1424" spans="14:16" ht="12.75">
      <c r="N1424" s="26"/>
      <c r="P1424" s="14"/>
    </row>
    <row r="1425" spans="14:16" ht="12.75">
      <c r="N1425" s="26"/>
      <c r="P1425" s="14"/>
    </row>
    <row r="1426" spans="14:16" ht="12.75">
      <c r="N1426" s="26"/>
      <c r="P1426" s="14"/>
    </row>
    <row r="1427" spans="14:16" ht="12.75">
      <c r="N1427" s="26"/>
      <c r="P1427" s="14"/>
    </row>
    <row r="1428" spans="14:16" ht="12.75">
      <c r="N1428" s="26"/>
      <c r="P1428" s="14"/>
    </row>
    <row r="1429" spans="14:16" ht="12.75">
      <c r="N1429" s="26"/>
      <c r="P1429" s="14"/>
    </row>
    <row r="1430" spans="14:16" ht="12.75">
      <c r="N1430" s="26"/>
      <c r="P1430" s="14"/>
    </row>
    <row r="1431" spans="14:16" ht="12.75">
      <c r="N1431" s="26"/>
      <c r="P1431" s="14"/>
    </row>
    <row r="1432" spans="14:16" ht="12.75">
      <c r="N1432" s="26"/>
      <c r="P1432" s="14"/>
    </row>
    <row r="1433" spans="14:16" ht="12.75">
      <c r="N1433" s="26"/>
      <c r="P1433" s="14"/>
    </row>
    <row r="1434" spans="14:16" ht="12.75">
      <c r="N1434" s="26"/>
      <c r="P1434" s="14"/>
    </row>
    <row r="1435" spans="14:16" ht="12.75">
      <c r="N1435" s="26"/>
      <c r="P1435" s="14"/>
    </row>
    <row r="1436" spans="14:16" ht="12.75">
      <c r="N1436" s="26"/>
      <c r="P1436" s="14"/>
    </row>
    <row r="1437" spans="14:16" ht="12.75">
      <c r="N1437" s="26"/>
      <c r="P1437" s="14"/>
    </row>
    <row r="1438" spans="14:16" ht="12.75">
      <c r="N1438" s="26"/>
      <c r="P1438" s="14"/>
    </row>
    <row r="1439" spans="14:16" ht="12.75">
      <c r="N1439" s="26"/>
      <c r="P1439" s="14"/>
    </row>
    <row r="1440" spans="14:16" ht="12.75">
      <c r="N1440" s="26"/>
      <c r="P1440" s="14"/>
    </row>
    <row r="1441" spans="14:16" ht="12.75">
      <c r="N1441" s="26"/>
      <c r="P1441" s="14"/>
    </row>
    <row r="1442" spans="14:16" ht="12.75">
      <c r="N1442" s="26"/>
      <c r="P1442" s="14"/>
    </row>
    <row r="1443" spans="14:16" ht="12.75">
      <c r="N1443" s="26"/>
      <c r="P1443" s="14"/>
    </row>
    <row r="1444" spans="14:16" ht="12.75">
      <c r="N1444" s="26"/>
      <c r="P1444" s="14"/>
    </row>
    <row r="1445" spans="14:16" ht="12.75">
      <c r="N1445" s="26"/>
      <c r="P1445" s="14"/>
    </row>
    <row r="1446" spans="14:16" ht="12.75">
      <c r="N1446" s="26"/>
      <c r="P1446" s="14"/>
    </row>
    <row r="1447" spans="14:16" ht="12.75">
      <c r="N1447" s="26"/>
      <c r="P1447" s="14"/>
    </row>
    <row r="1448" spans="14:16" ht="12.75">
      <c r="N1448" s="26"/>
      <c r="P1448" s="14"/>
    </row>
    <row r="1449" spans="14:16" ht="12.75">
      <c r="N1449" s="26"/>
      <c r="P1449" s="14"/>
    </row>
    <row r="1450" spans="14:16" ht="12.75">
      <c r="N1450" s="26"/>
      <c r="P1450" s="14"/>
    </row>
    <row r="1451" spans="14:16" ht="12.75">
      <c r="N1451" s="26"/>
      <c r="P1451" s="14"/>
    </row>
    <row r="1452" spans="14:16" ht="12.75">
      <c r="N1452" s="26"/>
      <c r="P1452" s="14"/>
    </row>
    <row r="1453" spans="14:16" ht="12.75">
      <c r="N1453" s="26"/>
      <c r="P1453" s="14"/>
    </row>
    <row r="1454" spans="14:16" ht="12.75">
      <c r="N1454" s="26"/>
      <c r="P1454" s="14"/>
    </row>
    <row r="1455" spans="14:16" ht="12.75">
      <c r="N1455" s="26"/>
      <c r="P1455" s="14"/>
    </row>
    <row r="1456" spans="14:16" ht="12.75">
      <c r="N1456" s="26"/>
      <c r="P1456" s="14"/>
    </row>
    <row r="1457" spans="14:16" ht="12.75">
      <c r="N1457" s="26"/>
      <c r="P1457" s="14"/>
    </row>
    <row r="1458" spans="14:16" ht="12.75">
      <c r="N1458" s="26"/>
      <c r="P1458" s="14"/>
    </row>
    <row r="1459" spans="14:16" ht="12.75">
      <c r="N1459" s="26"/>
      <c r="P1459" s="14"/>
    </row>
    <row r="1460" spans="14:16" ht="12.75">
      <c r="N1460" s="26"/>
      <c r="P1460" s="14"/>
    </row>
    <row r="1461" spans="14:16" ht="12.75">
      <c r="N1461" s="26"/>
      <c r="P1461" s="14"/>
    </row>
    <row r="1462" spans="14:16" ht="12.75">
      <c r="N1462" s="26"/>
      <c r="P1462" s="14"/>
    </row>
    <row r="1463" spans="14:16" ht="12.75">
      <c r="N1463" s="26"/>
      <c r="P1463" s="14"/>
    </row>
    <row r="1464" spans="14:16" ht="12.75">
      <c r="N1464" s="26"/>
      <c r="P1464" s="14"/>
    </row>
    <row r="1465" spans="14:16" ht="12.75">
      <c r="N1465" s="26"/>
      <c r="P1465" s="14"/>
    </row>
    <row r="1466" spans="14:16" ht="12.75">
      <c r="N1466" s="26"/>
      <c r="P1466" s="14"/>
    </row>
    <row r="1467" spans="14:16" ht="12.75">
      <c r="N1467" s="26"/>
      <c r="P1467" s="14"/>
    </row>
    <row r="1468" spans="14:16" ht="12.75">
      <c r="N1468" s="26"/>
      <c r="P1468" s="14"/>
    </row>
    <row r="1469" spans="14:16" ht="12.75">
      <c r="N1469" s="26"/>
      <c r="P1469" s="14"/>
    </row>
    <row r="1470" spans="14:16" ht="12.75">
      <c r="N1470" s="26"/>
      <c r="P1470" s="14"/>
    </row>
    <row r="1471" spans="14:16" ht="12.75">
      <c r="N1471" s="26"/>
      <c r="P1471" s="14"/>
    </row>
    <row r="1472" spans="14:16" ht="12.75">
      <c r="N1472" s="26"/>
      <c r="P1472" s="14"/>
    </row>
    <row r="1473" spans="14:16" ht="12.75">
      <c r="N1473" s="26"/>
      <c r="P1473" s="14"/>
    </row>
    <row r="1474" spans="14:16" ht="12.75">
      <c r="N1474" s="26"/>
      <c r="P1474" s="14"/>
    </row>
    <row r="1475" spans="14:16" ht="12.75">
      <c r="N1475" s="26"/>
      <c r="P1475" s="14"/>
    </row>
    <row r="1476" spans="14:16" ht="12.75">
      <c r="N1476" s="26"/>
      <c r="P1476" s="14"/>
    </row>
    <row r="1477" spans="14:16" ht="12.75">
      <c r="N1477" s="26"/>
      <c r="P1477" s="14"/>
    </row>
    <row r="1478" spans="14:16" ht="12.75">
      <c r="N1478" s="26"/>
      <c r="P1478" s="14"/>
    </row>
    <row r="1479" spans="14:16" ht="12.75">
      <c r="N1479" s="26"/>
      <c r="P1479" s="14"/>
    </row>
    <row r="1480" spans="14:16" ht="12.75">
      <c r="N1480" s="26"/>
      <c r="P1480" s="14"/>
    </row>
    <row r="1481" spans="14:16" ht="12.75">
      <c r="N1481" s="26"/>
      <c r="P1481" s="14"/>
    </row>
    <row r="1482" spans="14:16" ht="12.75">
      <c r="N1482" s="26"/>
      <c r="P1482" s="14"/>
    </row>
    <row r="1483" spans="14:16" ht="12.75">
      <c r="N1483" s="26"/>
      <c r="P1483" s="14"/>
    </row>
    <row r="1484" spans="14:16" ht="12.75">
      <c r="N1484" s="26"/>
      <c r="P1484" s="14"/>
    </row>
    <row r="1485" spans="14:16" ht="12.75">
      <c r="N1485" s="26"/>
      <c r="P1485" s="14"/>
    </row>
    <row r="1486" spans="14:16" ht="12.75">
      <c r="N1486" s="26"/>
      <c r="P1486" s="14"/>
    </row>
    <row r="1487" spans="14:16" ht="12.75">
      <c r="N1487" s="26"/>
      <c r="P1487" s="14"/>
    </row>
    <row r="1488" spans="14:16" ht="12.75">
      <c r="N1488" s="26"/>
      <c r="P1488" s="14"/>
    </row>
    <row r="1489" spans="14:16" ht="12.75">
      <c r="N1489" s="26"/>
      <c r="P1489" s="14"/>
    </row>
    <row r="1490" spans="14:16" ht="12.75">
      <c r="N1490" s="26"/>
      <c r="P1490" s="14"/>
    </row>
    <row r="1491" spans="14:16" ht="12.75">
      <c r="N1491" s="26"/>
      <c r="P1491" s="14"/>
    </row>
    <row r="1492" spans="14:16" ht="12.75">
      <c r="N1492" s="26"/>
      <c r="P1492" s="14"/>
    </row>
    <row r="1493" spans="14:16" ht="12.75">
      <c r="N1493" s="26"/>
      <c r="P1493" s="14"/>
    </row>
    <row r="1494" spans="14:16" ht="12.75">
      <c r="N1494" s="26"/>
      <c r="P1494" s="14"/>
    </row>
    <row r="1495" spans="14:16" ht="12.75">
      <c r="N1495" s="26"/>
      <c r="P1495" s="14"/>
    </row>
    <row r="1496" spans="14:16" ht="12.75">
      <c r="N1496" s="26"/>
      <c r="P1496" s="14"/>
    </row>
    <row r="1497" spans="14:16" ht="12.75">
      <c r="N1497" s="26"/>
      <c r="P1497" s="14"/>
    </row>
    <row r="1498" spans="14:16" ht="12.75">
      <c r="N1498" s="26"/>
      <c r="P1498" s="14"/>
    </row>
    <row r="1499" spans="14:16" ht="12.75">
      <c r="N1499" s="26"/>
      <c r="P1499" s="14"/>
    </row>
    <row r="1500" spans="14:16" ht="12.75">
      <c r="N1500" s="26"/>
      <c r="P1500" s="14"/>
    </row>
    <row r="1501" spans="14:16" ht="12.75">
      <c r="N1501" s="26"/>
      <c r="P1501" s="14"/>
    </row>
    <row r="1502" spans="14:16" ht="12.75">
      <c r="N1502" s="26"/>
      <c r="P1502" s="14"/>
    </row>
    <row r="1503" spans="14:16" ht="12.75">
      <c r="N1503" s="26"/>
      <c r="P1503" s="14"/>
    </row>
    <row r="1504" spans="14:16" ht="12.75">
      <c r="N1504" s="26"/>
      <c r="P1504" s="14"/>
    </row>
    <row r="1505" spans="14:16" ht="12.75">
      <c r="N1505" s="26"/>
      <c r="P1505" s="14"/>
    </row>
    <row r="1506" spans="14:16" ht="12.75">
      <c r="N1506" s="26"/>
      <c r="P1506" s="14"/>
    </row>
    <row r="1507" spans="14:16" ht="12.75">
      <c r="N1507" s="26"/>
      <c r="P1507" s="14"/>
    </row>
    <row r="1508" spans="14:16" ht="12.75">
      <c r="N1508" s="26"/>
      <c r="P1508" s="14"/>
    </row>
    <row r="1509" spans="14:16" ht="12.75">
      <c r="N1509" s="26"/>
      <c r="P1509" s="14"/>
    </row>
    <row r="1510" spans="14:16" ht="12.75">
      <c r="N1510" s="26"/>
      <c r="P1510" s="14"/>
    </row>
    <row r="1511" spans="14:16" ht="12.75">
      <c r="N1511" s="26"/>
      <c r="P1511" s="14"/>
    </row>
    <row r="1512" spans="14:16" ht="12.75">
      <c r="N1512" s="26"/>
      <c r="P1512" s="14"/>
    </row>
    <row r="1513" spans="14:16" ht="12.75">
      <c r="N1513" s="26"/>
      <c r="P1513" s="14"/>
    </row>
    <row r="1514" spans="14:16" ht="12.75">
      <c r="N1514" s="26"/>
      <c r="P1514" s="14"/>
    </row>
    <row r="1515" spans="14:16" ht="12.75">
      <c r="N1515" s="26"/>
      <c r="P1515" s="14"/>
    </row>
    <row r="1516" spans="14:16" ht="12.75">
      <c r="N1516" s="26"/>
      <c r="P1516" s="14"/>
    </row>
    <row r="1517" spans="14:16" ht="12.75">
      <c r="N1517" s="26"/>
      <c r="P1517" s="14"/>
    </row>
    <row r="1518" spans="14:16" ht="12.75">
      <c r="N1518" s="26"/>
      <c r="P1518" s="14"/>
    </row>
    <row r="1519" spans="14:16" ht="12.75">
      <c r="N1519" s="26"/>
      <c r="P1519" s="14"/>
    </row>
    <row r="1520" spans="14:16" ht="12.75">
      <c r="N1520" s="26"/>
      <c r="P1520" s="14"/>
    </row>
    <row r="1521" spans="14:16" ht="12.75">
      <c r="N1521" s="26"/>
      <c r="P1521" s="14"/>
    </row>
    <row r="1522" spans="14:16" ht="12.75">
      <c r="N1522" s="26"/>
      <c r="P1522" s="14"/>
    </row>
    <row r="1523" spans="14:16" ht="12.75">
      <c r="N1523" s="26"/>
      <c r="P1523" s="14"/>
    </row>
    <row r="1524" spans="14:16" ht="12.75">
      <c r="N1524" s="26"/>
      <c r="P1524" s="14"/>
    </row>
    <row r="1525" spans="14:16" ht="12.75">
      <c r="N1525" s="26"/>
      <c r="P1525" s="14"/>
    </row>
    <row r="1526" spans="14:16" ht="12.75">
      <c r="N1526" s="26"/>
      <c r="P1526" s="14"/>
    </row>
    <row r="1527" spans="14:16" ht="12.75">
      <c r="N1527" s="26"/>
      <c r="P1527" s="14"/>
    </row>
    <row r="1528" spans="14:16" ht="12.75">
      <c r="N1528" s="26"/>
      <c r="P1528" s="14"/>
    </row>
    <row r="1529" spans="14:16" ht="12.75">
      <c r="N1529" s="26"/>
      <c r="P1529" s="14"/>
    </row>
    <row r="1530" spans="14:16" ht="12.75">
      <c r="N1530" s="26"/>
      <c r="P1530" s="14"/>
    </row>
    <row r="1531" spans="14:16" ht="12.75">
      <c r="N1531" s="26"/>
      <c r="P1531" s="14"/>
    </row>
    <row r="1532" spans="14:16" ht="12.75">
      <c r="N1532" s="26"/>
      <c r="P1532" s="14"/>
    </row>
    <row r="1533" spans="14:16" ht="12.75">
      <c r="N1533" s="26"/>
      <c r="P1533" s="14"/>
    </row>
    <row r="1534" spans="14:16" ht="12.75">
      <c r="N1534" s="26"/>
      <c r="P1534" s="14"/>
    </row>
    <row r="1535" spans="14:16" ht="12.75">
      <c r="N1535" s="26"/>
      <c r="P1535" s="14"/>
    </row>
    <row r="1536" spans="14:16" ht="12.75">
      <c r="N1536" s="26"/>
      <c r="P1536" s="14"/>
    </row>
    <row r="1537" spans="14:16" ht="12.75">
      <c r="N1537" s="26"/>
      <c r="P1537" s="14"/>
    </row>
    <row r="1538" spans="14:16" ht="12.75">
      <c r="N1538" s="26"/>
      <c r="P1538" s="14"/>
    </row>
    <row r="1539" spans="14:16" ht="12.75">
      <c r="N1539" s="26"/>
      <c r="P1539" s="14"/>
    </row>
    <row r="1540" spans="14:16" ht="12.75">
      <c r="N1540" s="26"/>
      <c r="P1540" s="14"/>
    </row>
    <row r="1541" spans="14:16" ht="12.75">
      <c r="N1541" s="26"/>
      <c r="P1541" s="14"/>
    </row>
    <row r="1542" spans="14:16" ht="12.75">
      <c r="N1542" s="26"/>
      <c r="P1542" s="14"/>
    </row>
    <row r="1543" spans="14:16" ht="12.75">
      <c r="N1543" s="26"/>
      <c r="P1543" s="14"/>
    </row>
    <row r="1544" spans="14:16" ht="12.75">
      <c r="N1544" s="26"/>
      <c r="P1544" s="14"/>
    </row>
    <row r="1545" spans="14:16" ht="12.75">
      <c r="N1545" s="26"/>
      <c r="P1545" s="14"/>
    </row>
    <row r="1546" spans="14:16" ht="12.75">
      <c r="N1546" s="26"/>
      <c r="P1546" s="14"/>
    </row>
    <row r="1547" spans="14:16" ht="12.75">
      <c r="N1547" s="26"/>
      <c r="P1547" s="14"/>
    </row>
    <row r="1548" spans="14:16" ht="12.75">
      <c r="N1548" s="26"/>
      <c r="P1548" s="14"/>
    </row>
    <row r="1549" spans="14:16" ht="12.75">
      <c r="N1549" s="26"/>
      <c r="P1549" s="14"/>
    </row>
    <row r="1550" spans="14:16" ht="12.75">
      <c r="N1550" s="26"/>
      <c r="P1550" s="14"/>
    </row>
    <row r="1551" spans="14:16" ht="12.75">
      <c r="N1551" s="26"/>
      <c r="P1551" s="14"/>
    </row>
    <row r="1552" spans="14:16" ht="12.75">
      <c r="N1552" s="26"/>
      <c r="P1552" s="14"/>
    </row>
    <row r="1553" spans="14:16" ht="12.75">
      <c r="N1553" s="26"/>
      <c r="P1553" s="14"/>
    </row>
    <row r="1554" spans="14:16" ht="12.75">
      <c r="N1554" s="26"/>
      <c r="P1554" s="14"/>
    </row>
    <row r="1555" spans="14:16" ht="12.75">
      <c r="N1555" s="26"/>
      <c r="P1555" s="14"/>
    </row>
    <row r="1556" spans="14:16" ht="12.75">
      <c r="N1556" s="26"/>
      <c r="P1556" s="14"/>
    </row>
    <row r="1557" spans="14:16" ht="12.75">
      <c r="N1557" s="26"/>
      <c r="P1557" s="14"/>
    </row>
    <row r="1558" spans="14:16" ht="12.75">
      <c r="N1558" s="26"/>
      <c r="P1558" s="14"/>
    </row>
    <row r="1559" spans="14:16" ht="12.75">
      <c r="N1559" s="26"/>
      <c r="P1559" s="14"/>
    </row>
    <row r="1560" spans="14:16" ht="12.75">
      <c r="N1560" s="26"/>
      <c r="P1560" s="14"/>
    </row>
    <row r="1561" spans="14:16" ht="12.75">
      <c r="N1561" s="26"/>
      <c r="P1561" s="14"/>
    </row>
    <row r="1562" spans="14:16" ht="12.75">
      <c r="N1562" s="26"/>
      <c r="P1562" s="14"/>
    </row>
    <row r="1563" spans="14:16" ht="12.75">
      <c r="N1563" s="26"/>
      <c r="P1563" s="14"/>
    </row>
    <row r="1564" spans="14:16" ht="12.75">
      <c r="N1564" s="26"/>
      <c r="P1564" s="14"/>
    </row>
    <row r="1565" spans="14:16" ht="12.75">
      <c r="N1565" s="26"/>
      <c r="P1565" s="14"/>
    </row>
    <row r="1566" spans="14:16" ht="12.75">
      <c r="N1566" s="26"/>
      <c r="P1566" s="14"/>
    </row>
    <row r="1567" spans="14:16" ht="12.75">
      <c r="N1567" s="26"/>
      <c r="P1567" s="14"/>
    </row>
    <row r="1568" spans="14:16" ht="12.75">
      <c r="N1568" s="26"/>
      <c r="P1568" s="14"/>
    </row>
    <row r="1569" spans="14:16" ht="12.75">
      <c r="N1569" s="26"/>
      <c r="P1569" s="14"/>
    </row>
    <row r="1570" spans="14:16" ht="12.75">
      <c r="N1570" s="26"/>
      <c r="P1570" s="14"/>
    </row>
    <row r="1571" spans="14:16" ht="12.75">
      <c r="N1571" s="26"/>
      <c r="P1571" s="14"/>
    </row>
    <row r="1572" spans="14:16" ht="12.75">
      <c r="N1572" s="26"/>
      <c r="P1572" s="14"/>
    </row>
    <row r="1573" spans="14:16" ht="12.75">
      <c r="N1573" s="26"/>
      <c r="P1573" s="14"/>
    </row>
    <row r="1574" spans="14:16" ht="12.75">
      <c r="N1574" s="26"/>
      <c r="P1574" s="14"/>
    </row>
    <row r="1575" spans="14:16" ht="12.75">
      <c r="N1575" s="26"/>
      <c r="P1575" s="14"/>
    </row>
    <row r="1576" spans="14:16" ht="12.75">
      <c r="N1576" s="26"/>
      <c r="P1576" s="14"/>
    </row>
    <row r="1577" spans="14:16" ht="12.75">
      <c r="N1577" s="26"/>
      <c r="P1577" s="14"/>
    </row>
    <row r="1578" spans="14:16" ht="12.75">
      <c r="N1578" s="26"/>
      <c r="P1578" s="14"/>
    </row>
    <row r="1579" spans="14:16" ht="12.75">
      <c r="N1579" s="26"/>
      <c r="P1579" s="14"/>
    </row>
    <row r="1580" spans="14:16" ht="12.75">
      <c r="N1580" s="26"/>
      <c r="P1580" s="14"/>
    </row>
    <row r="1581" spans="14:16" ht="12.75">
      <c r="N1581" s="26"/>
      <c r="P1581" s="14"/>
    </row>
    <row r="1582" spans="14:16" ht="12.75">
      <c r="N1582" s="26"/>
      <c r="P1582" s="14"/>
    </row>
    <row r="1583" spans="14:16" ht="12.75">
      <c r="N1583" s="26"/>
      <c r="P1583" s="14"/>
    </row>
    <row r="1584" spans="14:16" ht="12.75">
      <c r="N1584" s="26"/>
      <c r="P1584" s="14"/>
    </row>
    <row r="1585" spans="14:16" ht="12.75">
      <c r="N1585" s="26"/>
      <c r="P1585" s="14"/>
    </row>
    <row r="1586" spans="14:16" ht="12.75">
      <c r="N1586" s="26"/>
      <c r="P1586" s="14"/>
    </row>
    <row r="1587" spans="14:16" ht="12.75">
      <c r="N1587" s="26"/>
      <c r="P1587" s="14"/>
    </row>
    <row r="1588" spans="14:16" ht="12.75">
      <c r="N1588" s="26"/>
      <c r="P1588" s="14"/>
    </row>
    <row r="1589" spans="14:16" ht="12.75">
      <c r="N1589" s="26"/>
      <c r="P1589" s="14"/>
    </row>
    <row r="1590" spans="14:16" ht="12.75">
      <c r="N1590" s="26"/>
      <c r="P1590" s="14"/>
    </row>
    <row r="1591" spans="14:16" ht="12.75">
      <c r="N1591" s="26"/>
      <c r="P1591" s="14"/>
    </row>
    <row r="1592" spans="14:16" ht="12.75">
      <c r="N1592" s="26"/>
      <c r="P1592" s="14"/>
    </row>
    <row r="1593" spans="14:16" ht="12.75">
      <c r="N1593" s="26"/>
      <c r="P1593" s="14"/>
    </row>
    <row r="1594" spans="14:16" ht="12.75">
      <c r="N1594" s="26"/>
      <c r="P1594" s="14"/>
    </row>
    <row r="1595" spans="14:16" ht="12.75">
      <c r="N1595" s="26"/>
      <c r="P1595" s="14"/>
    </row>
    <row r="1596" spans="14:16" ht="12.75">
      <c r="N1596" s="26"/>
      <c r="P1596" s="14"/>
    </row>
    <row r="1597" spans="14:16" ht="12.75">
      <c r="N1597" s="26"/>
      <c r="P1597" s="14"/>
    </row>
    <row r="1598" spans="14:16" ht="12.75">
      <c r="N1598" s="26"/>
      <c r="P1598" s="14"/>
    </row>
    <row r="1599" spans="14:16" ht="12.75">
      <c r="N1599" s="26"/>
      <c r="P1599" s="14"/>
    </row>
    <row r="1600" spans="14:16" ht="12.75">
      <c r="N1600" s="26"/>
      <c r="P1600" s="14"/>
    </row>
    <row r="1601" spans="14:16" ht="12.75">
      <c r="N1601" s="26"/>
      <c r="P1601" s="14"/>
    </row>
    <row r="1602" spans="14:16" ht="12.75">
      <c r="N1602" s="26"/>
      <c r="P1602" s="14"/>
    </row>
    <row r="1603" spans="14:16" ht="12.75">
      <c r="N1603" s="26"/>
      <c r="P1603" s="14"/>
    </row>
    <row r="1604" spans="14:16" ht="12.75">
      <c r="N1604" s="26"/>
      <c r="P1604" s="14"/>
    </row>
    <row r="1605" spans="14:16" ht="12.75">
      <c r="N1605" s="26"/>
      <c r="P1605" s="14"/>
    </row>
    <row r="1606" spans="14:16" ht="12.75">
      <c r="N1606" s="26"/>
      <c r="P1606" s="14"/>
    </row>
    <row r="1607" spans="14:16" ht="12.75">
      <c r="N1607" s="26"/>
      <c r="P1607" s="14"/>
    </row>
    <row r="1608" spans="14:16" ht="12.75">
      <c r="N1608" s="26"/>
      <c r="P1608" s="14"/>
    </row>
    <row r="1609" spans="14:16" ht="12.75">
      <c r="N1609" s="26"/>
      <c r="P1609" s="14"/>
    </row>
    <row r="1610" spans="14:16" ht="12.75">
      <c r="N1610" s="26"/>
      <c r="P1610" s="14"/>
    </row>
    <row r="1611" spans="14:16" ht="12.75">
      <c r="N1611" s="26"/>
      <c r="P1611" s="14"/>
    </row>
    <row r="1612" spans="14:16" ht="12.75">
      <c r="N1612" s="26"/>
      <c r="P1612" s="14"/>
    </row>
    <row r="1613" spans="14:16" ht="12.75">
      <c r="N1613" s="26"/>
      <c r="P1613" s="14"/>
    </row>
    <row r="1614" spans="14:16" ht="12.75">
      <c r="N1614" s="26"/>
      <c r="P1614" s="14"/>
    </row>
    <row r="1615" spans="14:16" ht="12.75">
      <c r="N1615" s="26"/>
      <c r="P1615" s="14"/>
    </row>
    <row r="1616" spans="14:16" ht="12.75">
      <c r="N1616" s="26"/>
      <c r="P1616" s="14"/>
    </row>
    <row r="1617" spans="14:16" ht="12.75">
      <c r="N1617" s="26"/>
      <c r="P1617" s="14"/>
    </row>
    <row r="1618" spans="14:16" ht="12.75">
      <c r="N1618" s="26"/>
      <c r="P1618" s="14"/>
    </row>
    <row r="1619" spans="14:16" ht="12.75">
      <c r="N1619" s="26"/>
      <c r="P1619" s="14"/>
    </row>
    <row r="1620" spans="14:16" ht="12.75">
      <c r="N1620" s="26"/>
      <c r="P1620" s="14"/>
    </row>
    <row r="1621" spans="14:16" ht="12.75">
      <c r="N1621" s="26"/>
      <c r="P1621" s="14"/>
    </row>
    <row r="1622" spans="14:16" ht="12.75">
      <c r="N1622" s="26"/>
      <c r="P1622" s="14"/>
    </row>
    <row r="1623" spans="14:16" ht="12.75">
      <c r="N1623" s="26"/>
      <c r="P1623" s="14"/>
    </row>
    <row r="1624" spans="14:16" ht="12.75">
      <c r="N1624" s="26"/>
      <c r="P1624" s="14"/>
    </row>
    <row r="1625" spans="14:16" ht="12.75">
      <c r="N1625" s="26"/>
      <c r="P1625" s="14"/>
    </row>
    <row r="1626" spans="14:16" ht="12.75">
      <c r="N1626" s="26"/>
      <c r="P1626" s="14"/>
    </row>
    <row r="1627" spans="14:16" ht="12.75">
      <c r="N1627" s="26"/>
      <c r="P1627" s="14"/>
    </row>
    <row r="1628" spans="14:16" ht="12.75">
      <c r="N1628" s="26"/>
      <c r="P1628" s="14"/>
    </row>
    <row r="1629" spans="14:16" ht="12.75">
      <c r="N1629" s="26"/>
      <c r="P1629" s="14"/>
    </row>
    <row r="1630" spans="14:16" ht="12.75">
      <c r="N1630" s="26"/>
      <c r="P1630" s="14"/>
    </row>
    <row r="1631" spans="14:16" ht="12.75">
      <c r="N1631" s="26"/>
      <c r="P1631" s="14"/>
    </row>
    <row r="1632" spans="14:16" ht="12.75">
      <c r="N1632" s="26"/>
      <c r="P1632" s="14"/>
    </row>
    <row r="1633" spans="14:16" ht="12.75">
      <c r="N1633" s="26"/>
      <c r="P1633" s="14"/>
    </row>
    <row r="1634" spans="14:16" ht="12.75">
      <c r="N1634" s="26"/>
      <c r="P1634" s="14"/>
    </row>
    <row r="1635" spans="14:16" ht="12.75">
      <c r="N1635" s="26"/>
      <c r="P1635" s="14"/>
    </row>
    <row r="1636" spans="14:16" ht="12.75">
      <c r="N1636" s="26"/>
      <c r="P1636" s="14"/>
    </row>
    <row r="1637" spans="14:16" ht="12.75">
      <c r="N1637" s="26"/>
      <c r="P1637" s="14"/>
    </row>
    <row r="1638" spans="14:16" ht="12.75">
      <c r="N1638" s="26"/>
      <c r="P1638" s="14"/>
    </row>
    <row r="1639" spans="14:16" ht="12.75">
      <c r="N1639" s="26"/>
      <c r="P1639" s="14"/>
    </row>
    <row r="1640" spans="14:16" ht="12.75">
      <c r="N1640" s="26"/>
      <c r="P1640" s="14"/>
    </row>
    <row r="1641" spans="14:16" ht="12.75">
      <c r="N1641" s="26"/>
      <c r="P1641" s="14"/>
    </row>
    <row r="1642" spans="14:16" ht="12.75">
      <c r="N1642" s="26"/>
      <c r="P1642" s="14"/>
    </row>
    <row r="1643" spans="14:16" ht="12.75">
      <c r="N1643" s="26"/>
      <c r="P1643" s="14"/>
    </row>
    <row r="1644" spans="14:16" ht="12.75">
      <c r="N1644" s="26"/>
      <c r="P1644" s="14"/>
    </row>
    <row r="1645" spans="14:16" ht="12.75">
      <c r="N1645" s="26"/>
      <c r="P1645" s="14"/>
    </row>
    <row r="1646" spans="14:16" ht="12.75">
      <c r="N1646" s="26"/>
      <c r="P1646" s="14"/>
    </row>
    <row r="1647" spans="14:16" ht="12.75">
      <c r="N1647" s="26"/>
      <c r="P1647" s="14"/>
    </row>
    <row r="1648" spans="14:16" ht="12.75">
      <c r="N1648" s="26"/>
      <c r="P1648" s="14"/>
    </row>
    <row r="1649" spans="14:16" ht="12.75">
      <c r="N1649" s="26"/>
      <c r="P1649" s="14"/>
    </row>
    <row r="1650" spans="14:16" ht="12.75">
      <c r="N1650" s="26"/>
      <c r="P1650" s="14"/>
    </row>
    <row r="1651" spans="14:16" ht="12.75">
      <c r="N1651" s="26"/>
      <c r="P1651" s="14"/>
    </row>
    <row r="1652" spans="14:16" ht="12.75">
      <c r="N1652" s="26"/>
      <c r="P1652" s="14"/>
    </row>
    <row r="1653" spans="14:16" ht="12.75">
      <c r="N1653" s="26"/>
      <c r="P1653" s="14"/>
    </row>
    <row r="1654" spans="14:16" ht="12.75">
      <c r="N1654" s="26"/>
      <c r="P1654" s="14"/>
    </row>
    <row r="1655" spans="14:16" ht="12.75">
      <c r="N1655" s="26"/>
      <c r="P1655" s="14"/>
    </row>
    <row r="1656" spans="14:16" ht="12.75">
      <c r="N1656" s="26"/>
      <c r="P1656" s="14"/>
    </row>
    <row r="1657" spans="14:16" ht="12.75">
      <c r="N1657" s="26"/>
      <c r="P1657" s="14"/>
    </row>
    <row r="1658" spans="14:16" ht="12.75">
      <c r="N1658" s="26"/>
      <c r="P1658" s="14"/>
    </row>
    <row r="1659" spans="14:16" ht="12.75">
      <c r="N1659" s="26"/>
      <c r="P1659" s="14"/>
    </row>
    <row r="1660" spans="14:16" ht="12.75">
      <c r="N1660" s="26"/>
      <c r="P1660" s="14"/>
    </row>
    <row r="1661" spans="14:16" ht="12.75">
      <c r="N1661" s="26"/>
      <c r="P1661" s="14"/>
    </row>
    <row r="1662" spans="14:16" ht="12.75">
      <c r="N1662" s="26"/>
      <c r="P1662" s="14"/>
    </row>
    <row r="1663" spans="14:16" ht="12.75">
      <c r="N1663" s="26"/>
      <c r="P1663" s="14"/>
    </row>
    <row r="1664" spans="14:16" ht="12.75">
      <c r="N1664" s="26"/>
      <c r="P1664" s="14"/>
    </row>
    <row r="1665" spans="14:16" ht="12.75">
      <c r="N1665" s="26"/>
      <c r="P1665" s="14"/>
    </row>
    <row r="1666" spans="14:16" ht="12.75">
      <c r="N1666" s="26"/>
      <c r="P1666" s="14"/>
    </row>
    <row r="1667" spans="14:16" ht="12.75">
      <c r="N1667" s="26"/>
      <c r="P1667" s="14"/>
    </row>
    <row r="1668" spans="14:16" ht="12.75">
      <c r="N1668" s="26"/>
      <c r="P1668" s="14"/>
    </row>
    <row r="1669" spans="14:16" ht="12.75">
      <c r="N1669" s="26"/>
      <c r="P1669" s="14"/>
    </row>
    <row r="1670" spans="14:16" ht="12.75">
      <c r="N1670" s="26"/>
      <c r="P1670" s="14"/>
    </row>
    <row r="1671" spans="14:16" ht="12.75">
      <c r="N1671" s="26"/>
      <c r="P1671" s="14"/>
    </row>
    <row r="1672" spans="14:16" ht="12.75">
      <c r="N1672" s="26"/>
      <c r="P1672" s="14"/>
    </row>
    <row r="1673" spans="14:16" ht="12.75">
      <c r="N1673" s="26"/>
      <c r="P1673" s="14"/>
    </row>
    <row r="1674" spans="14:16" ht="12.75">
      <c r="N1674" s="26"/>
      <c r="P1674" s="14"/>
    </row>
    <row r="1675" spans="14:16" ht="12.75">
      <c r="N1675" s="26"/>
      <c r="P1675" s="14"/>
    </row>
    <row r="1676" spans="14:16" ht="12.75">
      <c r="N1676" s="26"/>
      <c r="P1676" s="14"/>
    </row>
    <row r="1677" spans="14:16" ht="12.75">
      <c r="N1677" s="26"/>
      <c r="P1677" s="14"/>
    </row>
    <row r="1678" spans="14:16" ht="12.75">
      <c r="N1678" s="26"/>
      <c r="P1678" s="14"/>
    </row>
    <row r="1679" spans="14:16" ht="12.75">
      <c r="N1679" s="26"/>
      <c r="P1679" s="14"/>
    </row>
    <row r="1680" spans="14:16" ht="12.75">
      <c r="N1680" s="26"/>
      <c r="P1680" s="14"/>
    </row>
    <row r="1681" spans="14:16" ht="12.75">
      <c r="N1681" s="26"/>
      <c r="P1681" s="14"/>
    </row>
    <row r="1682" spans="14:16" ht="12.75">
      <c r="N1682" s="26"/>
      <c r="P1682" s="14"/>
    </row>
    <row r="1683" spans="14:16" ht="12.75">
      <c r="N1683" s="26"/>
      <c r="P1683" s="14"/>
    </row>
    <row r="1684" spans="14:16" ht="12.75">
      <c r="N1684" s="26"/>
      <c r="P1684" s="14"/>
    </row>
    <row r="1685" spans="14:16" ht="12.75">
      <c r="N1685" s="26"/>
      <c r="P1685" s="14"/>
    </row>
    <row r="1686" spans="14:16" ht="12.75">
      <c r="N1686" s="26"/>
      <c r="P1686" s="14"/>
    </row>
    <row r="1687" spans="14:16" ht="12.75">
      <c r="N1687" s="26"/>
      <c r="P1687" s="14"/>
    </row>
    <row r="1688" spans="14:16" ht="12.75">
      <c r="N1688" s="26"/>
      <c r="P1688" s="14"/>
    </row>
    <row r="1689" spans="14:16" ht="12.75">
      <c r="N1689" s="26"/>
      <c r="P1689" s="14"/>
    </row>
    <row r="1690" spans="14:16" ht="12.75">
      <c r="N1690" s="26"/>
      <c r="P1690" s="14"/>
    </row>
    <row r="1691" spans="14:16" ht="12.75">
      <c r="N1691" s="26"/>
      <c r="P1691" s="14"/>
    </row>
    <row r="1692" spans="14:16" ht="12.75">
      <c r="N1692" s="26"/>
      <c r="P1692" s="14"/>
    </row>
    <row r="1693" spans="14:16" ht="12.75">
      <c r="N1693" s="26"/>
      <c r="P1693" s="14"/>
    </row>
    <row r="1694" spans="14:16" ht="12.75">
      <c r="N1694" s="26"/>
      <c r="P1694" s="14"/>
    </row>
    <row r="1695" spans="14:16" ht="12.75">
      <c r="N1695" s="26"/>
      <c r="P1695" s="14"/>
    </row>
    <row r="1696" spans="14:16" ht="12.75">
      <c r="N1696" s="26"/>
      <c r="P1696" s="14"/>
    </row>
    <row r="1697" spans="14:16" ht="12.75">
      <c r="N1697" s="26"/>
      <c r="P1697" s="14"/>
    </row>
    <row r="1698" spans="14:16" ht="12.75">
      <c r="N1698" s="26"/>
      <c r="P1698" s="14"/>
    </row>
    <row r="1699" spans="14:16" ht="12.75">
      <c r="N1699" s="26"/>
      <c r="P1699" s="14"/>
    </row>
    <row r="1700" spans="14:16" ht="12.75">
      <c r="N1700" s="26"/>
      <c r="P1700" s="14"/>
    </row>
    <row r="1701" spans="14:16" ht="12.75">
      <c r="N1701" s="26"/>
      <c r="P1701" s="14"/>
    </row>
    <row r="1702" spans="14:16" ht="12.75">
      <c r="N1702" s="26"/>
      <c r="P1702" s="14"/>
    </row>
    <row r="1703" spans="14:16" ht="12.75">
      <c r="N1703" s="26"/>
      <c r="P1703" s="14"/>
    </row>
    <row r="1704" spans="14:16" ht="12.75">
      <c r="N1704" s="26"/>
      <c r="P1704" s="14"/>
    </row>
    <row r="1705" spans="14:16" ht="12.75">
      <c r="N1705" s="26"/>
      <c r="P1705" s="14"/>
    </row>
    <row r="1706" spans="14:16" ht="12.75">
      <c r="N1706" s="26"/>
      <c r="P1706" s="14"/>
    </row>
    <row r="1707" spans="14:16" ht="12.75">
      <c r="N1707" s="26"/>
      <c r="P1707" s="14"/>
    </row>
    <row r="1708" spans="14:16" ht="12.75">
      <c r="N1708" s="26"/>
      <c r="P1708" s="14"/>
    </row>
    <row r="1709" spans="14:16" ht="12.75">
      <c r="N1709" s="26"/>
      <c r="P1709" s="14"/>
    </row>
    <row r="1710" spans="14:16" ht="12.75">
      <c r="N1710" s="26"/>
      <c r="P1710" s="14"/>
    </row>
    <row r="1711" spans="14:16" ht="12.75">
      <c r="N1711" s="26"/>
      <c r="P1711" s="14"/>
    </row>
    <row r="1712" spans="14:16" ht="12.75">
      <c r="N1712" s="26"/>
      <c r="P1712" s="14"/>
    </row>
    <row r="1713" spans="14:16" ht="12.75">
      <c r="N1713" s="26"/>
      <c r="P1713" s="14"/>
    </row>
    <row r="1714" spans="14:16" ht="12.75">
      <c r="N1714" s="26"/>
      <c r="P1714" s="14"/>
    </row>
    <row r="1715" spans="14:16" ht="12.75">
      <c r="N1715" s="26"/>
      <c r="P1715" s="14"/>
    </row>
    <row r="1716" spans="14:16" ht="12.75">
      <c r="N1716" s="26"/>
      <c r="P1716" s="14"/>
    </row>
    <row r="1717" spans="14:16" ht="12.75">
      <c r="N1717" s="26"/>
      <c r="P1717" s="14"/>
    </row>
    <row r="1718" spans="14:16" ht="12.75">
      <c r="N1718" s="26"/>
      <c r="P1718" s="14"/>
    </row>
    <row r="1719" spans="14:16" ht="12.75">
      <c r="N1719" s="26"/>
      <c r="P1719" s="14"/>
    </row>
    <row r="1720" spans="14:16" ht="12.75">
      <c r="N1720" s="26"/>
      <c r="P1720" s="14"/>
    </row>
    <row r="1721" spans="14:16" ht="12.75">
      <c r="N1721" s="26"/>
      <c r="P1721" s="14"/>
    </row>
    <row r="1722" spans="14:16" ht="12.75">
      <c r="N1722" s="26"/>
      <c r="P1722" s="14"/>
    </row>
    <row r="1723" spans="14:16" ht="12.75">
      <c r="N1723" s="26"/>
      <c r="P1723" s="14"/>
    </row>
    <row r="1724" spans="14:16" ht="12.75">
      <c r="N1724" s="26"/>
      <c r="P1724" s="14"/>
    </row>
    <row r="1725" spans="14:16" ht="12.75">
      <c r="N1725" s="26"/>
      <c r="P1725" s="14"/>
    </row>
    <row r="1726" spans="14:16" ht="12.75">
      <c r="N1726" s="26"/>
      <c r="P1726" s="14"/>
    </row>
    <row r="1727" spans="14:16" ht="12.75">
      <c r="N1727" s="26"/>
      <c r="P1727" s="14"/>
    </row>
    <row r="1728" spans="14:16" ht="12.75">
      <c r="N1728" s="26"/>
      <c r="P1728" s="14"/>
    </row>
    <row r="1729" spans="14:16" ht="12.75">
      <c r="N1729" s="26"/>
      <c r="P1729" s="14"/>
    </row>
    <row r="1730" spans="14:16" ht="12.75">
      <c r="N1730" s="26"/>
      <c r="P1730" s="14"/>
    </row>
    <row r="1731" spans="14:16" ht="12.75">
      <c r="N1731" s="26"/>
      <c r="P1731" s="14"/>
    </row>
    <row r="1732" spans="14:16" ht="12.75">
      <c r="N1732" s="26"/>
      <c r="P1732" s="14"/>
    </row>
    <row r="1733" spans="14:16" ht="12.75">
      <c r="N1733" s="26"/>
      <c r="P1733" s="14"/>
    </row>
    <row r="1734" spans="14:16" ht="12.75">
      <c r="N1734" s="26"/>
      <c r="P1734" s="14"/>
    </row>
    <row r="1735" spans="14:16" ht="12.75">
      <c r="N1735" s="26"/>
      <c r="P1735" s="14"/>
    </row>
    <row r="1736" spans="14:16" ht="12.75">
      <c r="N1736" s="26"/>
      <c r="P1736" s="14"/>
    </row>
    <row r="1737" spans="14:16" ht="12.75">
      <c r="N1737" s="26"/>
      <c r="P1737" s="14"/>
    </row>
    <row r="1738" spans="14:16" ht="12.75">
      <c r="N1738" s="26"/>
      <c r="P1738" s="14"/>
    </row>
    <row r="1739" spans="14:16" ht="12.75">
      <c r="N1739" s="26"/>
      <c r="P1739" s="14"/>
    </row>
    <row r="1740" spans="14:16" ht="12.75">
      <c r="N1740" s="26"/>
      <c r="P1740" s="14"/>
    </row>
    <row r="1741" spans="14:16" ht="12.75">
      <c r="N1741" s="26"/>
      <c r="P1741" s="14"/>
    </row>
    <row r="1742" spans="14:16" ht="12.75">
      <c r="N1742" s="26"/>
      <c r="P1742" s="14"/>
    </row>
    <row r="1743" spans="14:16" ht="12.75">
      <c r="N1743" s="26"/>
      <c r="P1743" s="14"/>
    </row>
    <row r="1744" spans="14:16" ht="12.75">
      <c r="N1744" s="26"/>
      <c r="P1744" s="14"/>
    </row>
    <row r="1745" spans="14:16" ht="12.75">
      <c r="N1745" s="26"/>
      <c r="P1745" s="14"/>
    </row>
    <row r="1746" spans="14:16" ht="12.75">
      <c r="N1746" s="26"/>
      <c r="P1746" s="14"/>
    </row>
    <row r="1747" spans="14:16" ht="12.75">
      <c r="N1747" s="26"/>
      <c r="P1747" s="14"/>
    </row>
    <row r="1748" spans="14:16" ht="12.75">
      <c r="N1748" s="26"/>
      <c r="P1748" s="14"/>
    </row>
    <row r="1749" spans="14:16" ht="12.75">
      <c r="N1749" s="26"/>
      <c r="P1749" s="14"/>
    </row>
    <row r="1750" spans="14:16" ht="12.75">
      <c r="N1750" s="26"/>
      <c r="P1750" s="14"/>
    </row>
    <row r="1751" spans="14:16" ht="12.75">
      <c r="N1751" s="26"/>
      <c r="P1751" s="14"/>
    </row>
    <row r="1752" spans="14:16" ht="12.75">
      <c r="N1752" s="26"/>
      <c r="P1752" s="14"/>
    </row>
    <row r="1753" spans="14:16" ht="12.75">
      <c r="N1753" s="26"/>
      <c r="P1753" s="14"/>
    </row>
    <row r="1754" spans="14:16" ht="12.75">
      <c r="N1754" s="26"/>
      <c r="P1754" s="14"/>
    </row>
    <row r="1755" spans="14:16" ht="12.75">
      <c r="N1755" s="26"/>
      <c r="P1755" s="14"/>
    </row>
    <row r="1756" spans="14:16" ht="12.75">
      <c r="N1756" s="26"/>
      <c r="P1756" s="14"/>
    </row>
    <row r="1757" spans="14:16" ht="12.75">
      <c r="N1757" s="26"/>
      <c r="P1757" s="14"/>
    </row>
    <row r="1758" spans="14:16" ht="12.75">
      <c r="N1758" s="26"/>
      <c r="P1758" s="14"/>
    </row>
    <row r="1759" spans="14:16" ht="12.75">
      <c r="N1759" s="26"/>
      <c r="P1759" s="14"/>
    </row>
    <row r="1760" spans="14:16" ht="12.75">
      <c r="N1760" s="26"/>
      <c r="P1760" s="14"/>
    </row>
    <row r="1761" spans="14:16" ht="12.75">
      <c r="N1761" s="26"/>
      <c r="P1761" s="14"/>
    </row>
    <row r="1762" spans="14:16" ht="12.75">
      <c r="N1762" s="26"/>
      <c r="P1762" s="14"/>
    </row>
    <row r="1763" spans="14:16" ht="12.75">
      <c r="N1763" s="26"/>
      <c r="P1763" s="14"/>
    </row>
    <row r="1764" spans="14:16" ht="12.75">
      <c r="N1764" s="26"/>
      <c r="P1764" s="14"/>
    </row>
    <row r="1765" spans="14:16" ht="12.75">
      <c r="N1765" s="26"/>
      <c r="P1765" s="14"/>
    </row>
    <row r="1766" spans="14:16" ht="12.75">
      <c r="N1766" s="26"/>
      <c r="P1766" s="14"/>
    </row>
    <row r="1767" spans="14:16" ht="12.75">
      <c r="N1767" s="26"/>
      <c r="P1767" s="14"/>
    </row>
    <row r="1768" spans="14:16" ht="12.75">
      <c r="N1768" s="26"/>
      <c r="P1768" s="14"/>
    </row>
    <row r="1769" spans="14:16" ht="12.75">
      <c r="N1769" s="26"/>
      <c r="P1769" s="14"/>
    </row>
    <row r="1770" spans="14:16" ht="12.75">
      <c r="N1770" s="26"/>
      <c r="P1770" s="14"/>
    </row>
    <row r="1771" spans="14:16" ht="12.75">
      <c r="N1771" s="26"/>
      <c r="P1771" s="14"/>
    </row>
    <row r="1772" spans="14:16" ht="12.75">
      <c r="N1772" s="26"/>
      <c r="P1772" s="14"/>
    </row>
    <row r="1773" spans="14:16" ht="12.75">
      <c r="N1773" s="26"/>
      <c r="P1773" s="14"/>
    </row>
    <row r="1774" spans="14:16" ht="12.75">
      <c r="N1774" s="26"/>
      <c r="P1774" s="14"/>
    </row>
    <row r="1775" spans="14:16" ht="12.75">
      <c r="N1775" s="26"/>
      <c r="P1775" s="14"/>
    </row>
    <row r="1776" spans="14:16" ht="12.75">
      <c r="N1776" s="26"/>
      <c r="P1776" s="14"/>
    </row>
    <row r="1777" spans="14:16" ht="12.75">
      <c r="N1777" s="26"/>
      <c r="P1777" s="14"/>
    </row>
    <row r="1778" spans="14:16" ht="12.75">
      <c r="N1778" s="26"/>
      <c r="P1778" s="14"/>
    </row>
    <row r="1779" spans="14:16" ht="12.75">
      <c r="N1779" s="26"/>
      <c r="P1779" s="14"/>
    </row>
    <row r="1780" spans="14:16" ht="12.75">
      <c r="N1780" s="26"/>
      <c r="P1780" s="14"/>
    </row>
    <row r="1781" spans="14:16" ht="12.75">
      <c r="N1781" s="26"/>
      <c r="P1781" s="14"/>
    </row>
    <row r="1782" spans="14:16" ht="12.75">
      <c r="N1782" s="26"/>
      <c r="P1782" s="14"/>
    </row>
    <row r="1783" spans="14:16" ht="12.75">
      <c r="N1783" s="26"/>
      <c r="P1783" s="14"/>
    </row>
    <row r="1784" spans="14:16" ht="12.75">
      <c r="N1784" s="26"/>
      <c r="P1784" s="14"/>
    </row>
    <row r="1785" spans="14:16" ht="12.75">
      <c r="N1785" s="26"/>
      <c r="P1785" s="14"/>
    </row>
    <row r="1786" spans="14:16" ht="12.75">
      <c r="N1786" s="26"/>
      <c r="P1786" s="14"/>
    </row>
    <row r="1787" spans="14:16" ht="12.75">
      <c r="N1787" s="26"/>
      <c r="P1787" s="14"/>
    </row>
    <row r="1788" spans="14:16" ht="12.75">
      <c r="N1788" s="26"/>
      <c r="P1788" s="14"/>
    </row>
    <row r="1789" spans="14:16" ht="12.75">
      <c r="N1789" s="26"/>
      <c r="P1789" s="14"/>
    </row>
    <row r="1790" spans="14:16" ht="12.75">
      <c r="N1790" s="26"/>
      <c r="P1790" s="14"/>
    </row>
    <row r="1791" spans="14:16" ht="12.75">
      <c r="N1791" s="26"/>
      <c r="P1791" s="14"/>
    </row>
    <row r="1792" spans="14:16" ht="12.75">
      <c r="N1792" s="26"/>
      <c r="P1792" s="14"/>
    </row>
    <row r="1793" spans="14:16" ht="12.75">
      <c r="N1793" s="26"/>
      <c r="P1793" s="14"/>
    </row>
    <row r="1794" spans="14:16" ht="12.75">
      <c r="N1794" s="26"/>
      <c r="P1794" s="14"/>
    </row>
    <row r="1795" spans="14:16" ht="12.75">
      <c r="N1795" s="26"/>
      <c r="P1795" s="14"/>
    </row>
    <row r="1796" spans="14:16" ht="12.75">
      <c r="N1796" s="26"/>
      <c r="P1796" s="14"/>
    </row>
    <row r="1797" spans="14:16" ht="12.75">
      <c r="N1797" s="26"/>
      <c r="P1797" s="14"/>
    </row>
    <row r="1798" spans="14:16" ht="12.75">
      <c r="N1798" s="26"/>
      <c r="P1798" s="14"/>
    </row>
    <row r="1799" spans="14:16" ht="12.75">
      <c r="N1799" s="26"/>
      <c r="P1799" s="14"/>
    </row>
    <row r="1800" spans="14:16" ht="12.75">
      <c r="N1800" s="26"/>
      <c r="P1800" s="14"/>
    </row>
    <row r="1801" spans="14:16" ht="12.75">
      <c r="N1801" s="26"/>
      <c r="P1801" s="14"/>
    </row>
    <row r="1802" spans="14:16" ht="12.75">
      <c r="N1802" s="26"/>
      <c r="P1802" s="14"/>
    </row>
    <row r="1803" spans="14:16" ht="12.75">
      <c r="N1803" s="26"/>
      <c r="P1803" s="14"/>
    </row>
    <row r="1804" spans="14:16" ht="12.75">
      <c r="N1804" s="26"/>
      <c r="P1804" s="14"/>
    </row>
    <row r="1805" spans="14:16" ht="12.75">
      <c r="N1805" s="26"/>
      <c r="P1805" s="14"/>
    </row>
    <row r="1806" spans="14:16" ht="12.75">
      <c r="N1806" s="26"/>
      <c r="P1806" s="14"/>
    </row>
    <row r="1807" spans="14:16" ht="12.75">
      <c r="N1807" s="26"/>
      <c r="P1807" s="14"/>
    </row>
    <row r="1808" spans="14:16" ht="12.75">
      <c r="N1808" s="26"/>
      <c r="P1808" s="14"/>
    </row>
    <row r="1809" spans="14:16" ht="12.75">
      <c r="N1809" s="26"/>
      <c r="P1809" s="14"/>
    </row>
    <row r="1810" spans="14:16" ht="12.75">
      <c r="N1810" s="26"/>
      <c r="P1810" s="14"/>
    </row>
    <row r="1811" spans="14:16" ht="12.75">
      <c r="N1811" s="26"/>
      <c r="P1811" s="14"/>
    </row>
    <row r="1812" spans="14:16" ht="12.75">
      <c r="N1812" s="26"/>
      <c r="P1812" s="14"/>
    </row>
    <row r="1813" spans="14:16" ht="12.75">
      <c r="N1813" s="26"/>
      <c r="P1813" s="14"/>
    </row>
    <row r="1814" spans="14:16" ht="12.75">
      <c r="N1814" s="26"/>
      <c r="P1814" s="14"/>
    </row>
    <row r="1815" spans="14:16" ht="12.75">
      <c r="N1815" s="26"/>
      <c r="P1815" s="14"/>
    </row>
    <row r="1816" spans="14:16" ht="12.75">
      <c r="N1816" s="26"/>
      <c r="P1816" s="14"/>
    </row>
    <row r="1817" spans="14:16" ht="12.75">
      <c r="N1817" s="26"/>
      <c r="P1817" s="14"/>
    </row>
    <row r="1818" spans="14:16" ht="12.75">
      <c r="N1818" s="26"/>
      <c r="P1818" s="14"/>
    </row>
    <row r="1819" spans="14:16" ht="12.75">
      <c r="N1819" s="26"/>
      <c r="P1819" s="14"/>
    </row>
    <row r="1820" spans="14:16" ht="12.75">
      <c r="N1820" s="26"/>
      <c r="P1820" s="14"/>
    </row>
    <row r="1821" spans="14:16" ht="12.75">
      <c r="N1821" s="26"/>
      <c r="P1821" s="14"/>
    </row>
    <row r="1822" spans="14:16" ht="12.75">
      <c r="N1822" s="26"/>
      <c r="P1822" s="14"/>
    </row>
    <row r="1823" spans="14:16" ht="12.75">
      <c r="N1823" s="26"/>
      <c r="P1823" s="14"/>
    </row>
    <row r="1824" spans="14:16" ht="12.75">
      <c r="N1824" s="26"/>
      <c r="P1824" s="14"/>
    </row>
    <row r="1825" spans="14:16" ht="12.75">
      <c r="N1825" s="26"/>
      <c r="P1825" s="14"/>
    </row>
    <row r="1826" spans="14:16" ht="12.75">
      <c r="N1826" s="26"/>
      <c r="P1826" s="14"/>
    </row>
    <row r="1827" spans="14:16" ht="12.75">
      <c r="N1827" s="26"/>
      <c r="P1827" s="14"/>
    </row>
    <row r="1828" spans="14:16" ht="12.75">
      <c r="N1828" s="26"/>
      <c r="P1828" s="14"/>
    </row>
    <row r="1829" spans="14:16" ht="12.75">
      <c r="N1829" s="26"/>
      <c r="P1829" s="14"/>
    </row>
    <row r="1830" spans="14:16" ht="12.75">
      <c r="N1830" s="26"/>
      <c r="P1830" s="14"/>
    </row>
    <row r="1831" spans="14:16" ht="12.75">
      <c r="N1831" s="26"/>
      <c r="P1831" s="14"/>
    </row>
    <row r="1832" spans="14:16" ht="12.75">
      <c r="N1832" s="26"/>
      <c r="P1832" s="14"/>
    </row>
    <row r="1833" spans="14:16" ht="12.75">
      <c r="N1833" s="26"/>
      <c r="P1833" s="14"/>
    </row>
    <row r="1834" spans="14:16" ht="12.75">
      <c r="N1834" s="26"/>
      <c r="P1834" s="14"/>
    </row>
    <row r="1835" spans="14:16" ht="12.75">
      <c r="N1835" s="26"/>
      <c r="P1835" s="14"/>
    </row>
    <row r="1836" spans="14:16" ht="12.75">
      <c r="N1836" s="26"/>
      <c r="P1836" s="14"/>
    </row>
    <row r="1837" spans="14:16" ht="12.75">
      <c r="N1837" s="26"/>
      <c r="P1837" s="14"/>
    </row>
    <row r="1838" spans="14:16" ht="12.75">
      <c r="N1838" s="26"/>
      <c r="P1838" s="14"/>
    </row>
    <row r="1839" spans="14:16" ht="12.75">
      <c r="N1839" s="26"/>
      <c r="P1839" s="14"/>
    </row>
    <row r="1840" spans="14:16" ht="12.75">
      <c r="N1840" s="26"/>
      <c r="P1840" s="14"/>
    </row>
    <row r="1841" spans="14:16" ht="12.75">
      <c r="N1841" s="26"/>
      <c r="P1841" s="14"/>
    </row>
    <row r="1842" spans="14:16" ht="12.75">
      <c r="N1842" s="26"/>
      <c r="P1842" s="14"/>
    </row>
    <row r="1843" spans="14:16" ht="12.75">
      <c r="N1843" s="26"/>
      <c r="P1843" s="14"/>
    </row>
    <row r="1844" spans="14:16" ht="12.75">
      <c r="N1844" s="26"/>
      <c r="P1844" s="14"/>
    </row>
    <row r="1845" spans="14:16" ht="12.75">
      <c r="N1845" s="26"/>
      <c r="P1845" s="14"/>
    </row>
    <row r="1846" spans="14:16" ht="12.75">
      <c r="N1846" s="26"/>
      <c r="P1846" s="14"/>
    </row>
    <row r="1847" spans="14:16" ht="12.75">
      <c r="N1847" s="26"/>
      <c r="P1847" s="14"/>
    </row>
    <row r="1848" spans="14:16" ht="12.75">
      <c r="N1848" s="26"/>
      <c r="P1848" s="14"/>
    </row>
    <row r="1849" spans="14:16" ht="12.75">
      <c r="N1849" s="26"/>
      <c r="P1849" s="14"/>
    </row>
    <row r="1850" spans="14:16" ht="12.75">
      <c r="N1850" s="26"/>
      <c r="P1850" s="14"/>
    </row>
    <row r="1851" spans="14:16" ht="12.75">
      <c r="N1851" s="26"/>
      <c r="P1851" s="14"/>
    </row>
    <row r="1852" spans="14:16" ht="12.75">
      <c r="N1852" s="26"/>
      <c r="P1852" s="14"/>
    </row>
    <row r="1853" spans="14:16" ht="12.75">
      <c r="N1853" s="26"/>
      <c r="P1853" s="14"/>
    </row>
    <row r="1854" spans="14:16" ht="12.75">
      <c r="N1854" s="26"/>
      <c r="P1854" s="14"/>
    </row>
    <row r="1855" spans="14:16" ht="12.75">
      <c r="N1855" s="26"/>
      <c r="P1855" s="14"/>
    </row>
    <row r="1856" spans="14:16" ht="12.75">
      <c r="N1856" s="26"/>
      <c r="P1856" s="14"/>
    </row>
    <row r="1857" spans="14:16" ht="12.75">
      <c r="N1857" s="26"/>
      <c r="P1857" s="14"/>
    </row>
    <row r="1858" spans="14:16" ht="12.75">
      <c r="N1858" s="26"/>
      <c r="P1858" s="14"/>
    </row>
    <row r="1859" spans="14:16" ht="12.75">
      <c r="N1859" s="26"/>
      <c r="P1859" s="14"/>
    </row>
    <row r="1860" spans="14:16" ht="12.75">
      <c r="N1860" s="26"/>
      <c r="P1860" s="14"/>
    </row>
    <row r="1861" spans="14:16" ht="12.75">
      <c r="N1861" s="26"/>
      <c r="P1861" s="14"/>
    </row>
    <row r="1862" spans="14:16" ht="12.75">
      <c r="N1862" s="26"/>
      <c r="P1862" s="14"/>
    </row>
    <row r="1863" spans="14:16" ht="12.75">
      <c r="N1863" s="26"/>
      <c r="P1863" s="14"/>
    </row>
    <row r="1864" spans="14:16" ht="12.75">
      <c r="N1864" s="26"/>
      <c r="P1864" s="14"/>
    </row>
    <row r="1865" spans="14:16" ht="12.75">
      <c r="N1865" s="26"/>
      <c r="P1865" s="14"/>
    </row>
    <row r="1866" spans="14:16" ht="12.75">
      <c r="N1866" s="26"/>
      <c r="P1866" s="14"/>
    </row>
    <row r="1867" spans="14:16" ht="12.75">
      <c r="N1867" s="26"/>
      <c r="P1867" s="14"/>
    </row>
    <row r="1868" spans="14:16" ht="12.75">
      <c r="N1868" s="26"/>
      <c r="P1868" s="14"/>
    </row>
    <row r="1869" spans="14:16" ht="12.75">
      <c r="N1869" s="26"/>
      <c r="P1869" s="14"/>
    </row>
    <row r="1870" spans="14:16" ht="12.75">
      <c r="N1870" s="26"/>
      <c r="P1870" s="14"/>
    </row>
    <row r="1871" spans="14:16" ht="12.75">
      <c r="N1871" s="26"/>
      <c r="P1871" s="14"/>
    </row>
    <row r="1872" spans="14:16" ht="12.75">
      <c r="N1872" s="26"/>
      <c r="P1872" s="14"/>
    </row>
    <row r="1873" spans="14:16" ht="12.75">
      <c r="N1873" s="26"/>
      <c r="P1873" s="14"/>
    </row>
    <row r="1874" spans="14:16" ht="12.75">
      <c r="N1874" s="26"/>
      <c r="P1874" s="14"/>
    </row>
    <row r="1875" spans="14:16" ht="12.75">
      <c r="N1875" s="26"/>
      <c r="P1875" s="14"/>
    </row>
    <row r="1876" spans="14:16" ht="12.75">
      <c r="N1876" s="26"/>
      <c r="P1876" s="14"/>
    </row>
    <row r="1877" spans="14:16" ht="12.75">
      <c r="N1877" s="26"/>
      <c r="P1877" s="14"/>
    </row>
    <row r="1878" spans="14:16" ht="12.75">
      <c r="N1878" s="26"/>
      <c r="P1878" s="14"/>
    </row>
    <row r="1879" spans="14:16" ht="12.75">
      <c r="N1879" s="26"/>
      <c r="P1879" s="14"/>
    </row>
    <row r="1880" spans="14:16" ht="12.75">
      <c r="N1880" s="26"/>
      <c r="P1880" s="14"/>
    </row>
    <row r="1881" spans="14:16" ht="12.75">
      <c r="N1881" s="26"/>
      <c r="P1881" s="14"/>
    </row>
    <row r="1882" spans="14:16" ht="12.75">
      <c r="N1882" s="26"/>
      <c r="P1882" s="14"/>
    </row>
    <row r="1883" spans="14:16" ht="12.75">
      <c r="N1883" s="26"/>
      <c r="P1883" s="14"/>
    </row>
    <row r="1884" spans="14:16" ht="12.75">
      <c r="N1884" s="26"/>
      <c r="P1884" s="14"/>
    </row>
    <row r="1885" spans="14:16" ht="12.75">
      <c r="N1885" s="26"/>
      <c r="P1885" s="14"/>
    </row>
    <row r="1886" spans="14:16" ht="12.75">
      <c r="N1886" s="26"/>
      <c r="P1886" s="14"/>
    </row>
    <row r="1887" spans="14:16" ht="12.75">
      <c r="N1887" s="26"/>
      <c r="P1887" s="14"/>
    </row>
    <row r="1888" spans="14:16" ht="12.75">
      <c r="N1888" s="26"/>
      <c r="P1888" s="14"/>
    </row>
    <row r="1889" spans="14:16" ht="12.75">
      <c r="N1889" s="26"/>
      <c r="P1889" s="14"/>
    </row>
    <row r="1890" spans="14:16" ht="12.75">
      <c r="N1890" s="26"/>
      <c r="P1890" s="14"/>
    </row>
    <row r="1891" spans="14:16" ht="12.75">
      <c r="N1891" s="26"/>
      <c r="P1891" s="14"/>
    </row>
    <row r="1892" spans="14:16" ht="12.75">
      <c r="N1892" s="26"/>
      <c r="P1892" s="14"/>
    </row>
    <row r="1893" spans="14:16" ht="12.75">
      <c r="N1893" s="26"/>
      <c r="P1893" s="14"/>
    </row>
    <row r="1894" spans="14:16" ht="12.75">
      <c r="N1894" s="26"/>
      <c r="P1894" s="14"/>
    </row>
    <row r="1895" spans="14:16" ht="12.75">
      <c r="N1895" s="26"/>
      <c r="P1895" s="14"/>
    </row>
    <row r="1896" spans="14:16" ht="12.75">
      <c r="N1896" s="26"/>
      <c r="P1896" s="14"/>
    </row>
    <row r="1897" spans="14:16" ht="12.75">
      <c r="N1897" s="26"/>
      <c r="P1897" s="14"/>
    </row>
    <row r="1898" spans="14:16" ht="12.75">
      <c r="N1898" s="26"/>
      <c r="P1898" s="14"/>
    </row>
    <row r="1899" spans="14:16" ht="12.75">
      <c r="N1899" s="26"/>
      <c r="P1899" s="14"/>
    </row>
    <row r="1900" spans="14:16" ht="12.75">
      <c r="N1900" s="26"/>
      <c r="P1900" s="14"/>
    </row>
    <row r="1901" spans="14:16" ht="12.75">
      <c r="N1901" s="26"/>
      <c r="P1901" s="14"/>
    </row>
    <row r="1902" spans="14:16" ht="12.75">
      <c r="N1902" s="26"/>
      <c r="P1902" s="14"/>
    </row>
    <row r="1903" spans="14:16" ht="12.75">
      <c r="N1903" s="26"/>
      <c r="P1903" s="14"/>
    </row>
    <row r="1904" spans="14:16" ht="12.75">
      <c r="N1904" s="26"/>
      <c r="P1904" s="14"/>
    </row>
    <row r="1905" spans="14:16" ht="12.75">
      <c r="N1905" s="26"/>
      <c r="P1905" s="14"/>
    </row>
    <row r="1906" spans="14:16" ht="12.75">
      <c r="N1906" s="26"/>
      <c r="P1906" s="14"/>
    </row>
    <row r="1907" spans="14:16" ht="12.75">
      <c r="N1907" s="26"/>
      <c r="P1907" s="14"/>
    </row>
    <row r="1908" spans="14:16" ht="12.75">
      <c r="N1908" s="26"/>
      <c r="P1908" s="14"/>
    </row>
    <row r="1909" spans="14:16" ht="12.75">
      <c r="N1909" s="26"/>
      <c r="P1909" s="14"/>
    </row>
    <row r="1910" spans="14:16" ht="12.75">
      <c r="N1910" s="26"/>
      <c r="P1910" s="14"/>
    </row>
    <row r="1911" spans="14:16" ht="12.75">
      <c r="N1911" s="26"/>
      <c r="P1911" s="14"/>
    </row>
    <row r="1912" spans="14:16" ht="12.75">
      <c r="N1912" s="26"/>
      <c r="P1912" s="14"/>
    </row>
    <row r="1913" spans="14:16" ht="12.75">
      <c r="N1913" s="26"/>
      <c r="P1913" s="14"/>
    </row>
    <row r="1914" spans="14:16" ht="12.75">
      <c r="N1914" s="26"/>
      <c r="P1914" s="14"/>
    </row>
    <row r="1915" spans="14:16" ht="12.75">
      <c r="N1915" s="26"/>
      <c r="P1915" s="14"/>
    </row>
    <row r="1916" spans="14:16" ht="12.75">
      <c r="N1916" s="26"/>
      <c r="P1916" s="14"/>
    </row>
    <row r="1917" spans="14:16" ht="12.75">
      <c r="N1917" s="26"/>
      <c r="P1917" s="14"/>
    </row>
    <row r="1918" spans="14:16" ht="12.75">
      <c r="N1918" s="26"/>
      <c r="P1918" s="14"/>
    </row>
    <row r="1919" spans="14:16" ht="12.75">
      <c r="N1919" s="26"/>
      <c r="P1919" s="14"/>
    </row>
    <row r="1920" spans="14:16" ht="12.75">
      <c r="N1920" s="26"/>
      <c r="P1920" s="14"/>
    </row>
    <row r="1921" spans="14:16" ht="12.75">
      <c r="N1921" s="26"/>
      <c r="P1921" s="14"/>
    </row>
    <row r="1922" spans="14:16" ht="12.75">
      <c r="N1922" s="26"/>
      <c r="P1922" s="14"/>
    </row>
    <row r="1923" spans="14:16" ht="12.75">
      <c r="N1923" s="26"/>
      <c r="P1923" s="14"/>
    </row>
    <row r="1924" spans="14:16" ht="12.75">
      <c r="N1924" s="26"/>
      <c r="P1924" s="14"/>
    </row>
    <row r="1925" spans="14:16" ht="12.75">
      <c r="N1925" s="26"/>
      <c r="P1925" s="14"/>
    </row>
    <row r="1926" spans="14:16" ht="12.75">
      <c r="N1926" s="26"/>
      <c r="P1926" s="14"/>
    </row>
    <row r="1927" spans="14:16" ht="12.75">
      <c r="N1927" s="26"/>
      <c r="P1927" s="14"/>
    </row>
    <row r="1928" spans="14:16" ht="12.75">
      <c r="N1928" s="26"/>
      <c r="P1928" s="14"/>
    </row>
    <row r="1929" spans="14:16" ht="12.75">
      <c r="N1929" s="26"/>
      <c r="P1929" s="14"/>
    </row>
    <row r="1930" spans="14:16" ht="12.75">
      <c r="N1930" s="26"/>
      <c r="P1930" s="14"/>
    </row>
    <row r="1931" spans="14:16" ht="12.75">
      <c r="N1931" s="26"/>
      <c r="P1931" s="14"/>
    </row>
    <row r="1932" spans="14:16" ht="12.75">
      <c r="N1932" s="26"/>
      <c r="P1932" s="14"/>
    </row>
    <row r="1933" spans="14:16" ht="12.75">
      <c r="N1933" s="26"/>
      <c r="P1933" s="14"/>
    </row>
    <row r="1934" spans="14:16" ht="12.75">
      <c r="N1934" s="26"/>
      <c r="P1934" s="14"/>
    </row>
    <row r="1935" spans="14:16" ht="12.75">
      <c r="N1935" s="26"/>
      <c r="P1935" s="14"/>
    </row>
    <row r="1936" spans="14:16" ht="12.75">
      <c r="N1936" s="26"/>
      <c r="P1936" s="14"/>
    </row>
    <row r="1937" spans="14:16" ht="12.75">
      <c r="N1937" s="26"/>
      <c r="P1937" s="14"/>
    </row>
    <row r="1938" spans="14:16" ht="12.75">
      <c r="N1938" s="26"/>
      <c r="P1938" s="14"/>
    </row>
    <row r="1939" spans="14:16" ht="12.75">
      <c r="N1939" s="26"/>
      <c r="P1939" s="14"/>
    </row>
    <row r="1940" spans="14:16" ht="12.75">
      <c r="N1940" s="26"/>
      <c r="P1940" s="14"/>
    </row>
    <row r="1941" spans="14:16" ht="12.75">
      <c r="N1941" s="26"/>
      <c r="P1941" s="14"/>
    </row>
    <row r="1942" spans="14:16" ht="12.75">
      <c r="N1942" s="26"/>
      <c r="P1942" s="14"/>
    </row>
    <row r="1943" spans="14:16" ht="12.75">
      <c r="N1943" s="26"/>
      <c r="P1943" s="14"/>
    </row>
    <row r="1944" spans="14:16" ht="12.75">
      <c r="N1944" s="26"/>
      <c r="P1944" s="14"/>
    </row>
    <row r="1945" spans="14:16" ht="12.75">
      <c r="N1945" s="26"/>
      <c r="P1945" s="14"/>
    </row>
    <row r="1946" spans="14:16" ht="12.75">
      <c r="N1946" s="26"/>
      <c r="P1946" s="14"/>
    </row>
    <row r="1947" spans="14:16" ht="12.75">
      <c r="N1947" s="26"/>
      <c r="P1947" s="14"/>
    </row>
    <row r="1948" spans="14:16" ht="12.75">
      <c r="N1948" s="26"/>
      <c r="P1948" s="14"/>
    </row>
    <row r="1949" spans="14:16" ht="12.75">
      <c r="N1949" s="26"/>
      <c r="P1949" s="14"/>
    </row>
    <row r="1950" spans="14:16" ht="12.75">
      <c r="N1950" s="26"/>
      <c r="P1950" s="14"/>
    </row>
    <row r="1951" spans="14:16" ht="12.75">
      <c r="N1951" s="26"/>
      <c r="P1951" s="14"/>
    </row>
    <row r="1952" spans="14:16" ht="12.75">
      <c r="N1952" s="26"/>
      <c r="P1952" s="14"/>
    </row>
    <row r="1953" spans="14:16" ht="12.75">
      <c r="N1953" s="26"/>
      <c r="P1953" s="14"/>
    </row>
    <row r="1954" spans="14:16" ht="12.75">
      <c r="N1954" s="26"/>
      <c r="P1954" s="14"/>
    </row>
    <row r="1955" spans="14:16" ht="12.75">
      <c r="N1955" s="26"/>
      <c r="P1955" s="14"/>
    </row>
    <row r="1956" spans="14:16" ht="12.75">
      <c r="N1956" s="26"/>
      <c r="P1956" s="14"/>
    </row>
    <row r="1957" spans="14:16" ht="12.75">
      <c r="N1957" s="26"/>
      <c r="P1957" s="14"/>
    </row>
    <row r="1958" spans="14:16" ht="12.75">
      <c r="N1958" s="26"/>
      <c r="P1958" s="14"/>
    </row>
    <row r="1959" spans="14:16" ht="12.75">
      <c r="N1959" s="26"/>
      <c r="P1959" s="14"/>
    </row>
    <row r="1960" spans="14:16" ht="12.75">
      <c r="N1960" s="26"/>
      <c r="P1960" s="14"/>
    </row>
    <row r="1961" spans="14:16" ht="12.75">
      <c r="N1961" s="26"/>
      <c r="P1961" s="14"/>
    </row>
    <row r="1962" spans="14:16" ht="12.75">
      <c r="N1962" s="26"/>
      <c r="P1962" s="14"/>
    </row>
    <row r="1963" spans="14:16" ht="12.75">
      <c r="N1963" s="26"/>
      <c r="P1963" s="14"/>
    </row>
    <row r="1964" spans="14:16" ht="12.75">
      <c r="N1964" s="26"/>
      <c r="P1964" s="14"/>
    </row>
    <row r="1965" spans="14:16" ht="12.75">
      <c r="N1965" s="26"/>
      <c r="P1965" s="14"/>
    </row>
    <row r="1966" spans="14:16" ht="12.75">
      <c r="N1966" s="26"/>
      <c r="P1966" s="14"/>
    </row>
    <row r="1967" spans="14:16" ht="12.75">
      <c r="N1967" s="26"/>
      <c r="P1967" s="14"/>
    </row>
    <row r="1968" spans="14:16" ht="12.75">
      <c r="N1968" s="26"/>
      <c r="P1968" s="14"/>
    </row>
    <row r="1969" spans="14:16" ht="12.75">
      <c r="N1969" s="26"/>
      <c r="P1969" s="14"/>
    </row>
    <row r="1970" spans="14:16" ht="12.75">
      <c r="N1970" s="26"/>
      <c r="P1970" s="14"/>
    </row>
    <row r="1971" spans="14:16" ht="12.75">
      <c r="N1971" s="26"/>
      <c r="P1971" s="14"/>
    </row>
    <row r="1972" spans="14:16" ht="12.75">
      <c r="N1972" s="26"/>
      <c r="P1972" s="14"/>
    </row>
    <row r="1973" spans="14:16" ht="12.75">
      <c r="N1973" s="26"/>
      <c r="P1973" s="14"/>
    </row>
    <row r="1974" spans="14:16" ht="12.75">
      <c r="N1974" s="26"/>
      <c r="P1974" s="14"/>
    </row>
    <row r="1975" spans="14:16" ht="12.75">
      <c r="N1975" s="26"/>
      <c r="P1975" s="14"/>
    </row>
    <row r="1976" spans="14:16" ht="12.75">
      <c r="N1976" s="26"/>
      <c r="P1976" s="14"/>
    </row>
    <row r="1977" spans="14:16" ht="12.75">
      <c r="N1977" s="26"/>
      <c r="P1977" s="14"/>
    </row>
    <row r="1978" spans="14:16" ht="12.75">
      <c r="N1978" s="26"/>
      <c r="P1978" s="14"/>
    </row>
    <row r="1979" spans="14:16" ht="12.75">
      <c r="N1979" s="26"/>
      <c r="P1979" s="14"/>
    </row>
    <row r="1980" spans="14:16" ht="12.75">
      <c r="N1980" s="26"/>
      <c r="P1980" s="14"/>
    </row>
    <row r="1981" spans="14:16" ht="12.75">
      <c r="N1981" s="26"/>
      <c r="P1981" s="14"/>
    </row>
    <row r="1982" spans="14:16" ht="12.75">
      <c r="N1982" s="26"/>
      <c r="P1982" s="14"/>
    </row>
    <row r="1983" spans="14:16" ht="12.75">
      <c r="N1983" s="26"/>
      <c r="P1983" s="14"/>
    </row>
    <row r="1984" spans="14:16" ht="12.75">
      <c r="N1984" s="26"/>
      <c r="P1984" s="14"/>
    </row>
    <row r="1985" spans="14:16" ht="12.75">
      <c r="N1985" s="26"/>
      <c r="P1985" s="14"/>
    </row>
    <row r="1986" spans="14:16" ht="12.75">
      <c r="N1986" s="26"/>
      <c r="P1986" s="14"/>
    </row>
    <row r="1987" spans="14:16" ht="12.75">
      <c r="N1987" s="26"/>
      <c r="P1987" s="14"/>
    </row>
    <row r="1988" spans="14:16" ht="12.75">
      <c r="N1988" s="26"/>
      <c r="P1988" s="14"/>
    </row>
    <row r="1989" spans="14:16" ht="12.75">
      <c r="N1989" s="26"/>
      <c r="P1989" s="14"/>
    </row>
    <row r="1990" spans="14:16" ht="12.75">
      <c r="N1990" s="26"/>
      <c r="P1990" s="14"/>
    </row>
    <row r="1991" spans="14:16" ht="12.75">
      <c r="N1991" s="26"/>
      <c r="P1991" s="14"/>
    </row>
    <row r="1992" spans="14:16" ht="12.75">
      <c r="N1992" s="26"/>
      <c r="P1992" s="14"/>
    </row>
    <row r="1993" spans="14:16" ht="12.75">
      <c r="N1993" s="26"/>
      <c r="P1993" s="14"/>
    </row>
    <row r="1994" spans="14:16" ht="12.75">
      <c r="N1994" s="26"/>
      <c r="P1994" s="14"/>
    </row>
    <row r="1995" spans="14:16" ht="12.75">
      <c r="N1995" s="26"/>
      <c r="P1995" s="14"/>
    </row>
    <row r="1996" spans="14:16" ht="12.75">
      <c r="N1996" s="26"/>
      <c r="P1996" s="14"/>
    </row>
    <row r="1997" spans="14:16" ht="12.75">
      <c r="N1997" s="26"/>
      <c r="P1997" s="14"/>
    </row>
    <row r="1998" spans="14:16" ht="12.75">
      <c r="N1998" s="26"/>
      <c r="P1998" s="14"/>
    </row>
    <row r="1999" spans="14:16" ht="12.75">
      <c r="N1999" s="26"/>
      <c r="P1999" s="14"/>
    </row>
    <row r="2000" spans="14:16" ht="12.75">
      <c r="N2000" s="26"/>
      <c r="P2000" s="14"/>
    </row>
    <row r="2001" spans="14:16" ht="12.75">
      <c r="N2001" s="26"/>
      <c r="P2001" s="14"/>
    </row>
    <row r="2002" spans="14:16" ht="12.75">
      <c r="N2002" s="26"/>
      <c r="P2002" s="14"/>
    </row>
    <row r="2003" spans="14:16" ht="12.75">
      <c r="N2003" s="26"/>
      <c r="P2003" s="14"/>
    </row>
    <row r="2004" spans="14:16" ht="12.75">
      <c r="N2004" s="26"/>
      <c r="P2004" s="14"/>
    </row>
    <row r="2005" spans="14:16" ht="12.75">
      <c r="N2005" s="26"/>
      <c r="P2005" s="14"/>
    </row>
    <row r="2006" spans="14:16" ht="12.75">
      <c r="N2006" s="26"/>
      <c r="P2006" s="14"/>
    </row>
    <row r="2007" spans="14:16" ht="12.75">
      <c r="N2007" s="26"/>
      <c r="P2007" s="14"/>
    </row>
    <row r="2008" spans="14:16" ht="12.75">
      <c r="N2008" s="26"/>
      <c r="P2008" s="14"/>
    </row>
    <row r="2009" spans="14:16" ht="12.75">
      <c r="N2009" s="26"/>
      <c r="P2009" s="14"/>
    </row>
    <row r="2010" spans="14:16" ht="12.75">
      <c r="N2010" s="26"/>
      <c r="P2010" s="14"/>
    </row>
    <row r="2011" spans="14:16" ht="12.75">
      <c r="N2011" s="26"/>
      <c r="P2011" s="14"/>
    </row>
    <row r="2012" spans="14:16" ht="12.75">
      <c r="N2012" s="26"/>
      <c r="P2012" s="14"/>
    </row>
    <row r="2013" spans="14:16" ht="12.75">
      <c r="N2013" s="26"/>
      <c r="P2013" s="14"/>
    </row>
    <row r="2014" spans="14:16" ht="12.75">
      <c r="N2014" s="26"/>
      <c r="P2014" s="14"/>
    </row>
    <row r="2015" spans="14:16" ht="12.75">
      <c r="N2015" s="26"/>
      <c r="P2015" s="14"/>
    </row>
    <row r="2016" spans="14:16" ht="12.75">
      <c r="N2016" s="26"/>
      <c r="P2016" s="14"/>
    </row>
    <row r="2017" spans="14:16" ht="12.75">
      <c r="N2017" s="26"/>
      <c r="P2017" s="14"/>
    </row>
    <row r="2018" spans="14:16" ht="12.75">
      <c r="N2018" s="26"/>
      <c r="P2018" s="14"/>
    </row>
    <row r="2019" spans="14:16" ht="12.75">
      <c r="N2019" s="26"/>
      <c r="P2019" s="14"/>
    </row>
    <row r="2020" spans="14:16" ht="12.75">
      <c r="N2020" s="26"/>
      <c r="P2020" s="14"/>
    </row>
    <row r="2021" spans="14:16" ht="12.75">
      <c r="N2021" s="26"/>
      <c r="P2021" s="14"/>
    </row>
    <row r="2022" spans="14:16" ht="12.75">
      <c r="N2022" s="26"/>
      <c r="P2022" s="14"/>
    </row>
    <row r="2023" spans="14:16" ht="12.75">
      <c r="N2023" s="26"/>
      <c r="P2023" s="14"/>
    </row>
    <row r="2024" spans="14:16" ht="12.75">
      <c r="N2024" s="26"/>
      <c r="P2024" s="14"/>
    </row>
    <row r="2025" spans="14:16" ht="12.75">
      <c r="N2025" s="26"/>
      <c r="P2025" s="14"/>
    </row>
    <row r="2026" spans="14:16" ht="12.75">
      <c r="N2026" s="26"/>
      <c r="P2026" s="14"/>
    </row>
    <row r="2027" spans="14:16" ht="12.75">
      <c r="N2027" s="26"/>
      <c r="P2027" s="14"/>
    </row>
    <row r="2028" spans="14:16" ht="12.75">
      <c r="N2028" s="26"/>
      <c r="P2028" s="14"/>
    </row>
    <row r="2029" spans="14:16" ht="12.75">
      <c r="N2029" s="26"/>
      <c r="P2029" s="14"/>
    </row>
    <row r="2030" spans="14:16" ht="12.75">
      <c r="N2030" s="26"/>
      <c r="P2030" s="14"/>
    </row>
    <row r="2031" spans="14:16" ht="12.75">
      <c r="N2031" s="26"/>
      <c r="P2031" s="14"/>
    </row>
    <row r="2032" spans="14:16" ht="12.75">
      <c r="N2032" s="26"/>
      <c r="P2032" s="14"/>
    </row>
    <row r="2033" spans="14:16" ht="12.75">
      <c r="N2033" s="26"/>
      <c r="P2033" s="14"/>
    </row>
    <row r="2034" spans="14:16" ht="12.75">
      <c r="N2034" s="26"/>
      <c r="P2034" s="14"/>
    </row>
    <row r="2035" spans="14:16" ht="12.75">
      <c r="N2035" s="26"/>
      <c r="P2035" s="14"/>
    </row>
    <row r="2036" spans="14:16" ht="12.75">
      <c r="N2036" s="26"/>
      <c r="P2036" s="14"/>
    </row>
    <row r="2037" spans="14:16" ht="12.75">
      <c r="N2037" s="26"/>
      <c r="P2037" s="14"/>
    </row>
    <row r="2038" spans="14:16" ht="12.75">
      <c r="N2038" s="26"/>
      <c r="P2038" s="14"/>
    </row>
    <row r="2039" spans="14:16" ht="12.75">
      <c r="N2039" s="26"/>
      <c r="P2039" s="14"/>
    </row>
    <row r="2040" spans="14:16" ht="12.75">
      <c r="N2040" s="26"/>
      <c r="P2040" s="14"/>
    </row>
    <row r="2041" spans="14:16" ht="12.75">
      <c r="N2041" s="26"/>
      <c r="P2041" s="14"/>
    </row>
    <row r="2042" spans="14:16" ht="12.75">
      <c r="N2042" s="26"/>
      <c r="P2042" s="14"/>
    </row>
    <row r="2043" spans="14:16" ht="12.75">
      <c r="N2043" s="26"/>
      <c r="P2043" s="14"/>
    </row>
    <row r="2044" spans="14:16" ht="12.75">
      <c r="N2044" s="26"/>
      <c r="P2044" s="14"/>
    </row>
    <row r="2045" spans="14:16" ht="12.75">
      <c r="N2045" s="26"/>
      <c r="P2045" s="14"/>
    </row>
    <row r="2046" spans="14:16" ht="12.75">
      <c r="N2046" s="26"/>
      <c r="P2046" s="14"/>
    </row>
    <row r="2047" spans="14:16" ht="12.75">
      <c r="N2047" s="26"/>
      <c r="P2047" s="14"/>
    </row>
    <row r="2048" spans="14:16" ht="12.75">
      <c r="N2048" s="26"/>
      <c r="P2048" s="14"/>
    </row>
    <row r="2049" spans="14:16" ht="12.75">
      <c r="N2049" s="26"/>
      <c r="P2049" s="14"/>
    </row>
    <row r="2050" spans="14:16" ht="12.75">
      <c r="N2050" s="26"/>
      <c r="P2050" s="14"/>
    </row>
    <row r="2051" spans="14:16" ht="12.75">
      <c r="N2051" s="26"/>
      <c r="P2051" s="14"/>
    </row>
    <row r="2052" spans="14:16" ht="12.75">
      <c r="N2052" s="26"/>
      <c r="P2052" s="14"/>
    </row>
    <row r="2053" spans="14:16" ht="12.75">
      <c r="N2053" s="26"/>
      <c r="P2053" s="14"/>
    </row>
    <row r="2054" spans="14:16" ht="12.75">
      <c r="N2054" s="26"/>
      <c r="P2054" s="14"/>
    </row>
    <row r="2055" spans="14:16" ht="12.75">
      <c r="N2055" s="26"/>
      <c r="P2055" s="14"/>
    </row>
    <row r="2056" spans="14:16" ht="12.75">
      <c r="N2056" s="26"/>
      <c r="P2056" s="14"/>
    </row>
    <row r="2057" spans="14:16" ht="12.75">
      <c r="N2057" s="26"/>
      <c r="P2057" s="14"/>
    </row>
    <row r="2058" spans="14:16" ht="12.75">
      <c r="N2058" s="26"/>
      <c r="P2058" s="14"/>
    </row>
    <row r="2059" spans="14:16" ht="12.75">
      <c r="N2059" s="26"/>
      <c r="P2059" s="14"/>
    </row>
    <row r="2060" spans="14:16" ht="12.75">
      <c r="N2060" s="26"/>
      <c r="P2060" s="14"/>
    </row>
    <row r="2061" spans="14:16" ht="12.75">
      <c r="N2061" s="26"/>
      <c r="P2061" s="14"/>
    </row>
    <row r="2062" spans="14:16" ht="12.75">
      <c r="N2062" s="26"/>
      <c r="P2062" s="14"/>
    </row>
    <row r="2063" spans="14:16" ht="12.75">
      <c r="N2063" s="26"/>
      <c r="P2063" s="14"/>
    </row>
    <row r="2064" spans="14:16" ht="12.75">
      <c r="N2064" s="26"/>
      <c r="P2064" s="14"/>
    </row>
    <row r="2065" spans="14:16" ht="12.75">
      <c r="N2065" s="26"/>
      <c r="P2065" s="14"/>
    </row>
    <row r="2066" spans="14:16" ht="12.75">
      <c r="N2066" s="26"/>
      <c r="P2066" s="14"/>
    </row>
    <row r="2067" spans="14:16" ht="12.75">
      <c r="N2067" s="26"/>
      <c r="P2067" s="14"/>
    </row>
    <row r="2068" spans="14:16" ht="12.75">
      <c r="N2068" s="26"/>
      <c r="P2068" s="14"/>
    </row>
    <row r="2069" spans="14:16" ht="12.75">
      <c r="N2069" s="26"/>
      <c r="P2069" s="14"/>
    </row>
    <row r="2070" spans="14:16" ht="12.75">
      <c r="N2070" s="26"/>
      <c r="P2070" s="14"/>
    </row>
    <row r="2071" spans="14:16" ht="12.75">
      <c r="N2071" s="26"/>
      <c r="P2071" s="14"/>
    </row>
    <row r="2072" spans="14:16" ht="12.75">
      <c r="N2072" s="26"/>
      <c r="P2072" s="14"/>
    </row>
    <row r="2073" spans="14:16" ht="12.75">
      <c r="N2073" s="26"/>
      <c r="P2073" s="14"/>
    </row>
    <row r="2074" spans="14:16" ht="12.75">
      <c r="N2074" s="26"/>
      <c r="P2074" s="14"/>
    </row>
    <row r="2075" spans="14:16" ht="12.75">
      <c r="N2075" s="26"/>
      <c r="P2075" s="14"/>
    </row>
    <row r="2076" spans="14:16" ht="12.75">
      <c r="N2076" s="26"/>
      <c r="P2076" s="14"/>
    </row>
    <row r="2077" spans="14:16" ht="12.75">
      <c r="N2077" s="26"/>
      <c r="P2077" s="14"/>
    </row>
    <row r="2078" spans="14:16" ht="12.75">
      <c r="N2078" s="26"/>
      <c r="P2078" s="14"/>
    </row>
    <row r="2079" spans="14:16" ht="12.75">
      <c r="N2079" s="26"/>
      <c r="P2079" s="14"/>
    </row>
    <row r="2080" spans="14:16" ht="12.75">
      <c r="N2080" s="26"/>
      <c r="P2080" s="14"/>
    </row>
    <row r="2081" spans="14:16" ht="12.75">
      <c r="N2081" s="26"/>
      <c r="P2081" s="14"/>
    </row>
    <row r="2082" spans="14:16" ht="12.75">
      <c r="N2082" s="26"/>
      <c r="P2082" s="14"/>
    </row>
    <row r="2083" spans="14:16" ht="12.75">
      <c r="N2083" s="26"/>
      <c r="P2083" s="14"/>
    </row>
    <row r="2084" spans="14:16" ht="12.75">
      <c r="N2084" s="26"/>
      <c r="P2084" s="14"/>
    </row>
    <row r="2085" spans="14:16" ht="12.75">
      <c r="N2085" s="26"/>
      <c r="P2085" s="14"/>
    </row>
    <row r="2086" spans="14:16" ht="12.75">
      <c r="N2086" s="26"/>
      <c r="P2086" s="14"/>
    </row>
    <row r="2087" spans="14:16" ht="12.75">
      <c r="N2087" s="26"/>
      <c r="P2087" s="14"/>
    </row>
    <row r="2088" spans="14:16" ht="12.75">
      <c r="N2088" s="26"/>
      <c r="P2088" s="14"/>
    </row>
    <row r="2089" spans="14:16" ht="12.75">
      <c r="N2089" s="26"/>
      <c r="P2089" s="14"/>
    </row>
    <row r="2090" spans="14:16" ht="12.75">
      <c r="N2090" s="26"/>
      <c r="P2090" s="14"/>
    </row>
    <row r="2091" spans="14:16" ht="12.75">
      <c r="N2091" s="26"/>
      <c r="P2091" s="14"/>
    </row>
    <row r="2092" spans="14:16" ht="12.75">
      <c r="N2092" s="26"/>
      <c r="P2092" s="14"/>
    </row>
    <row r="2093" spans="14:16" ht="12.75">
      <c r="N2093" s="26"/>
      <c r="P2093" s="14"/>
    </row>
    <row r="2094" spans="14:16" ht="12.75">
      <c r="N2094" s="26"/>
      <c r="P2094" s="14"/>
    </row>
    <row r="2095" spans="14:16" ht="12.75">
      <c r="N2095" s="26"/>
      <c r="P2095" s="14"/>
    </row>
    <row r="2096" spans="14:16" ht="12.75">
      <c r="N2096" s="26"/>
      <c r="P2096" s="14"/>
    </row>
    <row r="2097" spans="14:16" ht="12.75">
      <c r="N2097" s="26"/>
      <c r="P2097" s="14"/>
    </row>
    <row r="2098" spans="14:16" ht="12.75">
      <c r="N2098" s="26"/>
      <c r="P2098" s="14"/>
    </row>
    <row r="2099" spans="14:16" ht="12.75">
      <c r="N2099" s="26"/>
      <c r="P2099" s="14"/>
    </row>
    <row r="2100" spans="14:16" ht="12.75">
      <c r="N2100" s="26"/>
      <c r="P2100" s="14"/>
    </row>
    <row r="2101" spans="14:16" ht="12.75">
      <c r="N2101" s="26"/>
      <c r="P2101" s="14"/>
    </row>
    <row r="2102" spans="14:16" ht="12.75">
      <c r="N2102" s="26"/>
      <c r="P2102" s="14"/>
    </row>
    <row r="2103" spans="14:16" ht="12.75">
      <c r="N2103" s="26"/>
      <c r="P2103" s="14"/>
    </row>
    <row r="2104" spans="14:16" ht="12.75">
      <c r="N2104" s="26"/>
      <c r="P2104" s="14"/>
    </row>
    <row r="2105" spans="14:16" ht="12.75">
      <c r="N2105" s="26"/>
      <c r="P2105" s="14"/>
    </row>
    <row r="2106" spans="14:16" ht="12.75">
      <c r="N2106" s="26"/>
      <c r="P2106" s="14"/>
    </row>
    <row r="2107" spans="14:16" ht="12.75">
      <c r="N2107" s="26"/>
      <c r="P2107" s="14"/>
    </row>
    <row r="2108" spans="14:16" ht="12.75">
      <c r="N2108" s="26"/>
      <c r="P2108" s="14"/>
    </row>
    <row r="2109" spans="14:16" ht="12.75">
      <c r="N2109" s="26"/>
      <c r="P2109" s="14"/>
    </row>
    <row r="2110" spans="14:16" ht="12.75">
      <c r="N2110" s="26"/>
      <c r="P2110" s="14"/>
    </row>
    <row r="2111" spans="14:16" ht="12.75">
      <c r="N2111" s="26"/>
      <c r="P2111" s="14"/>
    </row>
    <row r="2112" spans="14:16" ht="12.75">
      <c r="N2112" s="26"/>
      <c r="P2112" s="14"/>
    </row>
    <row r="2113" spans="14:16" ht="12.75">
      <c r="N2113" s="26"/>
      <c r="P2113" s="14"/>
    </row>
    <row r="2114" spans="14:16" ht="12.75">
      <c r="N2114" s="26"/>
      <c r="P2114" s="14"/>
    </row>
    <row r="2115" spans="14:16" ht="12.75">
      <c r="N2115" s="26"/>
      <c r="P2115" s="14"/>
    </row>
    <row r="2116" spans="14:16" ht="12.75">
      <c r="N2116" s="26"/>
      <c r="P2116" s="14"/>
    </row>
    <row r="2117" spans="14:16" ht="12.75">
      <c r="N2117" s="26"/>
      <c r="P2117" s="14"/>
    </row>
    <row r="2118" spans="14:16" ht="12.75">
      <c r="N2118" s="26"/>
      <c r="P2118" s="14"/>
    </row>
    <row r="2119" spans="14:16" ht="12.75">
      <c r="N2119" s="26"/>
      <c r="P2119" s="14"/>
    </row>
    <row r="2120" spans="14:16" ht="12.75">
      <c r="N2120" s="26"/>
      <c r="P2120" s="14"/>
    </row>
    <row r="2121" spans="14:16" ht="12.75">
      <c r="N2121" s="26"/>
      <c r="P2121" s="14"/>
    </row>
    <row r="2122" spans="14:16" ht="12.75">
      <c r="N2122" s="26"/>
      <c r="P2122" s="14"/>
    </row>
    <row r="2123" spans="14:16" ht="12.75">
      <c r="N2123" s="26"/>
      <c r="P2123" s="14"/>
    </row>
    <row r="2124" spans="14:16" ht="12.75">
      <c r="N2124" s="26"/>
      <c r="P2124" s="14"/>
    </row>
    <row r="2125" spans="14:16" ht="12.75">
      <c r="N2125" s="26"/>
      <c r="P2125" s="14"/>
    </row>
    <row r="2126" spans="14:16" ht="12.75">
      <c r="N2126" s="26"/>
      <c r="P2126" s="14"/>
    </row>
    <row r="2127" spans="14:16" ht="12.75">
      <c r="N2127" s="26"/>
      <c r="P2127" s="14"/>
    </row>
    <row r="2128" spans="14:16" ht="12.75">
      <c r="N2128" s="26"/>
      <c r="P2128" s="14"/>
    </row>
    <row r="2129" spans="14:16" ht="12.75">
      <c r="N2129" s="26"/>
      <c r="P2129" s="14"/>
    </row>
    <row r="2130" spans="14:16" ht="12.75">
      <c r="N2130" s="26"/>
      <c r="P2130" s="14"/>
    </row>
    <row r="2131" spans="14:16" ht="12.75">
      <c r="N2131" s="26"/>
      <c r="P2131" s="14"/>
    </row>
    <row r="2132" spans="14:16" ht="12.75">
      <c r="N2132" s="26"/>
      <c r="P2132" s="14"/>
    </row>
    <row r="2133" spans="14:16" ht="12.75">
      <c r="N2133" s="26"/>
      <c r="P2133" s="14"/>
    </row>
    <row r="2134" spans="14:16" ht="12.75">
      <c r="N2134" s="26"/>
      <c r="P2134" s="14"/>
    </row>
    <row r="2135" spans="14:16" ht="12.75">
      <c r="N2135" s="26"/>
      <c r="P2135" s="14"/>
    </row>
    <row r="2136" spans="14:16" ht="12.75">
      <c r="N2136" s="26"/>
      <c r="P2136" s="14"/>
    </row>
    <row r="2137" spans="14:16" ht="12.75">
      <c r="N2137" s="26"/>
      <c r="P2137" s="14"/>
    </row>
    <row r="2138" spans="14:16" ht="12.75">
      <c r="N2138" s="26"/>
      <c r="P2138" s="14"/>
    </row>
    <row r="2139" spans="14:16" ht="12.75">
      <c r="N2139" s="26"/>
      <c r="P2139" s="14"/>
    </row>
    <row r="2140" spans="14:16" ht="12.75">
      <c r="N2140" s="26"/>
      <c r="P2140" s="14"/>
    </row>
    <row r="2141" spans="14:16" ht="12.75">
      <c r="N2141" s="26"/>
      <c r="P2141" s="14"/>
    </row>
    <row r="2142" spans="14:16" ht="12.75">
      <c r="N2142" s="26"/>
      <c r="P2142" s="14"/>
    </row>
    <row r="2143" spans="14:16" ht="12.75">
      <c r="N2143" s="26"/>
      <c r="P2143" s="14"/>
    </row>
    <row r="2144" spans="14:16" ht="12.75">
      <c r="N2144" s="26"/>
      <c r="P2144" s="14"/>
    </row>
    <row r="2145" spans="14:16" ht="12.75">
      <c r="N2145" s="26"/>
      <c r="P2145" s="14"/>
    </row>
    <row r="2146" spans="14:16" ht="12.75">
      <c r="N2146" s="26"/>
      <c r="P2146" s="14"/>
    </row>
    <row r="2147" spans="14:16" ht="12.75">
      <c r="N2147" s="26"/>
      <c r="P2147" s="14"/>
    </row>
    <row r="2148" spans="14:16" ht="12.75">
      <c r="N2148" s="26"/>
      <c r="P2148" s="14"/>
    </row>
    <row r="2149" spans="14:16" ht="12.75">
      <c r="N2149" s="26"/>
      <c r="P2149" s="14"/>
    </row>
    <row r="2150" spans="14:16" ht="12.75">
      <c r="N2150" s="26"/>
      <c r="P2150" s="14"/>
    </row>
    <row r="2151" spans="14:16" ht="12.75">
      <c r="N2151" s="26"/>
      <c r="P2151" s="14"/>
    </row>
    <row r="2152" spans="14:16" ht="12.75">
      <c r="N2152" s="26"/>
      <c r="P2152" s="14"/>
    </row>
    <row r="2153" spans="14:16" ht="12.75">
      <c r="N2153" s="26"/>
      <c r="P2153" s="14"/>
    </row>
    <row r="2154" spans="14:16" ht="12.75">
      <c r="N2154" s="26"/>
      <c r="P2154" s="14"/>
    </row>
    <row r="2155" spans="14:16" ht="12.75">
      <c r="N2155" s="26"/>
      <c r="P2155" s="14"/>
    </row>
    <row r="2156" spans="14:16" ht="12.75">
      <c r="N2156" s="26"/>
      <c r="P2156" s="14"/>
    </row>
    <row r="2157" spans="14:16" ht="12.75">
      <c r="N2157" s="26"/>
      <c r="P2157" s="14"/>
    </row>
    <row r="2158" spans="14:16" ht="12.75">
      <c r="N2158" s="26"/>
      <c r="P2158" s="14"/>
    </row>
    <row r="2159" spans="14:16" ht="12.75">
      <c r="N2159" s="26"/>
      <c r="P2159" s="14"/>
    </row>
    <row r="2160" spans="14:16" ht="12.75">
      <c r="N2160" s="26"/>
      <c r="P2160" s="14"/>
    </row>
    <row r="2161" spans="14:16" ht="12.75">
      <c r="N2161" s="26"/>
      <c r="P2161" s="14"/>
    </row>
    <row r="2162" spans="14:16" ht="12.75">
      <c r="N2162" s="26"/>
      <c r="P2162" s="14"/>
    </row>
    <row r="2163" spans="14:16" ht="12.75">
      <c r="N2163" s="26"/>
      <c r="P2163" s="14"/>
    </row>
    <row r="2164" spans="14:16" ht="12.75">
      <c r="N2164" s="26"/>
      <c r="P2164" s="14"/>
    </row>
    <row r="2165" spans="14:16" ht="12.75">
      <c r="N2165" s="26"/>
      <c r="P2165" s="14"/>
    </row>
    <row r="2166" spans="14:16" ht="12.75">
      <c r="N2166" s="26"/>
      <c r="P2166" s="14"/>
    </row>
    <row r="2167" spans="14:16" ht="12.75">
      <c r="N2167" s="26"/>
      <c r="P2167" s="14"/>
    </row>
    <row r="2168" spans="14:16" ht="12.75">
      <c r="N2168" s="26"/>
      <c r="P2168" s="14"/>
    </row>
    <row r="2169" spans="14:16" ht="12.75">
      <c r="N2169" s="26"/>
      <c r="P2169" s="14"/>
    </row>
    <row r="2170" spans="14:16" ht="12.75">
      <c r="N2170" s="26"/>
      <c r="P2170" s="14"/>
    </row>
    <row r="2171" spans="14:16" ht="12.75">
      <c r="N2171" s="26"/>
      <c r="P2171" s="14"/>
    </row>
    <row r="2172" spans="14:16" ht="12.75">
      <c r="N2172" s="26"/>
      <c r="P2172" s="14"/>
    </row>
    <row r="2173" spans="14:16" ht="12.75">
      <c r="N2173" s="26"/>
      <c r="P2173" s="14"/>
    </row>
    <row r="2174" spans="14:16" ht="12.75">
      <c r="N2174" s="26"/>
      <c r="P2174" s="14"/>
    </row>
    <row r="2175" spans="14:16" ht="12.75">
      <c r="N2175" s="26"/>
      <c r="P2175" s="14"/>
    </row>
    <row r="2176" spans="14:16" ht="12.75">
      <c r="N2176" s="26"/>
      <c r="P2176" s="14"/>
    </row>
    <row r="2177" spans="14:16" ht="12.75">
      <c r="N2177" s="26"/>
      <c r="P2177" s="14"/>
    </row>
    <row r="2178" spans="14:16" ht="12.75">
      <c r="N2178" s="26"/>
      <c r="P2178" s="14"/>
    </row>
    <row r="2179" spans="14:16" ht="12.75">
      <c r="N2179" s="26"/>
      <c r="P2179" s="14"/>
    </row>
    <row r="2180" spans="14:16" ht="12.75">
      <c r="N2180" s="26"/>
      <c r="P2180" s="14"/>
    </row>
    <row r="2181" spans="14:16" ht="12.75">
      <c r="N2181" s="26"/>
      <c r="P2181" s="14"/>
    </row>
    <row r="2182" spans="14:16" ht="12.75">
      <c r="N2182" s="26"/>
      <c r="P2182" s="14"/>
    </row>
    <row r="2183" spans="14:16" ht="12.75">
      <c r="N2183" s="26"/>
      <c r="P2183" s="14"/>
    </row>
    <row r="2184" spans="14:16" ht="12.75">
      <c r="N2184" s="26"/>
      <c r="P2184" s="14"/>
    </row>
    <row r="2185" spans="14:16" ht="12.75">
      <c r="N2185" s="26"/>
      <c r="P2185" s="14"/>
    </row>
    <row r="2186" spans="14:16" ht="12.75">
      <c r="N2186" s="26"/>
      <c r="P2186" s="14"/>
    </row>
    <row r="2187" spans="14:16" ht="12.75">
      <c r="N2187" s="26"/>
      <c r="P2187" s="14"/>
    </row>
    <row r="2188" spans="14:16" ht="12.75">
      <c r="N2188" s="26"/>
      <c r="P2188" s="14"/>
    </row>
    <row r="2189" spans="14:16" ht="12.75">
      <c r="N2189" s="26"/>
      <c r="P2189" s="14"/>
    </row>
    <row r="2190" spans="14:16" ht="12.75">
      <c r="N2190" s="26"/>
      <c r="P2190" s="14"/>
    </row>
    <row r="2191" spans="14:16" ht="12.75">
      <c r="N2191" s="26"/>
      <c r="P2191" s="14"/>
    </row>
    <row r="2192" spans="14:16" ht="12.75">
      <c r="N2192" s="26"/>
      <c r="P2192" s="14"/>
    </row>
    <row r="2193" spans="14:16" ht="12.75">
      <c r="N2193" s="26"/>
      <c r="P2193" s="14"/>
    </row>
    <row r="2194" spans="14:16" ht="12.75">
      <c r="N2194" s="26"/>
      <c r="P2194" s="14"/>
    </row>
    <row r="2195" spans="14:16" ht="12.75">
      <c r="N2195" s="26"/>
      <c r="P2195" s="14"/>
    </row>
    <row r="2196" spans="14:16" ht="12.75">
      <c r="N2196" s="26"/>
      <c r="P2196" s="14"/>
    </row>
    <row r="2197" spans="14:16" ht="12.75">
      <c r="N2197" s="26"/>
      <c r="P2197" s="14"/>
    </row>
    <row r="2198" spans="14:16" ht="12.75">
      <c r="N2198" s="26"/>
      <c r="P2198" s="14"/>
    </row>
    <row r="2199" spans="14:16" ht="12.75">
      <c r="N2199" s="26"/>
      <c r="P2199" s="14"/>
    </row>
    <row r="2200" spans="14:16" ht="12.75">
      <c r="N2200" s="26"/>
      <c r="P2200" s="14"/>
    </row>
    <row r="2201" spans="14:16" ht="12.75">
      <c r="N2201" s="26"/>
      <c r="P2201" s="14"/>
    </row>
    <row r="2202" spans="14:16" ht="12.75">
      <c r="N2202" s="26"/>
      <c r="P2202" s="14"/>
    </row>
    <row r="2203" spans="14:16" ht="12.75">
      <c r="N2203" s="26"/>
      <c r="P2203" s="14"/>
    </row>
    <row r="2204" spans="14:16" ht="12.75">
      <c r="N2204" s="26"/>
      <c r="P2204" s="14"/>
    </row>
    <row r="2205" spans="14:16" ht="12.75">
      <c r="N2205" s="26"/>
      <c r="P2205" s="14"/>
    </row>
    <row r="2206" spans="14:16" ht="12.75">
      <c r="N2206" s="26"/>
      <c r="P2206" s="14"/>
    </row>
    <row r="2207" spans="14:16" ht="12.75">
      <c r="N2207" s="26"/>
      <c r="P2207" s="14"/>
    </row>
    <row r="2208" spans="14:16" ht="12.75">
      <c r="N2208" s="26"/>
      <c r="P2208" s="14"/>
    </row>
    <row r="2209" spans="14:16" ht="12.75">
      <c r="N2209" s="26"/>
      <c r="P2209" s="14"/>
    </row>
    <row r="2210" spans="14:16" ht="12.75">
      <c r="N2210" s="26"/>
      <c r="P2210" s="14"/>
    </row>
    <row r="2211" spans="14:16" ht="12.75">
      <c r="N2211" s="26"/>
      <c r="P2211" s="14"/>
    </row>
    <row r="2212" spans="14:16" ht="12.75">
      <c r="N2212" s="26"/>
      <c r="P2212" s="14"/>
    </row>
    <row r="2213" spans="14:16" ht="12.75">
      <c r="N2213" s="26"/>
      <c r="P2213" s="14"/>
    </row>
    <row r="2214" spans="14:16" ht="12.75">
      <c r="N2214" s="26"/>
      <c r="P2214" s="14"/>
    </row>
    <row r="2215" spans="14:16" ht="12.75">
      <c r="N2215" s="26"/>
      <c r="P2215" s="14"/>
    </row>
    <row r="2216" spans="14:16" ht="12.75">
      <c r="N2216" s="26"/>
      <c r="P2216" s="14"/>
    </row>
    <row r="2217" spans="14:16" ht="12.75">
      <c r="N2217" s="26"/>
      <c r="P2217" s="14"/>
    </row>
    <row r="2218" spans="14:16" ht="12.75">
      <c r="N2218" s="26"/>
      <c r="P2218" s="14"/>
    </row>
    <row r="2219" spans="14:16" ht="12.75">
      <c r="N2219" s="26"/>
      <c r="P2219" s="14"/>
    </row>
    <row r="2220" spans="14:16" ht="12.75">
      <c r="N2220" s="26"/>
      <c r="P2220" s="14"/>
    </row>
    <row r="2221" spans="14:16" ht="12.75">
      <c r="N2221" s="26"/>
      <c r="P2221" s="14"/>
    </row>
    <row r="2222" spans="14:16" ht="12.75">
      <c r="N2222" s="26"/>
      <c r="P2222" s="14"/>
    </row>
    <row r="2223" spans="14:16" ht="12.75">
      <c r="N2223" s="26"/>
      <c r="P2223" s="14"/>
    </row>
    <row r="2224" spans="14:16" ht="12.75">
      <c r="N2224" s="26"/>
      <c r="P2224" s="14"/>
    </row>
    <row r="2225" spans="14:16" ht="12.75">
      <c r="N2225" s="26"/>
      <c r="P2225" s="14"/>
    </row>
    <row r="2226" spans="14:16" ht="12.75">
      <c r="N2226" s="26"/>
      <c r="P2226" s="14"/>
    </row>
    <row r="2227" spans="14:16" ht="12.75">
      <c r="N2227" s="26"/>
      <c r="P2227" s="14"/>
    </row>
    <row r="2228" spans="14:16" ht="12.75">
      <c r="N2228" s="26"/>
      <c r="P2228" s="14"/>
    </row>
    <row r="2229" spans="14:16" ht="12.75">
      <c r="N2229" s="26"/>
      <c r="P2229" s="14"/>
    </row>
    <row r="2230" spans="14:16" ht="12.75">
      <c r="N2230" s="26"/>
      <c r="P2230" s="14"/>
    </row>
    <row r="2231" spans="14:16" ht="12.75">
      <c r="N2231" s="26"/>
      <c r="P2231" s="14"/>
    </row>
    <row r="2232" spans="14:16" ht="12.75">
      <c r="N2232" s="26"/>
      <c r="P2232" s="14"/>
    </row>
    <row r="2233" spans="14:16" ht="12.75">
      <c r="N2233" s="26"/>
      <c r="P2233" s="14"/>
    </row>
    <row r="2234" spans="14:16" ht="12.75">
      <c r="N2234" s="26"/>
      <c r="P2234" s="14"/>
    </row>
    <row r="2235" spans="14:16" ht="12.75">
      <c r="N2235" s="26"/>
      <c r="P2235" s="14"/>
    </row>
    <row r="2236" spans="14:16" ht="12.75">
      <c r="N2236" s="26"/>
      <c r="P2236" s="14"/>
    </row>
    <row r="2237" spans="14:16" ht="12.75">
      <c r="N2237" s="26"/>
      <c r="P2237" s="14"/>
    </row>
    <row r="2238" spans="14:16" ht="12.75">
      <c r="N2238" s="26"/>
      <c r="P2238" s="14"/>
    </row>
    <row r="2239" spans="14:16" ht="12.75">
      <c r="N2239" s="26"/>
      <c r="P2239" s="14"/>
    </row>
    <row r="2240" spans="14:16" ht="12.75">
      <c r="N2240" s="26"/>
      <c r="P2240" s="14"/>
    </row>
    <row r="2241" spans="14:16" ht="12.75">
      <c r="N2241" s="26"/>
      <c r="P2241" s="14"/>
    </row>
    <row r="2242" spans="14:16" ht="12.75">
      <c r="N2242" s="26"/>
      <c r="P2242" s="14"/>
    </row>
    <row r="2243" spans="14:16" ht="12.75">
      <c r="N2243" s="26"/>
      <c r="P2243" s="14"/>
    </row>
    <row r="2244" spans="14:16" ht="12.75">
      <c r="N2244" s="26"/>
      <c r="P2244" s="14"/>
    </row>
    <row r="2245" spans="14:16" ht="12.75">
      <c r="N2245" s="26"/>
      <c r="P2245" s="14"/>
    </row>
    <row r="2246" spans="14:16" ht="12.75">
      <c r="N2246" s="26"/>
      <c r="P2246" s="14"/>
    </row>
    <row r="2247" spans="14:16" ht="12.75">
      <c r="N2247" s="26"/>
      <c r="P2247" s="14"/>
    </row>
    <row r="2248" spans="14:16" ht="12.75">
      <c r="N2248" s="26"/>
      <c r="P2248" s="14"/>
    </row>
    <row r="2249" spans="14:16" ht="12.75">
      <c r="N2249" s="26"/>
      <c r="P2249" s="14"/>
    </row>
    <row r="2250" spans="14:16" ht="12.75">
      <c r="N2250" s="26"/>
      <c r="P2250" s="14"/>
    </row>
    <row r="2251" spans="14:16" ht="12.75">
      <c r="N2251" s="26"/>
      <c r="P2251" s="14"/>
    </row>
    <row r="2252" spans="14:16" ht="12.75">
      <c r="N2252" s="26"/>
      <c r="P2252" s="14"/>
    </row>
    <row r="2253" spans="14:16" ht="12.75">
      <c r="N2253" s="26"/>
      <c r="P2253" s="14"/>
    </row>
    <row r="2254" spans="14:16" ht="12.75">
      <c r="N2254" s="26"/>
      <c r="P2254" s="14"/>
    </row>
    <row r="2255" spans="14:16" ht="12.75">
      <c r="N2255" s="26"/>
      <c r="P2255" s="14"/>
    </row>
    <row r="2256" spans="14:16" ht="12.75">
      <c r="N2256" s="26"/>
      <c r="P2256" s="14"/>
    </row>
    <row r="2257" spans="14:16" ht="12.75">
      <c r="N2257" s="26"/>
      <c r="P2257" s="14"/>
    </row>
    <row r="2258" spans="14:16" ht="12.75">
      <c r="N2258" s="26"/>
      <c r="P2258" s="14"/>
    </row>
    <row r="2259" spans="14:16" ht="12.75">
      <c r="N2259" s="26"/>
      <c r="P2259" s="14"/>
    </row>
    <row r="2260" spans="14:16" ht="12.75">
      <c r="N2260" s="26"/>
      <c r="P2260" s="14"/>
    </row>
    <row r="2261" spans="14:16" ht="12.75">
      <c r="N2261" s="26"/>
      <c r="P2261" s="14"/>
    </row>
    <row r="2262" spans="14:16" ht="12.75">
      <c r="N2262" s="26"/>
      <c r="P2262" s="14"/>
    </row>
    <row r="2263" spans="14:16" ht="12.75">
      <c r="N2263" s="26"/>
      <c r="P2263" s="14"/>
    </row>
    <row r="2264" spans="14:16" ht="12.75">
      <c r="N2264" s="26"/>
      <c r="P2264" s="14"/>
    </row>
    <row r="2265" spans="14:16" ht="12.75">
      <c r="N2265" s="26"/>
      <c r="P2265" s="14"/>
    </row>
    <row r="2266" spans="14:16" ht="12.75">
      <c r="N2266" s="26"/>
      <c r="P2266" s="14"/>
    </row>
    <row r="2267" spans="14:16" ht="12.75">
      <c r="N2267" s="26"/>
      <c r="P2267" s="14"/>
    </row>
    <row r="2268" spans="14:16" ht="12.75">
      <c r="N2268" s="26"/>
      <c r="P2268" s="14"/>
    </row>
    <row r="2269" spans="14:16" ht="12.75">
      <c r="N2269" s="26"/>
      <c r="P2269" s="14"/>
    </row>
    <row r="2270" spans="14:16" ht="12.75">
      <c r="N2270" s="26"/>
      <c r="P2270" s="14"/>
    </row>
    <row r="2271" spans="14:16" ht="12.75">
      <c r="N2271" s="26"/>
      <c r="P2271" s="14"/>
    </row>
    <row r="2272" spans="14:16" ht="12.75">
      <c r="N2272" s="26"/>
      <c r="P2272" s="14"/>
    </row>
    <row r="2273" spans="14:16" ht="12.75">
      <c r="N2273" s="26"/>
      <c r="P2273" s="14"/>
    </row>
    <row r="2274" spans="14:16" ht="12.75">
      <c r="N2274" s="26"/>
      <c r="P2274" s="14"/>
    </row>
    <row r="2275" spans="14:16" ht="12.75">
      <c r="N2275" s="26"/>
      <c r="P2275" s="14"/>
    </row>
    <row r="2276" spans="14:16" ht="12.75">
      <c r="N2276" s="26"/>
      <c r="P2276" s="14"/>
    </row>
    <row r="2277" spans="14:16" ht="12.75">
      <c r="N2277" s="26"/>
      <c r="P2277" s="14"/>
    </row>
    <row r="2278" spans="14:16" ht="12.75">
      <c r="N2278" s="26"/>
      <c r="P2278" s="14"/>
    </row>
    <row r="2279" spans="14:16" ht="12.75">
      <c r="N2279" s="26"/>
      <c r="P2279" s="14"/>
    </row>
    <row r="2280" spans="14:16" ht="12.75">
      <c r="N2280" s="26"/>
      <c r="P2280" s="14"/>
    </row>
    <row r="2281" spans="14:16" ht="12.75">
      <c r="N2281" s="26"/>
      <c r="P2281" s="14"/>
    </row>
    <row r="2282" spans="14:16" ht="12.75">
      <c r="N2282" s="26"/>
      <c r="P2282" s="14"/>
    </row>
    <row r="2283" spans="14:16" ht="12.75">
      <c r="N2283" s="26"/>
      <c r="P2283" s="14"/>
    </row>
    <row r="2284" spans="14:16" ht="12.75">
      <c r="N2284" s="26"/>
      <c r="P2284" s="14"/>
    </row>
    <row r="2285" spans="14:16" ht="12.75">
      <c r="N2285" s="26"/>
      <c r="P2285" s="14"/>
    </row>
    <row r="2286" spans="14:16" ht="12.75">
      <c r="N2286" s="26"/>
      <c r="P2286" s="14"/>
    </row>
    <row r="2287" spans="14:16" ht="12.75">
      <c r="N2287" s="26"/>
      <c r="P2287" s="14"/>
    </row>
    <row r="2288" spans="14:16" ht="12.75">
      <c r="N2288" s="26"/>
      <c r="P2288" s="14"/>
    </row>
    <row r="2289" spans="14:16" ht="12.75">
      <c r="N2289" s="26"/>
      <c r="P2289" s="14"/>
    </row>
    <row r="2290" spans="14:16" ht="12.75">
      <c r="N2290" s="26"/>
      <c r="P2290" s="14"/>
    </row>
    <row r="2291" spans="14:16" ht="12.75">
      <c r="N2291" s="26"/>
      <c r="P2291" s="14"/>
    </row>
    <row r="2292" spans="14:16" ht="12.75">
      <c r="N2292" s="26"/>
      <c r="P2292" s="14"/>
    </row>
    <row r="2293" spans="14:16" ht="12.75">
      <c r="N2293" s="26"/>
      <c r="P2293" s="14"/>
    </row>
    <row r="2294" spans="14:16" ht="12.75">
      <c r="N2294" s="26"/>
      <c r="P2294" s="14"/>
    </row>
    <row r="2295" spans="14:16" ht="12.75">
      <c r="N2295" s="26"/>
      <c r="P2295" s="14"/>
    </row>
    <row r="2296" spans="14:16" ht="12.75">
      <c r="N2296" s="26"/>
      <c r="P2296" s="14"/>
    </row>
    <row r="2297" spans="14:16" ht="12.75">
      <c r="N2297" s="26"/>
      <c r="P2297" s="14"/>
    </row>
    <row r="2298" spans="14:16" ht="12.75">
      <c r="N2298" s="26"/>
      <c r="P2298" s="14"/>
    </row>
    <row r="2299" spans="14:16" ht="12.75">
      <c r="N2299" s="26"/>
      <c r="P2299" s="14"/>
    </row>
    <row r="2300" spans="14:16" ht="12.75">
      <c r="N2300" s="26"/>
      <c r="P2300" s="14"/>
    </row>
    <row r="2301" spans="14:16" ht="12.75">
      <c r="N2301" s="26"/>
      <c r="P2301" s="14"/>
    </row>
    <row r="2302" spans="14:16" ht="12.75">
      <c r="N2302" s="26"/>
      <c r="P2302" s="14"/>
    </row>
    <row r="2303" spans="14:16" ht="12.75">
      <c r="N2303" s="26"/>
      <c r="P2303" s="14"/>
    </row>
    <row r="2304" spans="14:16" ht="12.75">
      <c r="N2304" s="26"/>
      <c r="P2304" s="14"/>
    </row>
    <row r="2305" spans="14:16" ht="12.75">
      <c r="N2305" s="26"/>
      <c r="P2305" s="14"/>
    </row>
    <row r="2306" spans="14:16" ht="12.75">
      <c r="N2306" s="26"/>
      <c r="P2306" s="14"/>
    </row>
    <row r="2307" spans="14:16" ht="12.75">
      <c r="N2307" s="26"/>
      <c r="P2307" s="14"/>
    </row>
    <row r="2308" spans="14:16" ht="12.75">
      <c r="N2308" s="26"/>
      <c r="P2308" s="14"/>
    </row>
    <row r="2309" spans="14:16" ht="12.75">
      <c r="N2309" s="26"/>
      <c r="P2309" s="14"/>
    </row>
    <row r="2310" spans="14:16" ht="12.75">
      <c r="N2310" s="26"/>
      <c r="P2310" s="14"/>
    </row>
    <row r="2311" spans="14:16" ht="12.75">
      <c r="N2311" s="26"/>
      <c r="P2311" s="14"/>
    </row>
    <row r="2312" spans="14:16" ht="12.75">
      <c r="N2312" s="26"/>
      <c r="P2312" s="14"/>
    </row>
    <row r="2313" spans="14:16" ht="12.75">
      <c r="N2313" s="26"/>
      <c r="P2313" s="14"/>
    </row>
    <row r="2314" spans="14:16" ht="12.75">
      <c r="N2314" s="26"/>
      <c r="P2314" s="14"/>
    </row>
    <row r="2315" ht="12.75">
      <c r="N2315" s="26"/>
    </row>
    <row r="2316" ht="12.75">
      <c r="N2316" s="26"/>
    </row>
    <row r="2317" ht="12.75">
      <c r="N2317" s="26"/>
    </row>
    <row r="2318" ht="12.75">
      <c r="N2318" s="26"/>
    </row>
    <row r="2319" ht="12.75">
      <c r="N2319" s="26"/>
    </row>
    <row r="2320" ht="12.75">
      <c r="N2320" s="26"/>
    </row>
    <row r="2321" ht="12.75">
      <c r="N2321" s="26"/>
    </row>
  </sheetData>
  <printOptions horizontalCentered="1"/>
  <pageMargins left="0.25" right="0.25" top="0.5" bottom="0.65" header="0.25" footer="0.25"/>
  <pageSetup fitToHeight="0" fitToWidth="1" horizontalDpi="600" verticalDpi="600" orientation="landscape" scale="47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&amp;L&amp;"Arial,Bold"&amp;14 2005&amp;C&amp;P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Delaware FY 2005 Small Rural School Achievement Program Eligibility Spreadsheet (excel)</dc:title>
  <dc:subject/>
  <dc:creator>robert.hitchcock</dc:creator>
  <cp:keywords/>
  <dc:description/>
  <cp:lastModifiedBy>nelly.gruhlke</cp:lastModifiedBy>
  <cp:lastPrinted>2005-04-22T14:33:24Z</cp:lastPrinted>
  <dcterms:created xsi:type="dcterms:W3CDTF">2004-07-07T21:41:26Z</dcterms:created>
  <dcterms:modified xsi:type="dcterms:W3CDTF">2005-05-25T12:33:15Z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-287413023</vt:i4>
  </property>
  <property fmtid="{D5CDD505-2E9C-101B-9397-08002B2CF9AE}" pid="3" name="_EmailSubject">
    <vt:lpwstr>Delaware's Eligibility Sheet</vt:lpwstr>
  </property>
  <property fmtid="{D5CDD505-2E9C-101B-9397-08002B2CF9AE}" pid="4" name="_AuthorEmail">
    <vt:lpwstr>thughes@DOE.K12.DE.US</vt:lpwstr>
  </property>
  <property fmtid="{D5CDD505-2E9C-101B-9397-08002B2CF9AE}" pid="5" name="_AuthorEmailDisplayName">
    <vt:lpwstr>Hughes Tammy</vt:lpwstr>
  </property>
</Properties>
</file>