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735" activeTab="0"/>
  </bookViews>
  <sheets>
    <sheet name="Data" sheetId="1" r:id="rId1"/>
    <sheet name="Notes" sheetId="2" r:id="rId2"/>
  </sheets>
  <definedNames>
    <definedName name="_xlnm.Print_Area" localSheetId="0">'Data'!$C$1:$AU$36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<sst xmlns="http://schemas.openxmlformats.org/spreadsheetml/2006/main" count="338" uniqueCount="115">
  <si>
    <t>[In percent, except as indicated (35.5 represents $35,500).</t>
  </si>
  <si>
    <t>Annual averages.</t>
  </si>
  <si>
    <t>Covers fully amortized conventional mortgage loans used to purchase</t>
  </si>
  <si>
    <t>single-family nonfarm homes. Excludes refinancings loans, nonamortized and</t>
  </si>
  <si>
    <t>balloon loans, loans insured by the Federal Housing Administration, and</t>
  </si>
  <si>
    <t>loans guaranteed by the Veterans Administration. Based on a sample of</t>
  </si>
  <si>
    <t>mortgage lenders, including savings and loans associations, savings banks,</t>
  </si>
  <si>
    <t>commercial banks, and mortgage companies]</t>
  </si>
  <si>
    <t>NEW HOMES</t>
  </si>
  <si>
    <t>PREVIOUSLY OCCUPIED HOMES</t>
  </si>
  <si>
    <t>LOAN CHARACTERISTICS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</si>
  <si>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</si>
  <si>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</si>
  <si>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</si>
  <si>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</si>
  <si>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</si>
  <si>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</si>
  <si>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</si>
  <si>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</si>
  <si>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</si>
  <si>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</si>
  <si>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</si>
  <si>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</si>
  <si>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</si>
  <si>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</si>
  <si>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</si>
  <si>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</si>
  <si>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</si>
  <si>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</si>
  <si>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</si>
  <si>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</si>
  <si>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Contract interest rate, \1 all loans</t>
  </si>
  <si>
    <t xml:space="preserve">  Fixed-rate loans</t>
  </si>
  <si>
    <t>(NA)</t>
  </si>
  <si>
    <t xml:space="preserve">  Adjustable-rate loans \2</t>
  </si>
  <si>
    <t>Initial fees, charges \3</t>
  </si>
  <si>
    <t>Effective interest rate, \4 all loans</t>
  </si>
  <si>
    <t>Term to maturity (years)</t>
  </si>
  <si>
    <t>Purchase price ($1,000)</t>
  </si>
  <si>
    <t>Loan to price ratio</t>
  </si>
  <si>
    <t>Percent of number of loans with adjustable rates</t>
  </si>
  <si>
    <t>NA Not available.</t>
  </si>
  <si>
    <t>\1 Initial interest rate paid by the borrower as specified in the</t>
  </si>
  <si>
    <t>loan contract.</t>
  </si>
  <si>
    <t>\2 Loans with a contractual provision for periodic adjustments in</t>
  </si>
  <si>
    <t>the contract interest rate.</t>
  </si>
  <si>
    <t>the borrower, or seller, in order to obtain the loan. Excludes</t>
  </si>
  <si>
    <t>for property transfer; and for title search and insurance.</t>
  </si>
  <si>
    <t>\4 Contract interest rate plus fees and charges amortized over a</t>
  </si>
  <si>
    <t>10-year period.</t>
  </si>
  <si>
    <t>Source: U.S. Federal Housing Finance Board,</t>
  </si>
  <si>
    <t>Rates &amp; Terms on Conventional Home Mortgages, Annual Summary.</t>
  </si>
  <si>
    <t>http://www.fhfb.gov/</t>
  </si>
  <si>
    <t>All series are weighted averages of selected terms on conventional single-family nonfarm fully amortized first mortgage loans.</t>
  </si>
  <si>
    <t>The data are compiled by the Federal Housing Finance Board from information reported by a sample of major mortgage</t>
  </si>
  <si>
    <t>lenders that includes savings and loan associations, savings banks, commercial banks, and mortgage companies. Such lenders</t>
  </si>
  <si>
    <t>have accounted for more than 90 percent of all conventional home mortgage loan originations since 1972. This survey has</t>
  </si>
  <si>
    <t>been conducted by the Finance Board since October of 1989. Before then, the survey was conducted by the Federal Home</t>
  </si>
  <si>
    <t>Loan Bank Board.</t>
  </si>
  <si>
    <t>All data compiled from the survey are estimated as weighted averages from the information reported by individual lenders in</t>
  </si>
  <si>
    <t>the survey sample. Individual lender weights are calculated according to single-family conventional mortgage holdings the</t>
  </si>
  <si>
    <t>institution has in relation to the holdings of all lenders in a stratum, the type of institution, and the geographic location of the</t>
  </si>
  <si>
    <t>institution.</t>
  </si>
  <si>
    <t>These series cover all purchase loans closed (i.e., entered on the books) by participants during the first five working days of</t>
  </si>
  <si>
    <t>the month up through October 1991. Beginning in November 1991, the survey period was permanently changed to the last</t>
  </si>
  <si>
    <t>five working days of the month. This was done to increase the sample size because more loans are closed at the end of month</t>
  </si>
  <si>
    <t>than at the beginning. During months when lending terms are in the process of change, the averages may not be representative</t>
  </si>
  <si>
    <t>of the month as a whole. Most mortgage lending, moreover, is based on prior commitments made by mortgage lenders. The</t>
  </si>
  <si>
    <t>averages, therefore, should not be interpreted as measures of market rates and terms during the reporting period.</t>
  </si>
  <si>
    <t>The cost of private (i.e., non-government) mortgage insurance is excluded from the averages. Most lenders make a separate</t>
  </si>
  <si>
    <t>charge for such insurance, which is excluded from reported fees and charges.</t>
  </si>
  <si>
    <t>Geographic area averages pertain to the location of the property securing loans. These data are subject to greater sample</t>
  </si>
  <si>
    <t>variability, especially in less populated areas. Therefore, geographic area averages may be subject to more fluctuation than the</t>
  </si>
  <si>
    <t>national averages. Consequently, the user should interpret changes in these averages with caution. The use of information from</t>
  </si>
  <si>
    <t>other sources is recommended to supplement information for the 20 smallest states and the smaller of the selected metropolitan</t>
  </si>
  <si>
    <t>areas.</t>
  </si>
  <si>
    <t>Averages for the "purchase of newly built homes" are for properties where construction has been completed and the dwelling</t>
  </si>
  <si>
    <t>units (including detached and semidetached primary residences, condominium units, vacation, and second homes) have never</t>
  </si>
  <si>
    <t>been occupied. Averages for the "purchase of previously occupied homes" are for properties that have had a prior owner.</t>
  </si>
  <si>
    <t>Averages for "all loan" purposes include loans for both of the above-defined types.</t>
  </si>
  <si>
    <t>DATA DEFINITIONS</t>
  </si>
  <si>
    <t>Contract Interest Rate</t>
  </si>
  <si>
    <t>The initial interest paid by the borrower as specified in the loan contract. For both adjustable-rate and fixed-rate loans, the</t>
  </si>
  <si>
    <t>contract rate reported is the initial rate on the mortgage.</t>
  </si>
  <si>
    <t>Initial Fees and Charges</t>
  </si>
  <si>
    <t>All fees, commissions, discounts, and "points" paid by the borrower, or seller, in order to obtain a loan, including any general</t>
  </si>
  <si>
    <t>charge for making the loan and specific charges made to offset specific lending expenses. Charges for mortgage, credit, life, or</t>
  </si>
  <si>
    <t>property insurance, property transfer costs, title search, and title insurance are excluded.</t>
  </si>
  <si>
    <t>Effective Interest Rate</t>
  </si>
  <si>
    <t>The contract rate plus fees and charges amortized over a 10-year period. Ten years is an estimate of the average life of</t>
  </si>
  <si>
    <t xml:space="preserve">conventional mortgages. </t>
  </si>
  <si>
    <t>Term to Maturity</t>
  </si>
  <si>
    <t>The total number of years for which the lender is obligated to provide funds.</t>
  </si>
  <si>
    <t>Mortgage Loan Amount</t>
  </si>
  <si>
    <t>The principal amount of the loan.</t>
  </si>
  <si>
    <t>Purchase Price</t>
  </si>
  <si>
    <t>The estimated current market value of the loan collateral. Refinancing loans are excluded from the scope of coverage.</t>
  </si>
  <si>
    <t>Loan-to-Price Ratio</t>
  </si>
  <si>
    <t>The mortgage loan amount divided by the purchase price.</t>
  </si>
  <si>
    <t>Questions about the survey and the data or requests to be placed on the mailing list should be directed to Office of Policy,</t>
  </si>
  <si>
    <t>Federal Housing Finance Board, 1777 F Street, N.W., Washington, DC 20006 ((202) 408-2967).</t>
  </si>
  <si>
    <t>SYMBOL</t>
  </si>
  <si>
    <t>FOOTNOTES</t>
  </si>
  <si>
    <t>Loan-to-price ratio</t>
  </si>
  <si>
    <t>For more information:</t>
  </si>
  <si>
    <t>\3 Includes all fees, commissions, discounts, and "points" paid by</t>
  </si>
  <si>
    <t>those charges for mortgage, credit, life, or property insurance;</t>
  </si>
  <si>
    <r>
      <t>Table 1153.</t>
    </r>
    <r>
      <rPr>
        <b/>
        <sz val="12"/>
        <rFont val="Courier New"/>
        <family val="3"/>
      </rPr>
      <t xml:space="preserve"> Characteristics of Conventional First Mortgage Loans for Purchase of Single-Family Homes</t>
    </r>
  </si>
  <si>
    <t>HEADNOTE</t>
  </si>
  <si>
    <t>Back to data</t>
  </si>
  <si>
    <t>[See notes]</t>
  </si>
  <si>
    <t>Unit</t>
  </si>
  <si>
    <t>Percent</t>
  </si>
  <si>
    <t>Number</t>
  </si>
  <si>
    <t>$1,000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</si>
</sst>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16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0" xfId="16" applyAlignment="1">
      <alignment/>
    </xf>
    <xf numFmtId="0" fontId="5" fillId="0" borderId="0" xfId="16" applyNumberFormat="1" applyAlignment="1">
      <alignment/>
    </xf>
    <xf numFmtId="49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fb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6"/>
  <sheetViews>
    <sheetView showGridLines="0"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.75"/>
  <cols>
    <col min="1" max="1" width="46.8984375" style="0" customWidth="1"/>
    <col min="2" max="2" width="9.19921875" style="0" customWidth="1"/>
    <col min="3" max="16384" width="9.69921875" style="0" customWidth="1"/>
  </cols>
  <sheetData>
    <row r="1" spans="1:2" ht="16.5">
      <c r="A1" s="16" t="s">
        <v>107</v>
      </c>
      <c r="B1" s="16"/>
    </row>
    <row r="2" spans="1:2" ht="16.5">
      <c r="A2" s="11"/>
      <c r="B2" s="11"/>
    </row>
    <row r="3" spans="1:2" ht="15.75">
      <c r="A3" s="23" t="s">
        <v>110</v>
      </c>
      <c r="B3" s="23"/>
    </row>
    <row r="4" spans="1:2" ht="15.75">
      <c r="A4" s="10"/>
      <c r="B4" s="10"/>
    </row>
    <row r="5" spans="1:47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16.5">
      <c r="A6" s="2" t="s">
        <v>10</v>
      </c>
      <c r="B6" s="2" t="s">
        <v>111</v>
      </c>
      <c r="C6" s="11">
        <v>1963</v>
      </c>
      <c r="D6" s="11">
        <v>1964</v>
      </c>
      <c r="E6" s="11">
        <v>1965</v>
      </c>
      <c r="F6" s="11">
        <v>1966</v>
      </c>
      <c r="G6" s="11">
        <v>1967</v>
      </c>
      <c r="H6" s="11">
        <v>1968</v>
      </c>
      <c r="I6" s="11">
        <v>1969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30</v>
      </c>
      <c r="AD6" s="11">
        <v>1990</v>
      </c>
      <c r="AE6" s="11">
        <v>1991</v>
      </c>
      <c r="AF6" s="11">
        <v>1992</v>
      </c>
      <c r="AG6" s="11">
        <v>1993</v>
      </c>
      <c r="AH6" s="11">
        <v>1994</v>
      </c>
      <c r="AI6" s="11">
        <v>1995</v>
      </c>
      <c r="AJ6" s="11">
        <v>1996</v>
      </c>
      <c r="AK6" s="11">
        <v>1997</v>
      </c>
      <c r="AL6" s="11">
        <v>1998</v>
      </c>
      <c r="AM6" s="11">
        <v>1999</v>
      </c>
      <c r="AN6" s="11">
        <v>2000</v>
      </c>
      <c r="AO6" s="11">
        <v>2001</v>
      </c>
      <c r="AP6" s="11">
        <v>2002</v>
      </c>
      <c r="AQ6" s="11">
        <v>2003</v>
      </c>
      <c r="AR6" s="11">
        <v>2004</v>
      </c>
      <c r="AS6" s="11">
        <v>2005</v>
      </c>
      <c r="AT6" s="11">
        <v>2006</v>
      </c>
      <c r="AU6" s="11">
        <v>2007</v>
      </c>
    </row>
    <row r="7" spans="1:47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2" ht="15.75">
      <c r="A8" s="2" t="s">
        <v>8</v>
      </c>
      <c r="B8" s="2"/>
    </row>
    <row r="9" spans="1:47" ht="15.75">
      <c r="A9" s="1" t="s">
        <v>31</v>
      </c>
      <c r="B9" s="1" t="s">
        <v>112</v>
      </c>
      <c r="C9" s="7">
        <v>5.8</v>
      </c>
      <c r="D9">
        <v>5.75</v>
      </c>
      <c r="E9">
        <v>5.74</v>
      </c>
      <c r="F9">
        <v>6.14</v>
      </c>
      <c r="G9">
        <v>6.33</v>
      </c>
      <c r="H9">
        <v>6.83</v>
      </c>
      <c r="I9">
        <v>7.66</v>
      </c>
      <c r="J9" s="6">
        <v>8.3</v>
      </c>
      <c r="K9" s="6">
        <v>7.6</v>
      </c>
      <c r="L9" s="6">
        <v>7.5</v>
      </c>
      <c r="M9" s="6">
        <v>7.8</v>
      </c>
      <c r="N9" s="6">
        <v>8.7</v>
      </c>
      <c r="O9" s="6">
        <v>8.8</v>
      </c>
      <c r="P9" s="6">
        <v>8.8</v>
      </c>
      <c r="Q9" s="6">
        <v>8.8</v>
      </c>
      <c r="R9" s="6">
        <v>9.3</v>
      </c>
      <c r="S9" s="6">
        <v>10.5</v>
      </c>
      <c r="T9" s="6">
        <v>12.3</v>
      </c>
      <c r="U9" s="6">
        <v>14.1</v>
      </c>
      <c r="V9" s="6">
        <v>14.5</v>
      </c>
      <c r="W9" s="6">
        <v>12.1</v>
      </c>
      <c r="X9" s="6">
        <v>11.9</v>
      </c>
      <c r="Y9" s="6">
        <v>11.1</v>
      </c>
      <c r="Z9" s="6">
        <v>9.7</v>
      </c>
      <c r="AA9" s="6">
        <v>8.9</v>
      </c>
      <c r="AB9" s="6">
        <v>8.8</v>
      </c>
      <c r="AC9" s="6">
        <v>9.8</v>
      </c>
      <c r="AD9" s="6">
        <v>9.71</v>
      </c>
      <c r="AE9" s="6">
        <v>9.03</v>
      </c>
      <c r="AF9" s="6">
        <v>7.97</v>
      </c>
      <c r="AG9" s="6">
        <v>7</v>
      </c>
      <c r="AH9" s="6">
        <v>7.28</v>
      </c>
      <c r="AI9" s="6">
        <v>7.67</v>
      </c>
      <c r="AJ9" s="6">
        <v>7.6</v>
      </c>
      <c r="AK9" s="6">
        <v>7.55</v>
      </c>
      <c r="AL9" s="6">
        <v>6.9</v>
      </c>
      <c r="AM9" s="6">
        <v>6.9</v>
      </c>
      <c r="AN9" s="6">
        <v>7.4</v>
      </c>
      <c r="AO9" s="6">
        <f>6.9</f>
        <v>6.9</v>
      </c>
      <c r="AP9" s="6">
        <v>6.3</v>
      </c>
      <c r="AQ9" s="6">
        <v>5.7</v>
      </c>
      <c r="AR9" s="6">
        <v>5.7</v>
      </c>
      <c r="AS9" s="19">
        <v>5.85</v>
      </c>
      <c r="AT9" s="19">
        <v>6.5</v>
      </c>
      <c r="AU9" s="19">
        <v>6.3</v>
      </c>
    </row>
    <row r="10" spans="1:47" ht="15.75">
      <c r="A10" s="1" t="s">
        <v>32</v>
      </c>
      <c r="B10" s="1" t="s">
        <v>112</v>
      </c>
      <c r="C10" s="4" t="s">
        <v>33</v>
      </c>
      <c r="D10" s="4" t="s">
        <v>33</v>
      </c>
      <c r="E10" s="4" t="s">
        <v>33</v>
      </c>
      <c r="F10" s="4" t="s">
        <v>33</v>
      </c>
      <c r="G10" s="4" t="s">
        <v>33</v>
      </c>
      <c r="H10" s="4" t="s">
        <v>33</v>
      </c>
      <c r="I10" s="4" t="s">
        <v>33</v>
      </c>
      <c r="J10" s="3" t="s">
        <v>33</v>
      </c>
      <c r="K10" s="3" t="s">
        <v>33</v>
      </c>
      <c r="L10" s="3" t="s">
        <v>33</v>
      </c>
      <c r="M10" s="3" t="s">
        <v>33</v>
      </c>
      <c r="N10" s="3" t="s">
        <v>33</v>
      </c>
      <c r="O10" s="3" t="s">
        <v>33</v>
      </c>
      <c r="P10" s="3" t="s">
        <v>33</v>
      </c>
      <c r="Q10" s="3" t="s">
        <v>33</v>
      </c>
      <c r="R10" s="3" t="s">
        <v>33</v>
      </c>
      <c r="S10" s="3" t="s">
        <v>33</v>
      </c>
      <c r="T10" s="3" t="s">
        <v>33</v>
      </c>
      <c r="U10" s="3" t="s">
        <v>33</v>
      </c>
      <c r="V10" s="6">
        <v>14.4</v>
      </c>
      <c r="W10" s="6">
        <v>12.3</v>
      </c>
      <c r="X10" s="6">
        <v>12.5</v>
      </c>
      <c r="Y10" s="6">
        <v>11.9</v>
      </c>
      <c r="Z10" s="6">
        <v>10</v>
      </c>
      <c r="AA10" s="6">
        <v>9.5</v>
      </c>
      <c r="AB10" s="6">
        <v>10</v>
      </c>
      <c r="AC10" s="6">
        <v>10.2</v>
      </c>
      <c r="AD10" s="6">
        <v>10.06</v>
      </c>
      <c r="AE10" s="6">
        <v>9.32</v>
      </c>
      <c r="AF10" s="6">
        <v>8.25</v>
      </c>
      <c r="AG10" s="6">
        <v>7.27</v>
      </c>
      <c r="AH10" s="6">
        <v>7.85</v>
      </c>
      <c r="AI10" s="6">
        <v>7.95</v>
      </c>
      <c r="AJ10" s="6">
        <v>7.8</v>
      </c>
      <c r="AK10" s="6">
        <v>7.73</v>
      </c>
      <c r="AL10" s="6">
        <v>7.1</v>
      </c>
      <c r="AM10" s="6">
        <v>7.3</v>
      </c>
      <c r="AN10" s="6">
        <v>8</v>
      </c>
      <c r="AO10" s="6">
        <f>7</f>
        <v>7</v>
      </c>
      <c r="AP10" s="6">
        <v>6.6</v>
      </c>
      <c r="AQ10" s="6">
        <v>5.9</v>
      </c>
      <c r="AR10" s="6">
        <v>5.95</v>
      </c>
      <c r="AS10" s="19">
        <v>6.1</v>
      </c>
      <c r="AT10" s="19">
        <v>6.6</v>
      </c>
      <c r="AU10" s="19">
        <v>6.3</v>
      </c>
    </row>
    <row r="11" spans="1:47" ht="15.75">
      <c r="A11" s="1" t="s">
        <v>34</v>
      </c>
      <c r="B11" s="1" t="s">
        <v>112</v>
      </c>
      <c r="C11" s="4" t="s">
        <v>33</v>
      </c>
      <c r="D11" s="4" t="s">
        <v>33</v>
      </c>
      <c r="E11" s="4" t="s">
        <v>33</v>
      </c>
      <c r="F11" s="4" t="s">
        <v>33</v>
      </c>
      <c r="G11" s="4" t="s">
        <v>33</v>
      </c>
      <c r="H11" s="4" t="s">
        <v>33</v>
      </c>
      <c r="I11" s="4" t="s">
        <v>33</v>
      </c>
      <c r="J11" s="3" t="s">
        <v>33</v>
      </c>
      <c r="K11" s="3" t="s">
        <v>33</v>
      </c>
      <c r="L11" s="3" t="s">
        <v>33</v>
      </c>
      <c r="M11" s="3" t="s">
        <v>33</v>
      </c>
      <c r="N11" s="3" t="s">
        <v>33</v>
      </c>
      <c r="O11" s="3" t="s">
        <v>33</v>
      </c>
      <c r="P11" s="3" t="s">
        <v>33</v>
      </c>
      <c r="Q11" s="3" t="s">
        <v>33</v>
      </c>
      <c r="R11" s="3" t="s">
        <v>33</v>
      </c>
      <c r="S11" s="3" t="s">
        <v>33</v>
      </c>
      <c r="T11" s="3" t="s">
        <v>33</v>
      </c>
      <c r="U11" s="3" t="s">
        <v>33</v>
      </c>
      <c r="V11" s="6">
        <v>14.7</v>
      </c>
      <c r="W11" s="6">
        <v>11.8</v>
      </c>
      <c r="X11" s="6">
        <v>11.5</v>
      </c>
      <c r="Y11" s="6">
        <v>10.4</v>
      </c>
      <c r="Z11" s="6">
        <v>9</v>
      </c>
      <c r="AA11" s="6">
        <v>8.2</v>
      </c>
      <c r="AB11" s="6">
        <v>8.1</v>
      </c>
      <c r="AC11" s="6">
        <v>9</v>
      </c>
      <c r="AD11" s="6">
        <v>8.92</v>
      </c>
      <c r="AE11" s="6">
        <v>8.14</v>
      </c>
      <c r="AF11" s="6">
        <v>6.63</v>
      </c>
      <c r="AG11" s="6">
        <v>5.76</v>
      </c>
      <c r="AH11" s="6">
        <v>6.45</v>
      </c>
      <c r="AI11" s="6">
        <v>7.19</v>
      </c>
      <c r="AJ11" s="6">
        <v>7</v>
      </c>
      <c r="AK11" s="6">
        <v>6.86</v>
      </c>
      <c r="AL11" s="6">
        <v>6.4</v>
      </c>
      <c r="AM11" s="6">
        <v>6.3</v>
      </c>
      <c r="AN11" s="6">
        <v>6.5</v>
      </c>
      <c r="AO11" s="6">
        <f>6.4</f>
        <v>6.4</v>
      </c>
      <c r="AP11" s="6">
        <v>5.6</v>
      </c>
      <c r="AQ11" s="6">
        <v>5.1</v>
      </c>
      <c r="AR11" s="6">
        <v>5.36</v>
      </c>
      <c r="AS11" s="19">
        <v>5.28</v>
      </c>
      <c r="AT11" s="19">
        <v>6.2</v>
      </c>
      <c r="AU11" s="19">
        <v>6.2</v>
      </c>
    </row>
    <row r="12" spans="1:47" ht="15.75">
      <c r="A12" s="1" t="s">
        <v>35</v>
      </c>
      <c r="B12" s="1" t="s">
        <v>112</v>
      </c>
      <c r="C12" s="7">
        <v>0.58</v>
      </c>
      <c r="D12" s="7">
        <v>0.51</v>
      </c>
      <c r="E12" s="7">
        <v>0.49</v>
      </c>
      <c r="F12" s="7">
        <v>0.71</v>
      </c>
      <c r="G12" s="7">
        <v>0.81</v>
      </c>
      <c r="H12" s="7">
        <v>0.89</v>
      </c>
      <c r="I12" s="7">
        <v>0.91</v>
      </c>
      <c r="J12" s="7">
        <v>1.03</v>
      </c>
      <c r="K12" s="7">
        <v>0.87</v>
      </c>
      <c r="L12" s="7">
        <v>0.88</v>
      </c>
      <c r="M12" s="7">
        <v>1.12</v>
      </c>
      <c r="N12" s="7">
        <v>1.33</v>
      </c>
      <c r="O12" s="7">
        <v>1.53</v>
      </c>
      <c r="P12" s="7">
        <v>1.42</v>
      </c>
      <c r="Q12" s="7">
        <v>1.32</v>
      </c>
      <c r="R12" s="7">
        <v>1.39</v>
      </c>
      <c r="S12" s="7">
        <v>1.66</v>
      </c>
      <c r="T12" s="7">
        <v>2.09</v>
      </c>
      <c r="U12" s="7">
        <v>2.66</v>
      </c>
      <c r="V12" s="7">
        <v>2.96</v>
      </c>
      <c r="W12" s="7">
        <v>2.39</v>
      </c>
      <c r="X12" s="7">
        <v>2.66</v>
      </c>
      <c r="Y12" s="7">
        <v>2.52</v>
      </c>
      <c r="Z12" s="7">
        <v>2.48</v>
      </c>
      <c r="AA12" s="7">
        <v>2.26</v>
      </c>
      <c r="AB12" s="7">
        <v>2.19</v>
      </c>
      <c r="AC12" s="7">
        <v>2.08</v>
      </c>
      <c r="AD12" s="7">
        <v>1.98</v>
      </c>
      <c r="AE12">
        <v>1.72</v>
      </c>
      <c r="AF12">
        <v>1.59</v>
      </c>
      <c r="AG12" s="7">
        <v>1.29</v>
      </c>
      <c r="AH12">
        <v>1.29</v>
      </c>
      <c r="AI12" s="7">
        <v>1.2</v>
      </c>
      <c r="AJ12" s="7">
        <v>1.21</v>
      </c>
      <c r="AK12" s="7">
        <v>1.01</v>
      </c>
      <c r="AL12" s="9">
        <v>0.88</v>
      </c>
      <c r="AM12" s="7">
        <v>0.76</v>
      </c>
      <c r="AN12" s="7">
        <v>0.69</v>
      </c>
      <c r="AO12" s="7">
        <f>0.67</f>
        <v>0.67</v>
      </c>
      <c r="AP12" s="7">
        <v>0.61</v>
      </c>
      <c r="AQ12" s="7">
        <v>0.63</v>
      </c>
      <c r="AR12" s="7">
        <v>0.5</v>
      </c>
      <c r="AS12" s="18">
        <v>0.54</v>
      </c>
      <c r="AT12" s="18">
        <v>0.67</v>
      </c>
      <c r="AU12" s="18">
        <v>0.81</v>
      </c>
    </row>
    <row r="13" spans="1:47" ht="15.75">
      <c r="A13" s="1" t="s">
        <v>36</v>
      </c>
      <c r="B13" s="1" t="s">
        <v>112</v>
      </c>
      <c r="C13" s="6">
        <v>5.89</v>
      </c>
      <c r="D13" s="6">
        <v>5.83</v>
      </c>
      <c r="E13" s="6">
        <v>5.81</v>
      </c>
      <c r="F13" s="6">
        <v>6.25</v>
      </c>
      <c r="G13" s="6">
        <v>6.46</v>
      </c>
      <c r="H13" s="6">
        <v>6.97</v>
      </c>
      <c r="I13" s="6">
        <v>7.81</v>
      </c>
      <c r="J13" s="6">
        <v>8.5</v>
      </c>
      <c r="K13" s="6">
        <v>7.7</v>
      </c>
      <c r="L13" s="6">
        <v>7.6</v>
      </c>
      <c r="M13" s="6">
        <v>8</v>
      </c>
      <c r="N13" s="6">
        <v>8.9</v>
      </c>
      <c r="O13" s="6">
        <v>9</v>
      </c>
      <c r="P13" s="6">
        <v>9</v>
      </c>
      <c r="Q13" s="6">
        <v>9</v>
      </c>
      <c r="R13" s="6">
        <v>9.6</v>
      </c>
      <c r="S13" s="6">
        <v>10.8</v>
      </c>
      <c r="T13" s="6">
        <v>12.7</v>
      </c>
      <c r="U13" s="6">
        <v>14.7</v>
      </c>
      <c r="V13" s="6">
        <v>15.1</v>
      </c>
      <c r="W13" s="6">
        <v>12.6</v>
      </c>
      <c r="X13" s="6">
        <v>12.4</v>
      </c>
      <c r="Y13" s="6">
        <v>11.6</v>
      </c>
      <c r="Z13" s="6">
        <v>10.2</v>
      </c>
      <c r="AA13" s="6">
        <v>9.3</v>
      </c>
      <c r="AB13" s="6">
        <v>9.2</v>
      </c>
      <c r="AC13" s="6">
        <v>10.1</v>
      </c>
      <c r="AD13" s="6">
        <v>10.05</v>
      </c>
      <c r="AE13" s="6">
        <v>9.32</v>
      </c>
      <c r="AF13" s="6">
        <v>8.24</v>
      </c>
      <c r="AG13" s="6">
        <v>7.2</v>
      </c>
      <c r="AH13" s="6">
        <v>7.49</v>
      </c>
      <c r="AI13" s="6">
        <v>7.87</v>
      </c>
      <c r="AJ13" s="6">
        <v>7.8</v>
      </c>
      <c r="AK13" s="6">
        <v>7.71</v>
      </c>
      <c r="AL13" s="6">
        <v>7.1</v>
      </c>
      <c r="AM13" s="6">
        <v>7</v>
      </c>
      <c r="AN13" s="6">
        <v>7.5</v>
      </c>
      <c r="AO13" s="6">
        <f>7</f>
        <v>7</v>
      </c>
      <c r="AP13" s="6">
        <v>6.4</v>
      </c>
      <c r="AQ13" s="6">
        <v>5.8</v>
      </c>
      <c r="AR13" s="6">
        <v>5.77</v>
      </c>
      <c r="AS13" s="19">
        <v>5.94</v>
      </c>
      <c r="AT13" s="19">
        <v>6.6</v>
      </c>
      <c r="AU13" s="19">
        <v>6.4</v>
      </c>
    </row>
    <row r="14" spans="1:47" ht="15.75">
      <c r="A14" s="1" t="s">
        <v>32</v>
      </c>
      <c r="B14" s="1" t="s">
        <v>112</v>
      </c>
      <c r="C14" s="4" t="s">
        <v>33</v>
      </c>
      <c r="D14" s="4" t="s">
        <v>33</v>
      </c>
      <c r="E14" s="4" t="s">
        <v>33</v>
      </c>
      <c r="F14" s="4" t="s">
        <v>33</v>
      </c>
      <c r="G14" s="4" t="s">
        <v>33</v>
      </c>
      <c r="H14" s="4" t="s">
        <v>33</v>
      </c>
      <c r="I14" s="4" t="s">
        <v>33</v>
      </c>
      <c r="J14" s="3" t="s">
        <v>33</v>
      </c>
      <c r="K14" s="3" t="s">
        <v>33</v>
      </c>
      <c r="L14" s="3" t="s">
        <v>33</v>
      </c>
      <c r="M14" s="3" t="s">
        <v>33</v>
      </c>
      <c r="N14" s="3" t="s">
        <v>33</v>
      </c>
      <c r="O14" s="3" t="s">
        <v>33</v>
      </c>
      <c r="P14" s="3" t="s">
        <v>33</v>
      </c>
      <c r="Q14" s="3" t="s">
        <v>33</v>
      </c>
      <c r="R14" s="3" t="s">
        <v>33</v>
      </c>
      <c r="S14" s="3" t="s">
        <v>33</v>
      </c>
      <c r="T14" s="3" t="s">
        <v>33</v>
      </c>
      <c r="U14" s="3" t="s">
        <v>33</v>
      </c>
      <c r="V14" s="6">
        <v>14.9</v>
      </c>
      <c r="W14" s="6">
        <v>12.7</v>
      </c>
      <c r="X14" s="6">
        <v>13</v>
      </c>
      <c r="Y14" s="6">
        <v>12.4</v>
      </c>
      <c r="Z14" s="6">
        <v>10.5</v>
      </c>
      <c r="AA14" s="6">
        <v>9.9</v>
      </c>
      <c r="AB14" s="6">
        <v>10.4</v>
      </c>
      <c r="AC14" s="6">
        <v>10.6</v>
      </c>
      <c r="AD14" s="6">
        <v>10.43</v>
      </c>
      <c r="AE14" s="6">
        <v>9.63</v>
      </c>
      <c r="AF14" s="6">
        <v>8.53</v>
      </c>
      <c r="AG14" s="6">
        <v>7.49</v>
      </c>
      <c r="AH14" s="6">
        <v>8.08</v>
      </c>
      <c r="AI14" s="6">
        <v>8.17</v>
      </c>
      <c r="AJ14" s="6">
        <v>8</v>
      </c>
      <c r="AK14" s="6">
        <v>7.9</v>
      </c>
      <c r="AL14" s="6">
        <v>7.2</v>
      </c>
      <c r="AM14" s="6">
        <v>7.4</v>
      </c>
      <c r="AN14" s="6">
        <v>8.2</v>
      </c>
      <c r="AO14" s="6">
        <f>7.1</f>
        <v>7.1</v>
      </c>
      <c r="AP14" s="6">
        <v>6.7</v>
      </c>
      <c r="AQ14" s="6">
        <v>6</v>
      </c>
      <c r="AR14" s="6">
        <v>6.04</v>
      </c>
      <c r="AS14" s="19">
        <v>6.19</v>
      </c>
      <c r="AT14" s="19">
        <v>6.7</v>
      </c>
      <c r="AU14" s="19">
        <v>6.4</v>
      </c>
    </row>
    <row r="15" spans="1:47" ht="15.75">
      <c r="A15" s="1" t="s">
        <v>34</v>
      </c>
      <c r="B15" s="1" t="s">
        <v>112</v>
      </c>
      <c r="C15" s="4" t="s">
        <v>33</v>
      </c>
      <c r="D15" s="4" t="s">
        <v>33</v>
      </c>
      <c r="E15" s="4" t="s">
        <v>33</v>
      </c>
      <c r="F15" s="4" t="s">
        <v>33</v>
      </c>
      <c r="G15" s="4" t="s">
        <v>33</v>
      </c>
      <c r="H15" s="4" t="s">
        <v>33</v>
      </c>
      <c r="I15" s="4" t="s">
        <v>33</v>
      </c>
      <c r="J15" s="3" t="s">
        <v>33</v>
      </c>
      <c r="K15" s="3" t="s">
        <v>33</v>
      </c>
      <c r="L15" s="3" t="s">
        <v>33</v>
      </c>
      <c r="M15" s="3" t="s">
        <v>33</v>
      </c>
      <c r="N15" s="3" t="s">
        <v>33</v>
      </c>
      <c r="O15" s="3" t="s">
        <v>33</v>
      </c>
      <c r="P15" s="3" t="s">
        <v>33</v>
      </c>
      <c r="Q15" s="3" t="s">
        <v>33</v>
      </c>
      <c r="R15" s="3" t="s">
        <v>33</v>
      </c>
      <c r="S15" s="3" t="s">
        <v>33</v>
      </c>
      <c r="T15" s="3" t="s">
        <v>33</v>
      </c>
      <c r="U15" s="3" t="s">
        <v>33</v>
      </c>
      <c r="V15" s="6">
        <v>15.4</v>
      </c>
      <c r="W15" s="6">
        <v>12.3</v>
      </c>
      <c r="X15" s="6">
        <v>12</v>
      </c>
      <c r="Y15" s="6">
        <v>10.8</v>
      </c>
      <c r="Z15" s="6">
        <v>9.4</v>
      </c>
      <c r="AA15" s="6">
        <v>8.5</v>
      </c>
      <c r="AB15" s="6">
        <v>8.5</v>
      </c>
      <c r="AC15" s="6">
        <v>9.3</v>
      </c>
      <c r="AD15" s="6">
        <v>9.19</v>
      </c>
      <c r="AE15" s="6">
        <v>8.38</v>
      </c>
      <c r="AF15" s="6">
        <v>6.85</v>
      </c>
      <c r="AG15" s="6">
        <v>5.92</v>
      </c>
      <c r="AH15" s="6">
        <v>6.63</v>
      </c>
      <c r="AI15" s="6">
        <v>7.35</v>
      </c>
      <c r="AJ15" s="6">
        <v>7.2</v>
      </c>
      <c r="AK15" s="6">
        <v>7.01</v>
      </c>
      <c r="AL15" s="6">
        <v>6.5</v>
      </c>
      <c r="AM15" s="6">
        <v>6.3</v>
      </c>
      <c r="AN15" s="6">
        <v>6.5</v>
      </c>
      <c r="AO15" s="6">
        <f>6.4</f>
        <v>6.4</v>
      </c>
      <c r="AP15" s="6">
        <v>5.6</v>
      </c>
      <c r="AQ15" s="6">
        <v>5.15</v>
      </c>
      <c r="AR15" s="6">
        <v>5.41</v>
      </c>
      <c r="AS15" s="19">
        <v>5.34</v>
      </c>
      <c r="AT15" s="19">
        <v>6.2</v>
      </c>
      <c r="AU15" s="19">
        <v>6.3</v>
      </c>
    </row>
    <row r="16" spans="1:47" ht="15.75">
      <c r="A16" s="1" t="s">
        <v>37</v>
      </c>
      <c r="B16" s="1" t="s">
        <v>113</v>
      </c>
      <c r="C16" s="6">
        <v>24.1</v>
      </c>
      <c r="D16" s="6">
        <v>24.7</v>
      </c>
      <c r="E16" s="6">
        <v>25</v>
      </c>
      <c r="F16" s="6">
        <v>24.7</v>
      </c>
      <c r="G16" s="6">
        <v>25.2</v>
      </c>
      <c r="H16" s="6">
        <v>25.5</v>
      </c>
      <c r="I16" s="6">
        <v>25.5</v>
      </c>
      <c r="J16" s="6">
        <v>25.1</v>
      </c>
      <c r="K16" s="6">
        <v>26.2</v>
      </c>
      <c r="L16" s="6">
        <v>27.2</v>
      </c>
      <c r="M16" s="6">
        <v>26.2</v>
      </c>
      <c r="N16" s="6">
        <v>26.4</v>
      </c>
      <c r="O16" s="6">
        <v>27</v>
      </c>
      <c r="P16" s="6">
        <v>27.3</v>
      </c>
      <c r="Q16" s="6">
        <v>27.9</v>
      </c>
      <c r="R16" s="6">
        <v>28</v>
      </c>
      <c r="S16" s="6">
        <v>28.5</v>
      </c>
      <c r="T16" s="6">
        <v>28.1</v>
      </c>
      <c r="U16" s="6">
        <v>27.7</v>
      </c>
      <c r="V16" s="6">
        <v>27.5</v>
      </c>
      <c r="W16" s="6">
        <v>26.7</v>
      </c>
      <c r="X16" s="6">
        <v>27.8</v>
      </c>
      <c r="Y16" s="6">
        <v>27</v>
      </c>
      <c r="Z16" s="6">
        <v>26.8</v>
      </c>
      <c r="AA16" s="6">
        <v>27.8</v>
      </c>
      <c r="AB16" s="6">
        <v>28</v>
      </c>
      <c r="AC16" s="6">
        <v>28.1</v>
      </c>
      <c r="AD16" s="6">
        <v>27.3</v>
      </c>
      <c r="AE16" s="6">
        <v>26.8</v>
      </c>
      <c r="AF16" s="6">
        <v>25.6</v>
      </c>
      <c r="AG16" s="6">
        <v>26.1</v>
      </c>
      <c r="AH16">
        <v>27.5</v>
      </c>
      <c r="AI16">
        <v>27.7</v>
      </c>
      <c r="AJ16" s="6">
        <v>27.1</v>
      </c>
      <c r="AK16" s="6">
        <v>28.2</v>
      </c>
      <c r="AL16" s="6">
        <v>28.4</v>
      </c>
      <c r="AM16" s="6">
        <v>28.8</v>
      </c>
      <c r="AN16" s="6">
        <v>29.2</v>
      </c>
      <c r="AO16" s="6">
        <f>28.8</f>
        <v>28.8</v>
      </c>
      <c r="AP16" s="6">
        <v>28.9</v>
      </c>
      <c r="AQ16" s="6">
        <v>28.7</v>
      </c>
      <c r="AR16" s="6">
        <v>28.8</v>
      </c>
      <c r="AS16" s="18">
        <v>29.2</v>
      </c>
      <c r="AT16" s="18">
        <v>29.5</v>
      </c>
      <c r="AU16" s="18">
        <v>29.4</v>
      </c>
    </row>
    <row r="17" spans="1:47" ht="15.75">
      <c r="A17" s="1" t="s">
        <v>38</v>
      </c>
      <c r="B17" s="24" t="s">
        <v>114</v>
      </c>
      <c r="C17" s="6">
        <v>23.1</v>
      </c>
      <c r="D17" s="6">
        <v>24.3</v>
      </c>
      <c r="E17" s="6">
        <v>25.1</v>
      </c>
      <c r="F17" s="6">
        <v>26.6</v>
      </c>
      <c r="G17" s="6">
        <v>28</v>
      </c>
      <c r="H17" s="6">
        <v>30.7</v>
      </c>
      <c r="I17" s="6">
        <v>34.1</v>
      </c>
      <c r="J17" s="6">
        <v>35.5</v>
      </c>
      <c r="K17" s="6">
        <v>36.3</v>
      </c>
      <c r="L17" s="6">
        <v>37.3</v>
      </c>
      <c r="M17" s="6">
        <v>37</v>
      </c>
      <c r="N17" s="6">
        <v>40.1</v>
      </c>
      <c r="O17" s="6">
        <v>44.7</v>
      </c>
      <c r="P17" s="6">
        <v>49.1</v>
      </c>
      <c r="Q17" s="6">
        <v>54.4</v>
      </c>
      <c r="R17" s="6">
        <v>62.8</v>
      </c>
      <c r="S17" s="6">
        <v>74.4</v>
      </c>
      <c r="T17" s="6">
        <v>83.2</v>
      </c>
      <c r="U17" s="6">
        <v>90.3</v>
      </c>
      <c r="V17" s="6">
        <v>94.1</v>
      </c>
      <c r="W17" s="6">
        <v>93.9</v>
      </c>
      <c r="X17" s="6">
        <v>96.8</v>
      </c>
      <c r="Y17" s="6">
        <v>105</v>
      </c>
      <c r="Z17" s="6">
        <v>119.8</v>
      </c>
      <c r="AA17" s="6">
        <v>137.2</v>
      </c>
      <c r="AB17" s="6">
        <v>150.5</v>
      </c>
      <c r="AC17" s="6">
        <v>160.1</v>
      </c>
      <c r="AD17" s="6">
        <v>154.1</v>
      </c>
      <c r="AE17" s="6">
        <v>155.2</v>
      </c>
      <c r="AF17" s="6">
        <v>158.1</v>
      </c>
      <c r="AG17" s="6">
        <v>163.7</v>
      </c>
      <c r="AH17">
        <v>170.7</v>
      </c>
      <c r="AI17">
        <v>175.4</v>
      </c>
      <c r="AJ17" s="6">
        <v>182.6</v>
      </c>
      <c r="AK17" s="6">
        <v>181.4</v>
      </c>
      <c r="AL17" s="6">
        <v>195</v>
      </c>
      <c r="AM17" s="6">
        <v>210.7</v>
      </c>
      <c r="AN17" s="6">
        <v>234.9</v>
      </c>
      <c r="AO17" s="6">
        <f>244.8</f>
        <v>244.8</v>
      </c>
      <c r="AP17" s="6">
        <v>261.7</v>
      </c>
      <c r="AQ17" s="6">
        <v>275.3</v>
      </c>
      <c r="AR17" s="6">
        <v>293.6</v>
      </c>
      <c r="AS17" s="18">
        <v>328.5</v>
      </c>
      <c r="AT17" s="18">
        <v>346.4</v>
      </c>
      <c r="AU17" s="18">
        <v>360.4</v>
      </c>
    </row>
    <row r="18" spans="1:47" ht="15.75">
      <c r="A18" s="1" t="s">
        <v>103</v>
      </c>
      <c r="B18" s="1" t="s">
        <v>112</v>
      </c>
      <c r="C18" s="6">
        <v>72.9</v>
      </c>
      <c r="D18" s="6">
        <v>73.3</v>
      </c>
      <c r="E18" s="6">
        <v>73.9</v>
      </c>
      <c r="F18" s="6">
        <v>73</v>
      </c>
      <c r="G18" s="6">
        <v>73.6</v>
      </c>
      <c r="H18" s="6">
        <v>73.9</v>
      </c>
      <c r="I18" s="6">
        <v>72.8</v>
      </c>
      <c r="J18" s="6">
        <v>71.7</v>
      </c>
      <c r="K18" s="6">
        <v>74.3</v>
      </c>
      <c r="L18" s="6">
        <v>76.8</v>
      </c>
      <c r="M18" s="6">
        <v>76.9</v>
      </c>
      <c r="N18" s="6">
        <v>75.9</v>
      </c>
      <c r="O18" s="6">
        <v>76.2</v>
      </c>
      <c r="P18" s="6">
        <v>75.7</v>
      </c>
      <c r="Q18" s="6">
        <v>76.3</v>
      </c>
      <c r="R18" s="6">
        <v>75.2</v>
      </c>
      <c r="S18" s="6">
        <v>73.8</v>
      </c>
      <c r="T18" s="6">
        <v>73.2</v>
      </c>
      <c r="U18" s="6">
        <v>74.8</v>
      </c>
      <c r="V18" s="6">
        <v>76.6</v>
      </c>
      <c r="W18" s="6">
        <v>77.3</v>
      </c>
      <c r="X18" s="6">
        <v>78.6</v>
      </c>
      <c r="Y18" s="6">
        <v>77.1</v>
      </c>
      <c r="Z18" s="6">
        <v>75.3</v>
      </c>
      <c r="AA18" s="6">
        <v>75.2</v>
      </c>
      <c r="AB18" s="6">
        <v>75.6</v>
      </c>
      <c r="AC18" s="6">
        <v>74.6</v>
      </c>
      <c r="AD18" s="6">
        <v>74.9</v>
      </c>
      <c r="AE18" s="6">
        <v>75</v>
      </c>
      <c r="AF18" s="6">
        <v>76.6</v>
      </c>
      <c r="AG18" s="6">
        <v>78</v>
      </c>
      <c r="AH18">
        <v>78.7</v>
      </c>
      <c r="AI18">
        <v>78.6</v>
      </c>
      <c r="AJ18" s="6">
        <v>78.1</v>
      </c>
      <c r="AK18" s="6">
        <v>80.4</v>
      </c>
      <c r="AL18" s="6">
        <v>80.1</v>
      </c>
      <c r="AM18" s="6">
        <v>78.8</v>
      </c>
      <c r="AN18" s="6">
        <v>77.4</v>
      </c>
      <c r="AO18" s="6">
        <f>77.3</f>
        <v>77.3</v>
      </c>
      <c r="AP18" s="6">
        <v>77.7</v>
      </c>
      <c r="AQ18" s="6">
        <v>77.9</v>
      </c>
      <c r="AR18" s="6">
        <v>76</v>
      </c>
      <c r="AS18" s="18">
        <v>75.2</v>
      </c>
      <c r="AT18" s="18">
        <v>75.4</v>
      </c>
      <c r="AU18" s="18">
        <v>77.1</v>
      </c>
    </row>
    <row r="19" spans="1:47" ht="15.75">
      <c r="A19" s="1" t="s">
        <v>40</v>
      </c>
      <c r="B19" s="1" t="s">
        <v>112</v>
      </c>
      <c r="C19" s="4" t="s">
        <v>33</v>
      </c>
      <c r="D19" s="4" t="s">
        <v>33</v>
      </c>
      <c r="E19" s="4" t="s">
        <v>33</v>
      </c>
      <c r="F19" s="4" t="s">
        <v>33</v>
      </c>
      <c r="G19" s="4" t="s">
        <v>33</v>
      </c>
      <c r="H19" s="4" t="s">
        <v>33</v>
      </c>
      <c r="I19" s="4" t="s">
        <v>33</v>
      </c>
      <c r="J19" s="3" t="s">
        <v>33</v>
      </c>
      <c r="K19" s="3" t="s">
        <v>33</v>
      </c>
      <c r="L19" s="3" t="s">
        <v>33</v>
      </c>
      <c r="M19" s="3" t="s">
        <v>33</v>
      </c>
      <c r="N19" s="3" t="s">
        <v>33</v>
      </c>
      <c r="O19" s="3" t="s">
        <v>33</v>
      </c>
      <c r="P19" s="3" t="s">
        <v>33</v>
      </c>
      <c r="Q19" s="3" t="s">
        <v>33</v>
      </c>
      <c r="R19" s="3" t="s">
        <v>33</v>
      </c>
      <c r="S19" s="3" t="s">
        <v>33</v>
      </c>
      <c r="T19" s="3" t="s">
        <v>33</v>
      </c>
      <c r="U19" s="3" t="s">
        <v>33</v>
      </c>
      <c r="V19" s="5">
        <v>41</v>
      </c>
      <c r="W19" s="5">
        <v>37</v>
      </c>
      <c r="X19" s="5">
        <v>59</v>
      </c>
      <c r="Y19" s="5">
        <v>51</v>
      </c>
      <c r="Z19" s="5">
        <v>27</v>
      </c>
      <c r="AA19" s="5">
        <v>41</v>
      </c>
      <c r="AB19" s="5">
        <v>19</v>
      </c>
      <c r="AC19" s="5">
        <v>35</v>
      </c>
      <c r="AD19" s="5">
        <v>31</v>
      </c>
      <c r="AE19">
        <v>25</v>
      </c>
      <c r="AF19">
        <v>17</v>
      </c>
      <c r="AG19">
        <v>18</v>
      </c>
      <c r="AH19">
        <v>41</v>
      </c>
      <c r="AI19">
        <v>37</v>
      </c>
      <c r="AJ19" s="5">
        <v>26</v>
      </c>
      <c r="AK19" s="5">
        <v>21</v>
      </c>
      <c r="AL19" s="8">
        <v>17</v>
      </c>
      <c r="AM19" s="5">
        <v>35</v>
      </c>
      <c r="AN19" s="5">
        <v>40</v>
      </c>
      <c r="AO19" s="5">
        <f>18</f>
        <v>18</v>
      </c>
      <c r="AP19" s="5">
        <v>27</v>
      </c>
      <c r="AQ19" s="5">
        <v>21</v>
      </c>
      <c r="AR19" s="5">
        <v>42</v>
      </c>
      <c r="AS19" s="18">
        <v>29</v>
      </c>
      <c r="AT19" s="18">
        <v>21</v>
      </c>
      <c r="AU19" s="18">
        <v>11</v>
      </c>
    </row>
    <row r="20" spans="38:47" ht="15.75"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15.75">
      <c r="A21" s="2" t="s">
        <v>9</v>
      </c>
      <c r="B21" s="2"/>
      <c r="AN21" s="6"/>
      <c r="AO21" s="6"/>
      <c r="AP21" s="6"/>
      <c r="AQ21" s="6"/>
      <c r="AR21" s="6"/>
      <c r="AS21" s="6"/>
      <c r="AT21" s="6"/>
      <c r="AU21" s="6"/>
    </row>
    <row r="22" spans="1:47" ht="15.75">
      <c r="A22" s="1" t="s">
        <v>31</v>
      </c>
      <c r="B22" s="1" t="s">
        <v>112</v>
      </c>
      <c r="C22" s="6">
        <v>5.94</v>
      </c>
      <c r="D22" s="6">
        <v>5.89</v>
      </c>
      <c r="E22" s="6">
        <v>5.87</v>
      </c>
      <c r="F22">
        <v>6.3</v>
      </c>
      <c r="G22">
        <v>6.4</v>
      </c>
      <c r="H22">
        <v>6.9</v>
      </c>
      <c r="I22" s="6">
        <v>7.68</v>
      </c>
      <c r="J22" s="6">
        <v>8.2</v>
      </c>
      <c r="K22" s="6">
        <v>7.5</v>
      </c>
      <c r="L22" s="6">
        <v>7.4</v>
      </c>
      <c r="M22" s="6">
        <v>7.8</v>
      </c>
      <c r="N22" s="6">
        <v>8.8</v>
      </c>
      <c r="O22" s="6">
        <v>9</v>
      </c>
      <c r="P22" s="6">
        <v>8.9</v>
      </c>
      <c r="Q22" s="6">
        <v>8.8</v>
      </c>
      <c r="R22" s="6">
        <v>9.4</v>
      </c>
      <c r="S22" s="6">
        <v>10.6</v>
      </c>
      <c r="T22" s="6">
        <v>12.5</v>
      </c>
      <c r="U22" s="6">
        <v>14.5</v>
      </c>
      <c r="V22" s="6">
        <v>14.8</v>
      </c>
      <c r="W22" s="6">
        <v>12.3</v>
      </c>
      <c r="X22" s="6">
        <v>12</v>
      </c>
      <c r="Y22" s="6">
        <v>11.2</v>
      </c>
      <c r="Z22" s="6">
        <v>9.8</v>
      </c>
      <c r="AA22" s="6">
        <v>8.9</v>
      </c>
      <c r="AB22" s="6">
        <v>9</v>
      </c>
      <c r="AC22" s="6">
        <v>9.8</v>
      </c>
      <c r="AD22" s="6">
        <v>9.75</v>
      </c>
      <c r="AE22" s="6">
        <v>9.07</v>
      </c>
      <c r="AF22" s="6">
        <v>7.81</v>
      </c>
      <c r="AG22" s="6">
        <v>6.92</v>
      </c>
      <c r="AH22" s="6">
        <v>7.31</v>
      </c>
      <c r="AI22" s="6">
        <v>7.69</v>
      </c>
      <c r="AJ22" s="6">
        <v>7.6</v>
      </c>
      <c r="AK22" s="6">
        <v>7.51</v>
      </c>
      <c r="AL22" s="6">
        <v>7</v>
      </c>
      <c r="AM22" s="6">
        <v>7.2</v>
      </c>
      <c r="AN22" s="6">
        <v>7.9</v>
      </c>
      <c r="AO22" s="6">
        <f>7</f>
        <v>7</v>
      </c>
      <c r="AP22" s="6">
        <v>6.46</v>
      </c>
      <c r="AQ22" s="6">
        <v>5.7</v>
      </c>
      <c r="AR22" s="6">
        <v>5.68</v>
      </c>
      <c r="AS22" s="19">
        <v>5.84</v>
      </c>
      <c r="AT22" s="19">
        <v>6.5</v>
      </c>
      <c r="AU22" s="19">
        <v>6.5</v>
      </c>
    </row>
    <row r="23" spans="1:47" ht="15.75">
      <c r="A23" s="1" t="s">
        <v>32</v>
      </c>
      <c r="B23" s="1" t="s">
        <v>112</v>
      </c>
      <c r="C23" s="4" t="s">
        <v>33</v>
      </c>
      <c r="D23" s="4" t="s">
        <v>33</v>
      </c>
      <c r="E23" s="4" t="s">
        <v>33</v>
      </c>
      <c r="F23" s="4" t="s">
        <v>33</v>
      </c>
      <c r="G23" s="4" t="s">
        <v>33</v>
      </c>
      <c r="H23" s="4" t="s">
        <v>33</v>
      </c>
      <c r="I23" s="4" t="s">
        <v>33</v>
      </c>
      <c r="J23" s="3" t="s">
        <v>33</v>
      </c>
      <c r="K23" s="3" t="s">
        <v>33</v>
      </c>
      <c r="L23" s="3" t="s">
        <v>33</v>
      </c>
      <c r="M23" s="3" t="s">
        <v>33</v>
      </c>
      <c r="N23" s="3" t="s">
        <v>33</v>
      </c>
      <c r="O23" s="3" t="s">
        <v>33</v>
      </c>
      <c r="P23" s="3" t="s">
        <v>33</v>
      </c>
      <c r="Q23" s="3" t="s">
        <v>33</v>
      </c>
      <c r="R23" s="3" t="s">
        <v>33</v>
      </c>
      <c r="S23" s="3" t="s">
        <v>33</v>
      </c>
      <c r="T23" s="3" t="s">
        <v>33</v>
      </c>
      <c r="U23" s="3" t="s">
        <v>33</v>
      </c>
      <c r="V23" s="6">
        <v>14.8</v>
      </c>
      <c r="W23" s="6">
        <v>12.6</v>
      </c>
      <c r="X23" s="6">
        <v>12.7</v>
      </c>
      <c r="Y23" s="6">
        <v>11.9</v>
      </c>
      <c r="Z23" s="6">
        <v>10.1</v>
      </c>
      <c r="AA23" s="6">
        <v>9.5</v>
      </c>
      <c r="AB23" s="6">
        <v>10.1</v>
      </c>
      <c r="AC23" s="6">
        <v>10.2</v>
      </c>
      <c r="AD23" s="6">
        <v>10.06</v>
      </c>
      <c r="AE23" s="6">
        <v>9.39</v>
      </c>
      <c r="AF23" s="6">
        <v>8.2</v>
      </c>
      <c r="AG23" s="6">
        <v>7.27</v>
      </c>
      <c r="AH23" s="6">
        <v>8</v>
      </c>
      <c r="AI23" s="6">
        <v>8.02</v>
      </c>
      <c r="AJ23" s="6">
        <v>7.8</v>
      </c>
      <c r="AK23" s="6">
        <v>7.72</v>
      </c>
      <c r="AL23" s="6">
        <v>7.1</v>
      </c>
      <c r="AM23" s="6">
        <v>7.3</v>
      </c>
      <c r="AN23" s="6">
        <v>8.2</v>
      </c>
      <c r="AO23" s="6">
        <f>7</f>
        <v>7</v>
      </c>
      <c r="AP23" s="6">
        <v>6.6</v>
      </c>
      <c r="AQ23" s="6">
        <v>5.8</v>
      </c>
      <c r="AR23" s="6">
        <v>5.95</v>
      </c>
      <c r="AS23" s="19">
        <v>5.97</v>
      </c>
      <c r="AT23" s="19">
        <v>6.6</v>
      </c>
      <c r="AU23" s="19">
        <v>6.5</v>
      </c>
    </row>
    <row r="24" spans="1:47" ht="15.75">
      <c r="A24" s="1" t="s">
        <v>34</v>
      </c>
      <c r="B24" s="1" t="s">
        <v>112</v>
      </c>
      <c r="C24" s="4" t="s">
        <v>33</v>
      </c>
      <c r="D24" s="4" t="s">
        <v>33</v>
      </c>
      <c r="E24" s="4" t="s">
        <v>33</v>
      </c>
      <c r="F24" s="4" t="s">
        <v>33</v>
      </c>
      <c r="G24" s="4" t="s">
        <v>33</v>
      </c>
      <c r="H24" s="4" t="s">
        <v>33</v>
      </c>
      <c r="I24" s="4" t="s">
        <v>33</v>
      </c>
      <c r="J24" s="3" t="s">
        <v>33</v>
      </c>
      <c r="K24" s="3" t="s">
        <v>33</v>
      </c>
      <c r="L24" s="3" t="s">
        <v>33</v>
      </c>
      <c r="M24" s="3" t="s">
        <v>33</v>
      </c>
      <c r="N24" s="3" t="s">
        <v>33</v>
      </c>
      <c r="O24" s="3" t="s">
        <v>33</v>
      </c>
      <c r="P24" s="3" t="s">
        <v>33</v>
      </c>
      <c r="Q24" s="3" t="s">
        <v>33</v>
      </c>
      <c r="R24" s="3" t="s">
        <v>33</v>
      </c>
      <c r="S24" s="3" t="s">
        <v>33</v>
      </c>
      <c r="T24" s="3" t="s">
        <v>33</v>
      </c>
      <c r="U24" s="3" t="s">
        <v>33</v>
      </c>
      <c r="V24" s="6">
        <v>14.7</v>
      </c>
      <c r="W24" s="6">
        <v>11.9</v>
      </c>
      <c r="X24" s="6">
        <v>11.6</v>
      </c>
      <c r="Y24" s="6">
        <v>10.5</v>
      </c>
      <c r="Z24" s="6">
        <v>9.1</v>
      </c>
      <c r="AA24" s="6">
        <v>8.2</v>
      </c>
      <c r="AB24" s="6">
        <v>8.2</v>
      </c>
      <c r="AC24" s="6">
        <v>9.2</v>
      </c>
      <c r="AD24" s="6">
        <v>8.9</v>
      </c>
      <c r="AE24" s="6">
        <v>7.98</v>
      </c>
      <c r="AF24" s="6">
        <v>6.33</v>
      </c>
      <c r="AG24" s="6">
        <v>5.53</v>
      </c>
      <c r="AH24" s="6">
        <v>6.23</v>
      </c>
      <c r="AI24" s="6">
        <v>6.96</v>
      </c>
      <c r="AJ24" s="6">
        <v>6.9</v>
      </c>
      <c r="AK24" s="6">
        <v>6.74</v>
      </c>
      <c r="AL24" s="6">
        <v>6.3</v>
      </c>
      <c r="AM24" s="6">
        <v>6.5</v>
      </c>
      <c r="AN24" s="6">
        <v>7.2</v>
      </c>
      <c r="AO24" s="6">
        <f>6.3</f>
        <v>6.3</v>
      </c>
      <c r="AP24" s="6">
        <v>5.6</v>
      </c>
      <c r="AQ24" s="6">
        <v>5</v>
      </c>
      <c r="AR24" s="6">
        <v>5.12</v>
      </c>
      <c r="AS24" s="19">
        <v>5.58</v>
      </c>
      <c r="AT24" s="19">
        <v>6.4</v>
      </c>
      <c r="AU24" s="19">
        <v>6.3</v>
      </c>
    </row>
    <row r="25" spans="1:47" ht="15.75">
      <c r="A25" s="1" t="s">
        <v>35</v>
      </c>
      <c r="B25" s="1" t="s">
        <v>112</v>
      </c>
      <c r="C25">
        <v>0.63</v>
      </c>
      <c r="D25">
        <v>0.59</v>
      </c>
      <c r="E25">
        <v>0.55</v>
      </c>
      <c r="F25">
        <v>0.72</v>
      </c>
      <c r="G25">
        <v>0.76</v>
      </c>
      <c r="H25">
        <v>0.83</v>
      </c>
      <c r="I25">
        <v>0.88</v>
      </c>
      <c r="J25" s="7">
        <v>0.92</v>
      </c>
      <c r="K25" s="7">
        <v>0.77</v>
      </c>
      <c r="L25" s="7">
        <v>0.81</v>
      </c>
      <c r="M25" s="7">
        <v>0.95</v>
      </c>
      <c r="N25" s="7">
        <v>1.1</v>
      </c>
      <c r="O25" s="7">
        <v>1.16</v>
      </c>
      <c r="P25" s="7">
        <v>1.14</v>
      </c>
      <c r="Q25" s="7">
        <v>1.17</v>
      </c>
      <c r="R25" s="7">
        <v>1.26</v>
      </c>
      <c r="S25" s="7">
        <v>1.44</v>
      </c>
      <c r="T25" s="7">
        <v>1.91</v>
      </c>
      <c r="U25" s="7">
        <v>2.27</v>
      </c>
      <c r="V25" s="7">
        <v>2.55</v>
      </c>
      <c r="W25" s="7">
        <v>2.4</v>
      </c>
      <c r="X25" s="7">
        <v>2.54</v>
      </c>
      <c r="Y25" s="7">
        <v>2.5</v>
      </c>
      <c r="Z25" s="7">
        <v>2.13</v>
      </c>
      <c r="AA25" s="7">
        <v>2.02</v>
      </c>
      <c r="AB25" s="7">
        <v>1.88</v>
      </c>
      <c r="AC25" s="7">
        <v>1.79</v>
      </c>
      <c r="AD25" s="7">
        <v>1.74</v>
      </c>
      <c r="AE25">
        <v>1.54</v>
      </c>
      <c r="AF25" s="7">
        <v>1.58</v>
      </c>
      <c r="AG25" s="7">
        <v>1.19</v>
      </c>
      <c r="AH25">
        <v>1.07</v>
      </c>
      <c r="AI25">
        <v>0.93</v>
      </c>
      <c r="AJ25" s="7">
        <v>0.93</v>
      </c>
      <c r="AK25" s="7">
        <v>0.97</v>
      </c>
      <c r="AL25" s="9">
        <v>0.84</v>
      </c>
      <c r="AM25" s="7">
        <v>0.73</v>
      </c>
      <c r="AN25" s="7">
        <v>0.66</v>
      </c>
      <c r="AO25" s="7">
        <f>0.51</f>
        <v>0.51</v>
      </c>
      <c r="AP25" s="7">
        <v>0.44</v>
      </c>
      <c r="AQ25" s="7">
        <v>0.32</v>
      </c>
      <c r="AR25" s="7">
        <v>0.37</v>
      </c>
      <c r="AS25" s="17">
        <v>0.33</v>
      </c>
      <c r="AT25" s="17">
        <v>0.33</v>
      </c>
      <c r="AU25" s="17">
        <v>0.4</v>
      </c>
    </row>
    <row r="26" spans="1:47" ht="15.75">
      <c r="A26" s="1" t="s">
        <v>36</v>
      </c>
      <c r="B26" s="1" t="s">
        <v>112</v>
      </c>
      <c r="C26" s="6">
        <v>6.04</v>
      </c>
      <c r="D26" s="6">
        <v>5.99</v>
      </c>
      <c r="E26" s="6">
        <v>5.95</v>
      </c>
      <c r="F26" s="6">
        <v>6.41</v>
      </c>
      <c r="G26" s="6">
        <v>6.52</v>
      </c>
      <c r="H26" s="6">
        <v>7.03</v>
      </c>
      <c r="I26" s="6">
        <v>7.82</v>
      </c>
      <c r="J26" s="6">
        <v>8.4</v>
      </c>
      <c r="K26" s="6">
        <v>7.7</v>
      </c>
      <c r="L26" s="6">
        <v>7.5</v>
      </c>
      <c r="M26" s="6">
        <v>8</v>
      </c>
      <c r="N26" s="6">
        <v>9</v>
      </c>
      <c r="O26" s="6">
        <v>9.2</v>
      </c>
      <c r="P26" s="6">
        <v>9.1</v>
      </c>
      <c r="Q26" s="6">
        <v>9</v>
      </c>
      <c r="R26" s="6">
        <v>9.6</v>
      </c>
      <c r="S26" s="6">
        <v>10.9</v>
      </c>
      <c r="T26" s="6">
        <v>12.9</v>
      </c>
      <c r="U26" s="6">
        <v>15</v>
      </c>
      <c r="V26" s="6">
        <v>15.3</v>
      </c>
      <c r="W26" s="6">
        <v>12.8</v>
      </c>
      <c r="X26" s="6">
        <v>12.5</v>
      </c>
      <c r="Y26" s="6">
        <v>11.6</v>
      </c>
      <c r="Z26" s="6">
        <v>10.2</v>
      </c>
      <c r="AA26" s="6">
        <v>9.3</v>
      </c>
      <c r="AB26" s="6">
        <v>9.3</v>
      </c>
      <c r="AC26" s="6">
        <v>10.1</v>
      </c>
      <c r="AD26" s="6">
        <v>10.05</v>
      </c>
      <c r="AE26" s="6">
        <v>9.33</v>
      </c>
      <c r="AF26" s="6">
        <v>8.08</v>
      </c>
      <c r="AG26" s="6">
        <v>7.12</v>
      </c>
      <c r="AH26" s="6">
        <v>7.49</v>
      </c>
      <c r="AI26" s="6">
        <v>7.84</v>
      </c>
      <c r="AJ26" s="6">
        <v>7.7</v>
      </c>
      <c r="AK26" s="6">
        <v>7.67</v>
      </c>
      <c r="AL26" s="6">
        <v>7.1</v>
      </c>
      <c r="AM26" s="6">
        <v>7.3</v>
      </c>
      <c r="AN26" s="6">
        <v>8.1</v>
      </c>
      <c r="AO26" s="6">
        <f>7</f>
        <v>7</v>
      </c>
      <c r="AP26" s="6">
        <v>6.5</v>
      </c>
      <c r="AQ26" s="6">
        <v>5.7</v>
      </c>
      <c r="AR26" s="6">
        <v>5.73</v>
      </c>
      <c r="AS26" s="19">
        <v>5.89</v>
      </c>
      <c r="AT26" s="19">
        <v>6.6</v>
      </c>
      <c r="AU26" s="19">
        <v>6.5</v>
      </c>
    </row>
    <row r="27" spans="1:47" ht="15.75">
      <c r="A27" s="1" t="s">
        <v>32</v>
      </c>
      <c r="B27" s="1" t="s">
        <v>112</v>
      </c>
      <c r="C27" s="4" t="s">
        <v>33</v>
      </c>
      <c r="D27" s="4" t="s">
        <v>33</v>
      </c>
      <c r="E27" s="4" t="s">
        <v>33</v>
      </c>
      <c r="F27" s="4" t="s">
        <v>33</v>
      </c>
      <c r="G27" s="4" t="s">
        <v>33</v>
      </c>
      <c r="H27" s="4" t="s">
        <v>33</v>
      </c>
      <c r="I27" s="4" t="s">
        <v>33</v>
      </c>
      <c r="J27" s="3" t="s">
        <v>33</v>
      </c>
      <c r="K27" s="3" t="s">
        <v>33</v>
      </c>
      <c r="L27" s="3" t="s">
        <v>33</v>
      </c>
      <c r="M27" s="3" t="s">
        <v>33</v>
      </c>
      <c r="N27" s="3" t="s">
        <v>33</v>
      </c>
      <c r="O27" s="3" t="s">
        <v>33</v>
      </c>
      <c r="P27" s="3" t="s">
        <v>33</v>
      </c>
      <c r="Q27" s="3" t="s">
        <v>33</v>
      </c>
      <c r="R27" s="3" t="s">
        <v>33</v>
      </c>
      <c r="S27" s="3" t="s">
        <v>33</v>
      </c>
      <c r="T27" s="3" t="s">
        <v>33</v>
      </c>
      <c r="U27" s="3" t="s">
        <v>33</v>
      </c>
      <c r="V27" s="6">
        <v>15.4</v>
      </c>
      <c r="W27" s="6">
        <v>13</v>
      </c>
      <c r="X27" s="6">
        <v>13.2</v>
      </c>
      <c r="Y27" s="6">
        <v>12.4</v>
      </c>
      <c r="Z27" s="6">
        <v>10.5</v>
      </c>
      <c r="AA27" s="6">
        <v>9.9</v>
      </c>
      <c r="AB27" s="6">
        <v>10.4</v>
      </c>
      <c r="AC27" s="6">
        <v>10.5</v>
      </c>
      <c r="AD27" s="6">
        <v>10.38</v>
      </c>
      <c r="AE27" s="6">
        <v>9.66</v>
      </c>
      <c r="AF27" s="6">
        <v>8.49</v>
      </c>
      <c r="AG27" s="6">
        <v>7.47</v>
      </c>
      <c r="AH27" s="6">
        <v>8.19</v>
      </c>
      <c r="AI27" s="6">
        <v>8.18</v>
      </c>
      <c r="AJ27" s="6">
        <v>8</v>
      </c>
      <c r="AK27" s="6">
        <v>7.89</v>
      </c>
      <c r="AL27" s="6">
        <v>7.2</v>
      </c>
      <c r="AM27" s="6">
        <v>7.4</v>
      </c>
      <c r="AN27" s="6">
        <v>8.3</v>
      </c>
      <c r="AO27" s="6">
        <f>7.1</f>
        <v>7.1</v>
      </c>
      <c r="AP27" s="6">
        <v>6.7</v>
      </c>
      <c r="AQ27" s="6">
        <v>5.9</v>
      </c>
      <c r="AR27" s="6">
        <v>6.01</v>
      </c>
      <c r="AS27" s="19">
        <v>6.03</v>
      </c>
      <c r="AT27" s="19">
        <v>6.6</v>
      </c>
      <c r="AU27" s="19">
        <v>6.5</v>
      </c>
    </row>
    <row r="28" spans="1:47" ht="15.75">
      <c r="A28" s="1" t="s">
        <v>34</v>
      </c>
      <c r="B28" s="1" t="s">
        <v>112</v>
      </c>
      <c r="C28" s="4" t="s">
        <v>33</v>
      </c>
      <c r="D28" s="4" t="s">
        <v>33</v>
      </c>
      <c r="E28" s="4" t="s">
        <v>33</v>
      </c>
      <c r="F28" s="4" t="s">
        <v>33</v>
      </c>
      <c r="G28" s="4" t="s">
        <v>33</v>
      </c>
      <c r="H28" s="4" t="s">
        <v>33</v>
      </c>
      <c r="I28" s="4" t="s">
        <v>33</v>
      </c>
      <c r="J28" s="3" t="s">
        <v>33</v>
      </c>
      <c r="K28" s="3" t="s">
        <v>33</v>
      </c>
      <c r="L28" s="3" t="s">
        <v>33</v>
      </c>
      <c r="M28" s="3" t="s">
        <v>33</v>
      </c>
      <c r="N28" s="3" t="s">
        <v>33</v>
      </c>
      <c r="O28" s="3" t="s">
        <v>33</v>
      </c>
      <c r="P28" s="3" t="s">
        <v>33</v>
      </c>
      <c r="Q28" s="3" t="s">
        <v>33</v>
      </c>
      <c r="R28" s="3" t="s">
        <v>33</v>
      </c>
      <c r="S28" s="3" t="s">
        <v>33</v>
      </c>
      <c r="T28" s="3" t="s">
        <v>33</v>
      </c>
      <c r="U28" s="3" t="s">
        <v>33</v>
      </c>
      <c r="V28" s="6">
        <v>15.3</v>
      </c>
      <c r="W28" s="6">
        <v>12.3</v>
      </c>
      <c r="X28" s="6">
        <v>12.1</v>
      </c>
      <c r="Y28" s="6">
        <v>10.9</v>
      </c>
      <c r="Z28" s="6">
        <v>9.4</v>
      </c>
      <c r="AA28" s="6">
        <v>8.5</v>
      </c>
      <c r="AB28" s="6">
        <v>8.5</v>
      </c>
      <c r="AC28" s="6">
        <v>9.4</v>
      </c>
      <c r="AD28" s="6">
        <v>9.15</v>
      </c>
      <c r="AE28" s="6">
        <v>8.2</v>
      </c>
      <c r="AF28" s="6">
        <v>6.54</v>
      </c>
      <c r="AG28" s="6">
        <v>5.71</v>
      </c>
      <c r="AH28" s="6">
        <v>6.38</v>
      </c>
      <c r="AI28" s="6">
        <v>7.08</v>
      </c>
      <c r="AJ28" s="6">
        <v>7.1</v>
      </c>
      <c r="AK28" s="6">
        <v>6.87</v>
      </c>
      <c r="AL28" s="6">
        <v>6.5</v>
      </c>
      <c r="AM28" s="6">
        <v>6.6</v>
      </c>
      <c r="AN28" s="6">
        <v>7.2</v>
      </c>
      <c r="AO28" s="6">
        <f>6.4</f>
        <v>6.4</v>
      </c>
      <c r="AP28" s="6">
        <v>5.7</v>
      </c>
      <c r="AQ28" s="6">
        <v>5</v>
      </c>
      <c r="AR28" s="6">
        <v>5.17</v>
      </c>
      <c r="AS28" s="19">
        <v>5.58</v>
      </c>
      <c r="AT28" s="19">
        <v>6.4</v>
      </c>
      <c r="AU28" s="19">
        <v>6.4</v>
      </c>
    </row>
    <row r="29" spans="1:47" ht="15.75">
      <c r="A29" s="1" t="s">
        <v>37</v>
      </c>
      <c r="B29" s="1" t="s">
        <v>113</v>
      </c>
      <c r="C29">
        <v>20.4</v>
      </c>
      <c r="D29">
        <v>21.3</v>
      </c>
      <c r="E29">
        <v>21.8</v>
      </c>
      <c r="F29">
        <v>21.7</v>
      </c>
      <c r="G29">
        <v>22.4</v>
      </c>
      <c r="H29">
        <v>22.7</v>
      </c>
      <c r="I29">
        <v>22.7</v>
      </c>
      <c r="J29" s="6">
        <v>22.8</v>
      </c>
      <c r="K29" s="6">
        <v>24.2</v>
      </c>
      <c r="L29" s="6">
        <v>25.7</v>
      </c>
      <c r="M29" s="6">
        <v>23.3</v>
      </c>
      <c r="N29" s="6">
        <v>23.3</v>
      </c>
      <c r="O29" s="6">
        <v>24.2</v>
      </c>
      <c r="P29" s="6">
        <v>24.6</v>
      </c>
      <c r="Q29" s="6">
        <v>25.8</v>
      </c>
      <c r="R29" s="6">
        <v>26.4</v>
      </c>
      <c r="S29" s="6">
        <v>27.1</v>
      </c>
      <c r="T29" s="6">
        <v>26.9</v>
      </c>
      <c r="U29" s="6">
        <v>25.9</v>
      </c>
      <c r="V29" s="6">
        <v>24.9</v>
      </c>
      <c r="W29" s="6">
        <v>25.9</v>
      </c>
      <c r="X29" s="6">
        <v>26.5</v>
      </c>
      <c r="Y29" s="6">
        <v>25.5</v>
      </c>
      <c r="Z29" s="6">
        <v>25.4</v>
      </c>
      <c r="AA29" s="6">
        <v>26.6</v>
      </c>
      <c r="AB29" s="6">
        <v>27.7</v>
      </c>
      <c r="AC29" s="6">
        <v>27.7</v>
      </c>
      <c r="AD29" s="6">
        <v>27</v>
      </c>
      <c r="AE29" s="6">
        <v>26.5</v>
      </c>
      <c r="AF29" s="6">
        <v>25.4</v>
      </c>
      <c r="AG29" s="6">
        <v>25.4</v>
      </c>
      <c r="AH29" s="6">
        <v>27.1</v>
      </c>
      <c r="AI29" s="6">
        <v>27.4</v>
      </c>
      <c r="AJ29" s="6">
        <v>26.8</v>
      </c>
      <c r="AK29" s="6">
        <v>27.3</v>
      </c>
      <c r="AL29" s="6">
        <v>27.7</v>
      </c>
      <c r="AM29" s="6">
        <v>28.1</v>
      </c>
      <c r="AN29" s="6">
        <v>28.6</v>
      </c>
      <c r="AO29" s="6">
        <f>27.5</f>
        <v>27.5</v>
      </c>
      <c r="AP29" s="6">
        <v>27.1</v>
      </c>
      <c r="AQ29" s="6">
        <v>26.5</v>
      </c>
      <c r="AR29" s="6">
        <v>27.7</v>
      </c>
      <c r="AS29" s="19">
        <v>28.3</v>
      </c>
      <c r="AT29" s="19">
        <v>28.9</v>
      </c>
      <c r="AU29" s="19">
        <v>29.3</v>
      </c>
    </row>
    <row r="30" spans="1:47" ht="15.75">
      <c r="A30" s="1" t="s">
        <v>38</v>
      </c>
      <c r="B30" s="24" t="s">
        <v>114</v>
      </c>
      <c r="C30">
        <v>19.7</v>
      </c>
      <c r="D30">
        <v>20.9</v>
      </c>
      <c r="E30">
        <v>21.6</v>
      </c>
      <c r="F30">
        <v>22.2</v>
      </c>
      <c r="G30">
        <v>24.1</v>
      </c>
      <c r="H30">
        <v>25.6</v>
      </c>
      <c r="I30">
        <v>28.3</v>
      </c>
      <c r="J30" s="6">
        <v>30</v>
      </c>
      <c r="K30" s="6">
        <v>31.7</v>
      </c>
      <c r="L30" s="6">
        <v>33.4</v>
      </c>
      <c r="M30" s="6">
        <v>31.5</v>
      </c>
      <c r="N30" s="6">
        <v>35.5</v>
      </c>
      <c r="O30" s="6">
        <v>39.2</v>
      </c>
      <c r="P30" s="6">
        <v>42</v>
      </c>
      <c r="Q30" s="6">
        <v>47.6</v>
      </c>
      <c r="R30" s="6">
        <v>54.5</v>
      </c>
      <c r="S30" s="6">
        <v>64.8</v>
      </c>
      <c r="T30" s="6">
        <v>68.3</v>
      </c>
      <c r="U30" s="6">
        <v>68.5</v>
      </c>
      <c r="V30" s="6">
        <v>70.7</v>
      </c>
      <c r="W30" s="6">
        <v>79.3</v>
      </c>
      <c r="X30" s="6">
        <v>82.2</v>
      </c>
      <c r="Y30" s="6">
        <v>92.7</v>
      </c>
      <c r="Z30" s="6">
        <v>108.5</v>
      </c>
      <c r="AA30" s="6">
        <v>117.7</v>
      </c>
      <c r="AB30" s="6">
        <v>126.6</v>
      </c>
      <c r="AC30" s="6">
        <v>138.4</v>
      </c>
      <c r="AD30" s="6">
        <v>140.3</v>
      </c>
      <c r="AE30" s="6">
        <v>145.8</v>
      </c>
      <c r="AF30" s="6">
        <v>144.1</v>
      </c>
      <c r="AG30" s="6">
        <v>139.6</v>
      </c>
      <c r="AH30" s="6">
        <v>136.4</v>
      </c>
      <c r="AI30" s="6">
        <v>137.3</v>
      </c>
      <c r="AJ30" s="6">
        <v>150.2</v>
      </c>
      <c r="AK30" s="6">
        <v>161</v>
      </c>
      <c r="AL30" s="6">
        <v>169.5</v>
      </c>
      <c r="AM30" s="6">
        <v>179.3</v>
      </c>
      <c r="AN30" s="6">
        <v>191.8</v>
      </c>
      <c r="AO30" s="6">
        <f>211.5</f>
        <v>211.5</v>
      </c>
      <c r="AP30" s="6">
        <v>227.5</v>
      </c>
      <c r="AQ30" s="6">
        <v>237</v>
      </c>
      <c r="AR30" s="6">
        <v>253.2</v>
      </c>
      <c r="AS30" s="19">
        <v>291.3</v>
      </c>
      <c r="AT30" s="19">
        <v>295.9</v>
      </c>
      <c r="AU30" s="19">
        <v>286.2</v>
      </c>
    </row>
    <row r="31" spans="1:47" ht="15.75">
      <c r="A31" s="1" t="s">
        <v>39</v>
      </c>
      <c r="B31" s="1" t="s">
        <v>112</v>
      </c>
      <c r="C31" s="6">
        <v>71.2</v>
      </c>
      <c r="D31" s="6">
        <v>71.7</v>
      </c>
      <c r="E31" s="6">
        <v>72.7</v>
      </c>
      <c r="F31" s="6">
        <v>72</v>
      </c>
      <c r="G31" s="6">
        <v>72.7</v>
      </c>
      <c r="H31" s="6">
        <v>73</v>
      </c>
      <c r="I31" s="6">
        <v>71.5</v>
      </c>
      <c r="J31" s="6">
        <v>71.1</v>
      </c>
      <c r="K31" s="6">
        <v>73.9</v>
      </c>
      <c r="L31" s="6">
        <v>76</v>
      </c>
      <c r="M31" s="6">
        <v>75</v>
      </c>
      <c r="N31" s="6">
        <v>72.4</v>
      </c>
      <c r="O31" s="6">
        <v>73.5</v>
      </c>
      <c r="P31" s="6">
        <v>73.8</v>
      </c>
      <c r="Q31" s="6">
        <v>75.1</v>
      </c>
      <c r="R31" s="6">
        <v>75</v>
      </c>
      <c r="S31" s="6">
        <v>74</v>
      </c>
      <c r="T31" s="6">
        <v>73.5</v>
      </c>
      <c r="U31" s="6">
        <v>72.9</v>
      </c>
      <c r="V31" s="6">
        <v>71.9</v>
      </c>
      <c r="W31" s="6">
        <v>74.3</v>
      </c>
      <c r="X31" s="6">
        <v>76.8</v>
      </c>
      <c r="Y31" s="6">
        <v>75.7</v>
      </c>
      <c r="Z31" s="6">
        <v>73.9</v>
      </c>
      <c r="AA31" s="6">
        <v>75.4</v>
      </c>
      <c r="AB31" s="6">
        <v>76.4</v>
      </c>
      <c r="AC31" s="6">
        <v>75.2</v>
      </c>
      <c r="AD31" s="6">
        <v>74.9</v>
      </c>
      <c r="AE31" s="6">
        <v>74.4</v>
      </c>
      <c r="AF31" s="6">
        <v>76.5</v>
      </c>
      <c r="AG31" s="6">
        <v>77.1</v>
      </c>
      <c r="AH31" s="6">
        <v>80.1</v>
      </c>
      <c r="AI31" s="6">
        <v>80.1</v>
      </c>
      <c r="AJ31" s="6">
        <v>79.1</v>
      </c>
      <c r="AK31" s="6">
        <v>79.2</v>
      </c>
      <c r="AL31" s="6">
        <v>78.7</v>
      </c>
      <c r="AM31" s="6">
        <v>78.4</v>
      </c>
      <c r="AN31" s="6">
        <v>77.9</v>
      </c>
      <c r="AO31" s="6">
        <f>76</f>
        <v>76</v>
      </c>
      <c r="AP31" s="6">
        <v>74.8</v>
      </c>
      <c r="AQ31" s="6">
        <v>72.6</v>
      </c>
      <c r="AR31" s="6">
        <v>74.6</v>
      </c>
      <c r="AS31" s="19">
        <v>74.6</v>
      </c>
      <c r="AT31" s="19">
        <v>76.9</v>
      </c>
      <c r="AU31" s="19">
        <v>79.9</v>
      </c>
    </row>
    <row r="32" spans="1:47" ht="15.75">
      <c r="A32" s="1" t="s">
        <v>40</v>
      </c>
      <c r="B32" s="1" t="s">
        <v>112</v>
      </c>
      <c r="C32" s="4" t="s">
        <v>33</v>
      </c>
      <c r="D32" s="4" t="s">
        <v>33</v>
      </c>
      <c r="E32" s="4" t="s">
        <v>33</v>
      </c>
      <c r="F32" s="4" t="s">
        <v>33</v>
      </c>
      <c r="G32" s="4" t="s">
        <v>33</v>
      </c>
      <c r="H32" s="4" t="s">
        <v>33</v>
      </c>
      <c r="I32" s="4" t="s">
        <v>33</v>
      </c>
      <c r="J32" s="3" t="s">
        <v>33</v>
      </c>
      <c r="K32" s="3" t="s">
        <v>33</v>
      </c>
      <c r="L32" s="3" t="s">
        <v>33</v>
      </c>
      <c r="M32" s="3" t="s">
        <v>33</v>
      </c>
      <c r="N32" s="3" t="s">
        <v>33</v>
      </c>
      <c r="O32" s="3" t="s">
        <v>33</v>
      </c>
      <c r="P32" s="3" t="s">
        <v>33</v>
      </c>
      <c r="Q32" s="3" t="s">
        <v>33</v>
      </c>
      <c r="R32" s="3" t="s">
        <v>33</v>
      </c>
      <c r="S32" s="3" t="s">
        <v>33</v>
      </c>
      <c r="T32" s="3" t="s">
        <v>33</v>
      </c>
      <c r="U32" s="3" t="s">
        <v>33</v>
      </c>
      <c r="V32" s="5">
        <v>39</v>
      </c>
      <c r="W32" s="5">
        <v>41</v>
      </c>
      <c r="X32" s="5">
        <v>64</v>
      </c>
      <c r="Y32" s="5">
        <v>50</v>
      </c>
      <c r="Z32" s="5">
        <v>31</v>
      </c>
      <c r="AA32" s="5">
        <v>44</v>
      </c>
      <c r="AB32" s="5">
        <v>24</v>
      </c>
      <c r="AC32" s="5">
        <v>37</v>
      </c>
      <c r="AD32" s="5">
        <v>27</v>
      </c>
      <c r="AE32">
        <v>22</v>
      </c>
      <c r="AF32">
        <v>21</v>
      </c>
      <c r="AG32">
        <v>20</v>
      </c>
      <c r="AH32">
        <v>39</v>
      </c>
      <c r="AI32">
        <v>31</v>
      </c>
      <c r="AJ32" s="5">
        <v>27</v>
      </c>
      <c r="AK32" s="5">
        <v>22</v>
      </c>
      <c r="AL32" s="8">
        <v>12</v>
      </c>
      <c r="AM32" s="5">
        <v>18</v>
      </c>
      <c r="AN32" s="5">
        <v>21</v>
      </c>
      <c r="AO32" s="5">
        <f>11</f>
        <v>11</v>
      </c>
      <c r="AP32" s="5">
        <v>16</v>
      </c>
      <c r="AQ32" s="5">
        <v>17</v>
      </c>
      <c r="AR32" s="5">
        <v>33</v>
      </c>
      <c r="AS32" s="20">
        <v>30</v>
      </c>
      <c r="AT32" s="20">
        <v>22</v>
      </c>
      <c r="AU32" s="20">
        <v>11</v>
      </c>
    </row>
    <row r="33" spans="1:47" ht="15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30" ht="15.75">
      <c r="A34" s="1"/>
      <c r="B34" s="1"/>
      <c r="J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2" ht="15.75">
      <c r="A35" s="1" t="s">
        <v>50</v>
      </c>
      <c r="B35" s="1"/>
    </row>
    <row r="36" spans="1:2" ht="15.75">
      <c r="A36" s="1" t="s">
        <v>51</v>
      </c>
      <c r="B36" s="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5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6" t="s">
        <v>107</v>
      </c>
    </row>
    <row r="2" ht="16.5">
      <c r="A2" s="11"/>
    </row>
    <row r="3" ht="15.75">
      <c r="A3" s="22" t="s">
        <v>109</v>
      </c>
    </row>
    <row r="5" ht="15.75">
      <c r="A5" t="s">
        <v>108</v>
      </c>
    </row>
    <row r="6" ht="16.5">
      <c r="A6" s="11" t="s">
        <v>0</v>
      </c>
    </row>
    <row r="7" ht="16.5">
      <c r="A7" s="11" t="s">
        <v>1</v>
      </c>
    </row>
    <row r="8" ht="15.75">
      <c r="A8" s="1" t="s">
        <v>2</v>
      </c>
    </row>
    <row r="9" ht="15.75">
      <c r="A9" s="1" t="s">
        <v>3</v>
      </c>
    </row>
    <row r="10" ht="15.75">
      <c r="A10" s="1" t="s">
        <v>4</v>
      </c>
    </row>
    <row r="11" ht="15.75">
      <c r="A11" s="1" t="s">
        <v>5</v>
      </c>
    </row>
    <row r="12" ht="15.75">
      <c r="A12" s="1" t="s">
        <v>6</v>
      </c>
    </row>
    <row r="13" ht="15.75">
      <c r="A13" s="1" t="s">
        <v>7</v>
      </c>
    </row>
    <row r="14" ht="15.75">
      <c r="A14" s="1"/>
    </row>
    <row r="15" ht="15.75">
      <c r="A15" s="1" t="s">
        <v>101</v>
      </c>
    </row>
    <row r="16" ht="15.75">
      <c r="A16" s="1" t="s">
        <v>41</v>
      </c>
    </row>
    <row r="17" ht="15.75">
      <c r="A17" s="1"/>
    </row>
    <row r="18" ht="15.75">
      <c r="A18" s="1" t="s">
        <v>102</v>
      </c>
    </row>
    <row r="19" ht="15.75">
      <c r="A19" s="1" t="s">
        <v>42</v>
      </c>
    </row>
    <row r="20" ht="15.75">
      <c r="A20" s="1" t="s">
        <v>43</v>
      </c>
    </row>
    <row r="21" ht="15.75">
      <c r="A21" s="1" t="s">
        <v>44</v>
      </c>
    </row>
    <row r="22" ht="15.75">
      <c r="A22" s="1" t="s">
        <v>45</v>
      </c>
    </row>
    <row r="23" ht="15.75">
      <c r="A23" s="1" t="s">
        <v>105</v>
      </c>
    </row>
    <row r="24" ht="15.75">
      <c r="A24" s="1" t="s">
        <v>46</v>
      </c>
    </row>
    <row r="25" ht="15.75">
      <c r="A25" s="1" t="s">
        <v>106</v>
      </c>
    </row>
    <row r="26" ht="15.75">
      <c r="A26" s="1" t="s">
        <v>47</v>
      </c>
    </row>
    <row r="27" ht="15.75">
      <c r="A27" s="1" t="s">
        <v>48</v>
      </c>
    </row>
    <row r="28" ht="15.75">
      <c r="A28" s="1" t="s">
        <v>49</v>
      </c>
    </row>
    <row r="30" ht="15.75">
      <c r="A30" s="1" t="s">
        <v>50</v>
      </c>
    </row>
    <row r="31" ht="15.75">
      <c r="A31" s="1" t="s">
        <v>51</v>
      </c>
    </row>
    <row r="33" ht="15.75">
      <c r="A33" s="21" t="s">
        <v>104</v>
      </c>
    </row>
    <row r="34" ht="15.75">
      <c r="A34" s="13" t="s">
        <v>52</v>
      </c>
    </row>
    <row r="35" ht="15.75">
      <c r="A35" s="1"/>
    </row>
    <row r="36" ht="15.75">
      <c r="A36" s="1"/>
    </row>
    <row r="37" ht="15.75">
      <c r="A37" s="1"/>
    </row>
    <row r="38" ht="15.75">
      <c r="A38" s="1" t="s">
        <v>53</v>
      </c>
    </row>
    <row r="39" ht="15.75">
      <c r="A39" s="1" t="s">
        <v>54</v>
      </c>
    </row>
    <row r="40" ht="15.75">
      <c r="A40" s="1" t="s">
        <v>55</v>
      </c>
    </row>
    <row r="41" ht="15.75">
      <c r="A41" s="1" t="s">
        <v>56</v>
      </c>
    </row>
    <row r="42" ht="15.75">
      <c r="A42" s="1" t="s">
        <v>57</v>
      </c>
    </row>
    <row r="43" ht="15.75">
      <c r="A43" s="1" t="s">
        <v>58</v>
      </c>
    </row>
    <row r="45" ht="15.75">
      <c r="A45" s="1" t="s">
        <v>59</v>
      </c>
    </row>
    <row r="46" ht="15.75">
      <c r="A46" s="1" t="s">
        <v>60</v>
      </c>
    </row>
    <row r="47" ht="15.75">
      <c r="A47" s="1" t="s">
        <v>61</v>
      </c>
    </row>
    <row r="48" ht="15.75">
      <c r="A48" s="1" t="s">
        <v>62</v>
      </c>
    </row>
    <row r="50" ht="15.75">
      <c r="A50" s="1" t="s">
        <v>63</v>
      </c>
    </row>
    <row r="51" ht="15.75">
      <c r="A51" s="1" t="s">
        <v>64</v>
      </c>
    </row>
    <row r="52" ht="15.75">
      <c r="A52" s="1" t="s">
        <v>65</v>
      </c>
    </row>
    <row r="53" ht="15.75">
      <c r="A53" s="1" t="s">
        <v>66</v>
      </c>
    </row>
    <row r="54" ht="15.75">
      <c r="A54" s="1" t="s">
        <v>67</v>
      </c>
    </row>
    <row r="55" ht="15.75">
      <c r="A55" s="1" t="s">
        <v>68</v>
      </c>
    </row>
    <row r="57" ht="15.75">
      <c r="A57" s="1" t="s">
        <v>69</v>
      </c>
    </row>
    <row r="58" ht="15.75">
      <c r="A58" s="1" t="s">
        <v>70</v>
      </c>
    </row>
    <row r="60" ht="15.75">
      <c r="A60" s="1" t="s">
        <v>71</v>
      </c>
    </row>
    <row r="61" ht="15.75">
      <c r="A61" s="1" t="s">
        <v>72</v>
      </c>
    </row>
    <row r="62" ht="15.75">
      <c r="A62" s="1" t="s">
        <v>73</v>
      </c>
    </row>
    <row r="63" ht="15.75">
      <c r="A63" s="1" t="s">
        <v>74</v>
      </c>
    </row>
    <row r="64" ht="15.75">
      <c r="A64" s="1" t="s">
        <v>75</v>
      </c>
    </row>
    <row r="66" ht="15.75">
      <c r="A66" s="1" t="s">
        <v>76</v>
      </c>
    </row>
    <row r="67" ht="15.75">
      <c r="A67" s="1" t="s">
        <v>77</v>
      </c>
    </row>
    <row r="68" ht="15.75">
      <c r="A68" s="1" t="s">
        <v>78</v>
      </c>
    </row>
    <row r="69" ht="15.75">
      <c r="A69" s="1" t="s">
        <v>79</v>
      </c>
    </row>
    <row r="71" ht="15.75">
      <c r="A71" s="1" t="s">
        <v>80</v>
      </c>
    </row>
    <row r="73" ht="15.75">
      <c r="A73" s="1" t="s">
        <v>81</v>
      </c>
    </row>
    <row r="75" ht="15.75">
      <c r="A75" s="1" t="s">
        <v>82</v>
      </c>
    </row>
    <row r="76" ht="15.75">
      <c r="A76" s="1" t="s">
        <v>83</v>
      </c>
    </row>
    <row r="78" ht="15.75">
      <c r="A78" s="1" t="s">
        <v>84</v>
      </c>
    </row>
    <row r="80" ht="15.75">
      <c r="A80" s="1" t="s">
        <v>85</v>
      </c>
    </row>
    <row r="81" ht="15.75">
      <c r="A81" s="1" t="s">
        <v>86</v>
      </c>
    </row>
    <row r="82" ht="15.75">
      <c r="A82" s="1" t="s">
        <v>87</v>
      </c>
    </row>
    <row r="84" ht="15.75">
      <c r="A84" s="1" t="s">
        <v>88</v>
      </c>
    </row>
    <row r="86" ht="15.75">
      <c r="A86" s="1" t="s">
        <v>89</v>
      </c>
    </row>
    <row r="87" ht="15.75">
      <c r="A87" s="1" t="s">
        <v>90</v>
      </c>
    </row>
    <row r="89" ht="15.75">
      <c r="A89" s="1" t="s">
        <v>91</v>
      </c>
    </row>
    <row r="91" ht="15.75">
      <c r="A91" s="1" t="s">
        <v>92</v>
      </c>
    </row>
    <row r="93" ht="15.75">
      <c r="A93" s="1" t="s">
        <v>93</v>
      </c>
    </row>
    <row r="95" ht="15.75">
      <c r="A95" s="1" t="s">
        <v>94</v>
      </c>
    </row>
    <row r="97" ht="15.75">
      <c r="A97" s="1" t="s">
        <v>95</v>
      </c>
    </row>
    <row r="99" ht="15.75">
      <c r="A99" s="1" t="s">
        <v>96</v>
      </c>
    </row>
    <row r="101" ht="15.75">
      <c r="A101" s="1" t="s">
        <v>97</v>
      </c>
    </row>
    <row r="103" ht="15.75">
      <c r="A103" s="1" t="s">
        <v>98</v>
      </c>
    </row>
    <row r="105" ht="15.75">
      <c r="A105" s="1" t="s">
        <v>99</v>
      </c>
    </row>
    <row r="106" ht="15.75">
      <c r="A106" s="1" t="s">
        <v>100</v>
      </c>
    </row>
  </sheetData>
  <hyperlinks>
    <hyperlink ref="A3" location="Data!A1" display="Back to data"/>
    <hyperlink ref="A34" r:id="rId1" display="http://www.fhfb.gov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Conventional First Mortgage Loans for Purchase of Single-Family Homes</dc:title>
  <dc:subject/>
  <dc:creator>US Census Bureau</dc:creator>
  <cp:keywords/>
  <dc:description/>
  <cp:lastModifiedBy>johan001</cp:lastModifiedBy>
  <cp:lastPrinted>2008-06-09T12:52:58Z</cp:lastPrinted>
  <dcterms:created xsi:type="dcterms:W3CDTF">2004-03-25T16:17:58Z</dcterms:created>
  <dcterms:modified xsi:type="dcterms:W3CDTF">2008-11-14T13:53:56Z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