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8040" windowHeight="3645" activeTab="0"/>
  </bookViews>
  <sheets>
    <sheet name="Sheet1" sheetId="1" r:id="rId1"/>
  </sheets>
  <definedNames>
    <definedName name="_xlnm.Print_Area" localSheetId="0">'Sheet1'!$A$1:$J$51</definedName>
  </definedNames>
  <calcPr fullCalcOnLoad="1"/>
</workbook>
</file>

<file path=xl/sharedStrings.xml><?xml version="1.0" encoding="utf-8"?>
<sst xmlns="http://schemas.openxmlformats.org/spreadsheetml/2006/main" count="53" uniqueCount="27">
  <si>
    <t>Water carriers</t>
  </si>
  <si>
    <t>Railroads</t>
  </si>
  <si>
    <t xml:space="preserve">    Total</t>
  </si>
  <si>
    <t>% of total</t>
  </si>
  <si>
    <t>Crude Oil</t>
  </si>
  <si>
    <t>Refined Petroleum Products</t>
  </si>
  <si>
    <t xml:space="preserve">Combined Crude and Petroleum Products </t>
  </si>
  <si>
    <r>
      <t>Pipelines</t>
    </r>
    <r>
      <rPr>
        <vertAlign val="superscript"/>
        <sz val="11"/>
        <rFont val="Arial Narrow"/>
        <family val="2"/>
      </rPr>
      <t>a</t>
    </r>
  </si>
  <si>
    <r>
      <t>Motor carriers</t>
    </r>
    <r>
      <rPr>
        <vertAlign val="superscript"/>
        <sz val="11"/>
        <rFont val="Arial Narrow"/>
        <family val="2"/>
      </rPr>
      <t>b</t>
    </r>
  </si>
  <si>
    <r>
      <t>b</t>
    </r>
    <r>
      <rPr>
        <sz val="9"/>
        <rFont val="Arial"/>
        <family val="2"/>
      </rPr>
      <t xml:space="preserve">  The amount carried by motor carriers is estimated.</t>
    </r>
  </si>
  <si>
    <r>
      <t xml:space="preserve">c   </t>
    </r>
    <r>
      <rPr>
        <sz val="9"/>
        <rFont val="Arial"/>
        <family val="2"/>
      </rPr>
      <t>Reflects the entrance between 1975 and 1980 of the Alaska pipeline, moving crude petroluem for water transportation to U.S. refineries.</t>
    </r>
  </si>
  <si>
    <r>
      <t xml:space="preserve">SOURCES: </t>
    </r>
    <r>
      <rPr>
        <sz val="9"/>
        <rFont val="Arial"/>
        <family val="2"/>
      </rPr>
      <t xml:space="preserve"> 1975: Association of Oil Pipe Lines, </t>
    </r>
    <r>
      <rPr>
        <i/>
        <sz val="9"/>
        <rFont val="Arial"/>
        <family val="2"/>
      </rPr>
      <t xml:space="preserve">Shifts in Petroleum Transportation </t>
    </r>
    <r>
      <rPr>
        <sz val="9"/>
        <rFont val="Arial"/>
        <family val="2"/>
      </rPr>
      <t>(Washington, DC: Annual issues), table 6.</t>
    </r>
  </si>
  <si>
    <r>
      <t xml:space="preserve">1980-99:  Ibid., </t>
    </r>
    <r>
      <rPr>
        <i/>
        <sz val="9"/>
        <rFont val="Arial"/>
        <family val="2"/>
      </rPr>
      <t>Shifts in Petroleum Transportation</t>
    </r>
    <r>
      <rPr>
        <sz val="9"/>
        <rFont val="Arial"/>
        <family val="2"/>
      </rPr>
      <t xml:space="preserve"> (Washington, DC: Annual issues).</t>
    </r>
  </si>
  <si>
    <t xml:space="preserve">1980  </t>
  </si>
  <si>
    <t xml:space="preserve">1985  </t>
  </si>
  <si>
    <t xml:space="preserve">1990  </t>
  </si>
  <si>
    <t xml:space="preserve">1995  </t>
  </si>
  <si>
    <t xml:space="preserve">1996  </t>
  </si>
  <si>
    <t>Tonne-kilometers (billions)</t>
  </si>
  <si>
    <r>
      <t>c</t>
    </r>
    <r>
      <rPr>
        <sz val="11"/>
        <rFont val="Arial Narrow"/>
        <family val="2"/>
      </rPr>
      <t>565.6</t>
    </r>
  </si>
  <si>
    <r>
      <t>c</t>
    </r>
    <r>
      <rPr>
        <sz val="11"/>
        <rFont val="Arial Narrow"/>
        <family val="2"/>
      </rPr>
      <t>902.0</t>
    </r>
  </si>
  <si>
    <t>Table 1-51M:  Crude Oil and Petroluem Products Transported in the United States by Mode</t>
  </si>
  <si>
    <r>
      <t xml:space="preserve">a  </t>
    </r>
    <r>
      <rPr>
        <sz val="9"/>
        <rFont val="Arial"/>
        <family val="2"/>
      </rPr>
      <t>The amount carried by pipeline is based on tonne-kilometers of crude and petroleum products transported through federally regulated pipelines (84%), plus estimated tonne-kilometers of crude and petroleum products transported through nonfederally regulated pipelines (16%).</t>
    </r>
  </si>
  <si>
    <r>
      <t>NOTE:</t>
    </r>
    <r>
      <rPr>
        <sz val="9"/>
        <rFont val="Arial"/>
        <family val="2"/>
      </rPr>
      <t xml:space="preserve"> Numbers may differ slightly from previous year's metric tables because a higher precision conversion factor was used.</t>
    </r>
  </si>
  <si>
    <t xml:space="preserve">1997  </t>
  </si>
  <si>
    <t xml:space="preserve">1998  </t>
  </si>
  <si>
    <t xml:space="preserve">1999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</si>
</sst>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###0.00_)"/>
    <numFmt numFmtId="167" formatCode="#,##0.0"/>
  </numFmts>
  <fonts count="18">
    <font>
      <sz val="10"/>
      <name val="Arial"/>
      <family val="0"/>
    </font>
    <font>
      <sz val="8"/>
      <name val="Helv"/>
      <family val="0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4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9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8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1" fillId="0" borderId="0">
      <alignment horizontal="left"/>
      <protection/>
    </xf>
    <xf numFmtId="0" fontId="6" fillId="0" borderId="0">
      <alignment horizontal="left" vertical="top"/>
      <protection/>
    </xf>
    <xf numFmtId="0" fontId="7" fillId="0" borderId="0">
      <alignment horizontal="left"/>
      <protection/>
    </xf>
    <xf numFmtId="0" fontId="9" fillId="0" borderId="0">
      <alignment horizontal="left"/>
      <protection/>
    </xf>
  </cellStyleXfs>
  <cellXfs count="6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2" xfId="23" applyFont="1" applyBorder="1">
      <alignment horizontal="left"/>
      <protection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2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3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11" fillId="0" borderId="0" xfId="23" applyFont="1" applyFill="1" applyBorder="1" applyAlignment="1">
      <alignment horizontal="right"/>
      <protection/>
    </xf>
    <xf numFmtId="164" fontId="12" fillId="0" borderId="0" xfId="23" applyNumberFormat="1" applyFont="1" applyFill="1" applyBorder="1" applyAlignment="1">
      <alignment horizontal="right"/>
      <protection/>
    </xf>
    <xf numFmtId="164" fontId="12" fillId="0" borderId="3" xfId="23" applyNumberFormat="1" applyFont="1" applyFill="1" applyBorder="1" applyAlignment="1">
      <alignment horizontal="right"/>
      <protection/>
    </xf>
    <xf numFmtId="164" fontId="11" fillId="0" borderId="0" xfId="23" applyNumberFormat="1" applyFont="1" applyFill="1" applyBorder="1" applyAlignment="1">
      <alignment horizontal="right"/>
      <protection/>
    </xf>
    <xf numFmtId="0" fontId="11" fillId="0" borderId="0" xfId="20" applyFont="1" applyFill="1" applyBorder="1" applyAlignment="1">
      <alignment horizontal="right"/>
      <protection/>
    </xf>
    <xf numFmtId="164" fontId="12" fillId="0" borderId="0" xfId="20" applyNumberFormat="1" applyFont="1" applyFill="1" applyBorder="1" applyAlignment="1">
      <alignment horizontal="right"/>
      <protection/>
    </xf>
    <xf numFmtId="164" fontId="12" fillId="0" borderId="3" xfId="20" applyNumberFormat="1" applyFont="1" applyFill="1" applyBorder="1" applyAlignment="1">
      <alignment horizontal="right"/>
      <protection/>
    </xf>
    <xf numFmtId="164" fontId="11" fillId="0" borderId="0" xfId="20" applyNumberFormat="1" applyFont="1" applyFill="1" applyBorder="1" applyAlignment="1">
      <alignment horizontal="right"/>
      <protection/>
    </xf>
    <xf numFmtId="0" fontId="11" fillId="0" borderId="0" xfId="0" applyFont="1" applyFill="1" applyBorder="1" applyAlignment="1">
      <alignment horizontal="left"/>
    </xf>
    <xf numFmtId="0" fontId="11" fillId="0" borderId="0" xfId="20" applyFont="1" applyFill="1" applyBorder="1" applyAlignment="1">
      <alignment horizontal="left"/>
      <protection/>
    </xf>
    <xf numFmtId="0" fontId="11" fillId="0" borderId="0" xfId="26" applyFont="1" applyFill="1" applyAlignment="1">
      <alignment horizontal="left"/>
      <protection/>
    </xf>
    <xf numFmtId="164" fontId="12" fillId="0" borderId="0" xfId="19" applyNumberFormat="1" applyFont="1" applyFill="1" applyBorder="1" applyAlignment="1">
      <alignment horizontal="right"/>
      <protection/>
    </xf>
    <xf numFmtId="0" fontId="12" fillId="0" borderId="0" xfId="0" applyFont="1" applyFill="1" applyBorder="1" applyAlignment="1">
      <alignment/>
    </xf>
    <xf numFmtId="164" fontId="12" fillId="0" borderId="3" xfId="19" applyNumberFormat="1" applyFont="1" applyFill="1" applyBorder="1" applyAlignment="1">
      <alignment horizontal="right"/>
      <protection/>
    </xf>
    <xf numFmtId="0" fontId="11" fillId="0" borderId="0" xfId="21" applyFont="1" applyFill="1" applyBorder="1" applyAlignment="1">
      <alignment horizontal="left"/>
      <protection/>
    </xf>
    <xf numFmtId="167" fontId="11" fillId="0" borderId="0" xfId="19" applyNumberFormat="1" applyFont="1" applyFill="1" applyBorder="1" applyAlignment="1">
      <alignment horizontal="right"/>
      <protection/>
    </xf>
    <xf numFmtId="0" fontId="11" fillId="0" borderId="0" xfId="0" applyFont="1" applyFill="1" applyBorder="1" applyAlignment="1">
      <alignment/>
    </xf>
    <xf numFmtId="0" fontId="12" fillId="0" borderId="2" xfId="0" applyFont="1" applyFill="1" applyBorder="1" applyAlignment="1">
      <alignment/>
    </xf>
    <xf numFmtId="164" fontId="12" fillId="0" borderId="2" xfId="19" applyNumberFormat="1" applyFont="1" applyFill="1" applyBorder="1" applyAlignment="1">
      <alignment horizontal="right"/>
      <protection/>
    </xf>
    <xf numFmtId="0" fontId="12" fillId="0" borderId="0" xfId="23" applyFont="1" applyFill="1" applyBorder="1">
      <alignment horizontal="left"/>
      <protection/>
    </xf>
    <xf numFmtId="164" fontId="13" fillId="0" borderId="0" xfId="23" applyNumberFormat="1" applyFont="1" applyFill="1" applyBorder="1" applyAlignment="1">
      <alignment horizontal="right"/>
      <protection/>
    </xf>
    <xf numFmtId="0" fontId="11" fillId="0" borderId="0" xfId="23" applyFont="1" applyFill="1" applyBorder="1">
      <alignment horizontal="left"/>
      <protection/>
    </xf>
    <xf numFmtId="0" fontId="12" fillId="0" borderId="0" xfId="20" applyFont="1" applyFill="1" applyBorder="1">
      <alignment horizontal="left"/>
      <protection/>
    </xf>
    <xf numFmtId="0" fontId="11" fillId="0" borderId="0" xfId="20" applyFont="1" applyFill="1" applyBorder="1">
      <alignment horizontal="left"/>
      <protection/>
    </xf>
    <xf numFmtId="164" fontId="13" fillId="0" borderId="0" xfId="19" applyNumberFormat="1" applyFont="1" applyFill="1" applyBorder="1" applyAlignment="1">
      <alignment horizontal="right"/>
      <protection/>
    </xf>
    <xf numFmtId="0" fontId="4" fillId="0" borderId="0" xfId="23" applyFont="1" applyFill="1" applyAlignment="1">
      <alignment horizontal="left"/>
      <protection/>
    </xf>
    <xf numFmtId="0" fontId="5" fillId="0" borderId="0" xfId="23" applyFont="1" applyFill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14" fillId="0" borderId="0" xfId="23" applyFont="1" applyFill="1" applyAlignment="1">
      <alignment horizontal="left"/>
      <protection/>
    </xf>
    <xf numFmtId="0" fontId="15" fillId="0" borderId="0" xfId="23" applyFont="1" applyFill="1" applyAlignment="1">
      <alignment horizontal="left"/>
      <protection/>
    </xf>
    <xf numFmtId="0" fontId="14" fillId="0" borderId="0" xfId="23" applyNumberFormat="1" applyFont="1" applyFill="1" applyAlignment="1">
      <alignment horizontal="left" wrapText="1"/>
      <protection/>
    </xf>
    <xf numFmtId="0" fontId="15" fillId="0" borderId="0" xfId="0" applyFont="1" applyFill="1" applyAlignment="1">
      <alignment horizontal="left"/>
    </xf>
    <xf numFmtId="49" fontId="11" fillId="0" borderId="3" xfId="23" applyNumberFormat="1" applyFont="1" applyFill="1" applyBorder="1" applyAlignment="1">
      <alignment horizontal="right"/>
      <protection/>
    </xf>
    <xf numFmtId="0" fontId="15" fillId="0" borderId="0" xfId="0" applyFont="1" applyAlignment="1">
      <alignment horizontal="left"/>
    </xf>
    <xf numFmtId="0" fontId="12" fillId="0" borderId="0" xfId="23" applyFont="1" applyFill="1" applyBorder="1" applyAlignment="1">
      <alignment horizontal="left" vertical="top"/>
      <protection/>
    </xf>
    <xf numFmtId="0" fontId="12" fillId="0" borderId="0" xfId="20" applyFont="1" applyFill="1" applyBorder="1" applyAlignment="1">
      <alignment horizontal="left" vertical="top"/>
      <protection/>
    </xf>
    <xf numFmtId="0" fontId="12" fillId="0" borderId="0" xfId="21" applyFont="1" applyFill="1" applyBorder="1" applyAlignment="1">
      <alignment horizontal="left" vertical="top"/>
      <protection/>
    </xf>
    <xf numFmtId="0" fontId="0" fillId="0" borderId="0" xfId="0" applyAlignment="1">
      <alignment horizontal="left"/>
    </xf>
    <xf numFmtId="0" fontId="14" fillId="0" borderId="4" xfId="23" applyNumberFormat="1" applyFont="1" applyFill="1" applyBorder="1" applyAlignment="1">
      <alignment horizontal="left" wrapText="1"/>
      <protection/>
    </xf>
    <xf numFmtId="0" fontId="15" fillId="0" borderId="0" xfId="0" applyFont="1" applyFill="1" applyAlignment="1">
      <alignment horizontal="left" wrapText="1"/>
    </xf>
    <xf numFmtId="0" fontId="15" fillId="0" borderId="0" xfId="0" applyFont="1" applyAlignment="1">
      <alignment horizontal="left" wrapText="1"/>
    </xf>
    <xf numFmtId="0" fontId="14" fillId="0" borderId="0" xfId="23" applyFont="1" applyFill="1" applyAlignment="1">
      <alignment horizontal="left"/>
      <protection/>
    </xf>
    <xf numFmtId="0" fontId="15" fillId="0" borderId="0" xfId="0" applyFont="1" applyAlignment="1">
      <alignment horizontal="left"/>
    </xf>
    <xf numFmtId="0" fontId="14" fillId="0" borderId="0" xfId="23" applyNumberFormat="1" applyFont="1" applyFill="1" applyAlignment="1">
      <alignment horizontal="left" wrapText="1"/>
      <protection/>
    </xf>
    <xf numFmtId="49" fontId="16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23" applyNumberFormat="1" applyFont="1" applyFill="1" applyAlignment="1">
      <alignment horizontal="left" wrapText="1"/>
      <protection/>
    </xf>
    <xf numFmtId="0" fontId="15" fillId="0" borderId="0" xfId="23" applyNumberFormat="1" applyFont="1" applyFill="1" applyAlignment="1">
      <alignment horizontal="left" wrapText="1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Percent" xfId="22"/>
    <cellStyle name="Source Text" xfId="23"/>
    <cellStyle name="Title-1" xfId="24"/>
    <cellStyle name="Title-2" xfId="25"/>
    <cellStyle name="Title-3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workbookViewId="0" topLeftCell="A1">
      <selection activeCell="L7" sqref="L7"/>
    </sheetView>
  </sheetViews>
  <sheetFormatPr defaultColWidth="9.140625" defaultRowHeight="12.75"/>
  <cols>
    <col min="1" max="1" width="14.57421875" style="0" customWidth="1"/>
    <col min="2" max="2" width="9.28125" style="0" customWidth="1"/>
    <col min="3" max="3" width="9.8515625" style="0" customWidth="1"/>
    <col min="4" max="4" width="9.28125" style="0" customWidth="1"/>
    <col min="5" max="5" width="9.8515625" style="0" customWidth="1"/>
    <col min="6" max="7" width="10.140625" style="0" customWidth="1"/>
    <col min="8" max="9" width="9.28125" style="0" customWidth="1"/>
  </cols>
  <sheetData>
    <row r="1" spans="1:10" s="11" customFormat="1" ht="16.5" thickBot="1">
      <c r="A1" s="2" t="s">
        <v>21</v>
      </c>
      <c r="B1" s="10"/>
      <c r="C1" s="10"/>
      <c r="D1" s="10"/>
      <c r="E1" s="10"/>
      <c r="F1" s="10"/>
      <c r="G1" s="10"/>
      <c r="H1" s="10"/>
      <c r="I1" s="10"/>
      <c r="J1" s="10"/>
    </row>
    <row r="2" spans="1:12" ht="16.5">
      <c r="A2" s="12"/>
      <c r="B2" s="49">
        <v>1975</v>
      </c>
      <c r="C2" s="49" t="s">
        <v>13</v>
      </c>
      <c r="D2" s="49" t="s">
        <v>14</v>
      </c>
      <c r="E2" s="49" t="s">
        <v>15</v>
      </c>
      <c r="F2" s="49" t="s">
        <v>16</v>
      </c>
      <c r="G2" s="49" t="s">
        <v>17</v>
      </c>
      <c r="H2" s="49" t="s">
        <v>24</v>
      </c>
      <c r="I2" s="49" t="s">
        <v>25</v>
      </c>
      <c r="J2" s="49" t="s">
        <v>26</v>
      </c>
      <c r="K2" s="1"/>
      <c r="L2" s="1"/>
    </row>
    <row r="3" spans="1:12" ht="16.5">
      <c r="A3" s="13" t="s">
        <v>4</v>
      </c>
      <c r="B3" s="14"/>
      <c r="C3" s="14"/>
      <c r="D3" s="14"/>
      <c r="E3" s="14"/>
      <c r="F3" s="14"/>
      <c r="G3" s="14"/>
      <c r="H3" s="14"/>
      <c r="I3" s="14"/>
      <c r="J3" s="14"/>
      <c r="K3" s="1"/>
      <c r="L3" s="1"/>
    </row>
    <row r="4" spans="1:12" ht="16.5">
      <c r="A4" s="13" t="s">
        <v>18</v>
      </c>
      <c r="B4" s="14"/>
      <c r="C4" s="14"/>
      <c r="D4" s="14"/>
      <c r="E4" s="14"/>
      <c r="F4" s="14"/>
      <c r="G4" s="14"/>
      <c r="H4" s="14"/>
      <c r="I4" s="14"/>
      <c r="J4" s="14"/>
      <c r="K4" s="1"/>
      <c r="L4" s="1"/>
    </row>
    <row r="5" spans="1:12" ht="18" customHeight="1">
      <c r="A5" s="51" t="s">
        <v>7</v>
      </c>
      <c r="B5" s="15">
        <v>420.471936</v>
      </c>
      <c r="C5" s="15">
        <v>529.3858472000001</v>
      </c>
      <c r="D5" s="15">
        <v>488.2146368</v>
      </c>
      <c r="E5" s="15">
        <v>488.79862560000004</v>
      </c>
      <c r="F5" s="15">
        <v>490.4045948</v>
      </c>
      <c r="G5" s="15">
        <v>493.9085276</v>
      </c>
      <c r="H5" s="15">
        <v>492.5945528</v>
      </c>
      <c r="I5" s="15">
        <v>487.7766452000001</v>
      </c>
      <c r="J5" s="15">
        <v>468.79700920000005</v>
      </c>
      <c r="K5" s="1"/>
      <c r="L5" s="1"/>
    </row>
    <row r="6" spans="1:12" ht="18" customHeight="1">
      <c r="A6" s="33" t="s">
        <v>0</v>
      </c>
      <c r="B6" s="15">
        <v>59.274863200000006</v>
      </c>
      <c r="C6" s="34" t="s">
        <v>19</v>
      </c>
      <c r="D6" s="15">
        <v>655.8194224</v>
      </c>
      <c r="E6" s="15">
        <v>425.1438464</v>
      </c>
      <c r="F6" s="15">
        <v>361.6350644</v>
      </c>
      <c r="G6" s="15">
        <v>295.4983328</v>
      </c>
      <c r="H6" s="15">
        <v>215.05387560000003</v>
      </c>
      <c r="I6" s="15">
        <v>172.1306988</v>
      </c>
      <c r="J6" s="15">
        <v>145.9972</v>
      </c>
      <c r="K6" s="1"/>
      <c r="L6" s="1"/>
    </row>
    <row r="7" spans="1:12" ht="18">
      <c r="A7" s="33" t="s">
        <v>8</v>
      </c>
      <c r="B7" s="15">
        <v>2.0439608</v>
      </c>
      <c r="C7" s="15">
        <v>3.6499300000000003</v>
      </c>
      <c r="D7" s="15">
        <v>2.6279496</v>
      </c>
      <c r="E7" s="15">
        <v>2.189958</v>
      </c>
      <c r="F7" s="15">
        <v>2.4819524</v>
      </c>
      <c r="G7" s="15">
        <v>2.4819524</v>
      </c>
      <c r="H7" s="15">
        <v>2.4819524</v>
      </c>
      <c r="I7" s="15">
        <v>2.3359552000000003</v>
      </c>
      <c r="J7" s="15">
        <v>2.0439608</v>
      </c>
      <c r="K7" s="1"/>
      <c r="L7" s="1"/>
    </row>
    <row r="8" spans="1:12" ht="16.5">
      <c r="A8" s="33" t="s">
        <v>1</v>
      </c>
      <c r="B8" s="16">
        <v>2.189958</v>
      </c>
      <c r="C8" s="16">
        <v>0.729986</v>
      </c>
      <c r="D8" s="16">
        <v>1.1679776000000002</v>
      </c>
      <c r="E8" s="16">
        <v>1.0219804</v>
      </c>
      <c r="F8" s="16">
        <v>1.1679776000000002</v>
      </c>
      <c r="G8" s="16">
        <v>1.1679776000000002</v>
      </c>
      <c r="H8" s="16">
        <v>0.729986</v>
      </c>
      <c r="I8" s="16">
        <v>0.729986</v>
      </c>
      <c r="J8" s="16">
        <v>0.729986</v>
      </c>
      <c r="K8" s="1"/>
      <c r="L8" s="1"/>
    </row>
    <row r="9" spans="1:12" ht="16.5">
      <c r="A9" s="35" t="s">
        <v>2</v>
      </c>
      <c r="B9" s="17">
        <f>SUM(B5:B8)</f>
        <v>483.980718</v>
      </c>
      <c r="C9" s="17">
        <f>SUM(C7:C8)+C5+565.6</f>
        <v>1099.3657632</v>
      </c>
      <c r="D9" s="17">
        <f aca="true" t="shared" si="0" ref="D9:J9">SUM(D5:D8)</f>
        <v>1147.8299864</v>
      </c>
      <c r="E9" s="17">
        <f t="shared" si="0"/>
        <v>917.1544104</v>
      </c>
      <c r="F9" s="17">
        <f t="shared" si="0"/>
        <v>855.6895891999999</v>
      </c>
      <c r="G9" s="17">
        <f t="shared" si="0"/>
        <v>793.0567904</v>
      </c>
      <c r="H9" s="17">
        <f t="shared" si="0"/>
        <v>710.8603668000001</v>
      </c>
      <c r="I9" s="17">
        <f t="shared" si="0"/>
        <v>662.9732852000001</v>
      </c>
      <c r="J9" s="17">
        <f t="shared" si="0"/>
        <v>617.5681560000002</v>
      </c>
      <c r="K9" s="3"/>
      <c r="L9" s="3"/>
    </row>
    <row r="10" spans="1:12" ht="16.5">
      <c r="A10" s="35"/>
      <c r="B10" s="17"/>
      <c r="C10" s="17"/>
      <c r="D10" s="17"/>
      <c r="E10" s="17"/>
      <c r="F10" s="17"/>
      <c r="G10" s="17"/>
      <c r="H10" s="17"/>
      <c r="I10" s="17"/>
      <c r="J10" s="17"/>
      <c r="K10" s="3"/>
      <c r="L10" s="3"/>
    </row>
    <row r="11" spans="1:12" ht="16.5">
      <c r="A11" s="35" t="s">
        <v>3</v>
      </c>
      <c r="B11" s="15"/>
      <c r="C11" s="15"/>
      <c r="D11" s="15"/>
      <c r="E11" s="15"/>
      <c r="F11" s="15"/>
      <c r="G11" s="15"/>
      <c r="H11" s="15"/>
      <c r="I11" s="15"/>
      <c r="J11" s="15"/>
      <c r="K11" s="1"/>
      <c r="L11" s="1"/>
    </row>
    <row r="12" spans="1:12" ht="18">
      <c r="A12" s="33" t="s">
        <v>7</v>
      </c>
      <c r="B12" s="15">
        <v>86.87782805429865</v>
      </c>
      <c r="C12" s="15">
        <v>48.15405046480744</v>
      </c>
      <c r="D12" s="15">
        <v>42.53370643602137</v>
      </c>
      <c r="E12" s="15">
        <v>53.295128939828075</v>
      </c>
      <c r="F12" s="15">
        <v>57.320819112628</v>
      </c>
      <c r="G12" s="15">
        <f>G5/G9*100</f>
        <v>62.279086892488955</v>
      </c>
      <c r="H12" s="15">
        <f>H5/H9*100</f>
        <v>69.29554323269664</v>
      </c>
      <c r="I12" s="15">
        <f>I5/I9*100</f>
        <v>73.57410262056815</v>
      </c>
      <c r="J12" s="15">
        <v>75.9</v>
      </c>
      <c r="K12" s="1"/>
      <c r="L12" s="1"/>
    </row>
    <row r="13" spans="1:12" ht="16.5">
      <c r="A13" s="33" t="s">
        <v>0</v>
      </c>
      <c r="B13" s="15">
        <v>12.2473604826546</v>
      </c>
      <c r="C13" s="15">
        <v>51.4</v>
      </c>
      <c r="D13" s="15">
        <v>57.2</v>
      </c>
      <c r="E13" s="15">
        <v>46.354664119707095</v>
      </c>
      <c r="F13" s="15">
        <v>42.2696245733788</v>
      </c>
      <c r="G13" s="15">
        <f>G6/$G9*100</f>
        <v>37.260677466863044</v>
      </c>
      <c r="H13" s="15">
        <v>30.3</v>
      </c>
      <c r="I13" s="15">
        <v>26</v>
      </c>
      <c r="J13" s="15">
        <v>23.6</v>
      </c>
      <c r="K13" s="1"/>
      <c r="L13" s="1"/>
    </row>
    <row r="14" spans="1:12" ht="18">
      <c r="A14" s="33" t="s">
        <v>8</v>
      </c>
      <c r="B14" s="15">
        <v>0.42232277526395173</v>
      </c>
      <c r="C14" s="15">
        <v>0.33200531208499334</v>
      </c>
      <c r="D14" s="15">
        <v>0.22894937674891883</v>
      </c>
      <c r="E14" s="15">
        <v>0.23877745940783188</v>
      </c>
      <c r="F14" s="15">
        <v>0.2901023890784983</v>
      </c>
      <c r="G14" s="15">
        <f>G7/$G9*100</f>
        <v>0.312960235640648</v>
      </c>
      <c r="H14" s="15">
        <f>H7/$G9*100</f>
        <v>0.312960235640648</v>
      </c>
      <c r="I14" s="15">
        <f>I7/$G9*100</f>
        <v>0.2945508100147276</v>
      </c>
      <c r="J14" s="15">
        <v>0.3</v>
      </c>
      <c r="K14" s="1"/>
      <c r="L14" s="1"/>
    </row>
    <row r="15" spans="1:12" s="7" customFormat="1" ht="16.5">
      <c r="A15" s="33" t="s">
        <v>1</v>
      </c>
      <c r="B15" s="15">
        <v>0.45248868778280543</v>
      </c>
      <c r="C15" s="15">
        <v>0.06640106241699867</v>
      </c>
      <c r="D15" s="15">
        <v>0.10175527855507503</v>
      </c>
      <c r="E15" s="15">
        <v>0.11142948105698822</v>
      </c>
      <c r="F15" s="15">
        <v>0.13651877133105803</v>
      </c>
      <c r="G15" s="15">
        <f>G8/$G9*100</f>
        <v>0.1472754050073638</v>
      </c>
      <c r="H15" s="15">
        <f>H8/$G9*100</f>
        <v>0.09204712812960236</v>
      </c>
      <c r="I15" s="15">
        <f>I8/$G9*100</f>
        <v>0.09204712812960236</v>
      </c>
      <c r="J15" s="15">
        <v>0.1</v>
      </c>
      <c r="K15" s="1"/>
      <c r="L15" s="1"/>
    </row>
    <row r="16" spans="1:12" s="7" customFormat="1" ht="16.5">
      <c r="A16" s="33"/>
      <c r="B16" s="15"/>
      <c r="C16" s="15"/>
      <c r="D16" s="15"/>
      <c r="E16" s="15"/>
      <c r="F16" s="15"/>
      <c r="G16" s="15"/>
      <c r="H16" s="15"/>
      <c r="I16" s="15"/>
      <c r="J16" s="15"/>
      <c r="K16" s="1"/>
      <c r="L16" s="1"/>
    </row>
    <row r="17" spans="1:12" ht="16.5">
      <c r="A17" s="35" t="s">
        <v>5</v>
      </c>
      <c r="B17" s="15"/>
      <c r="C17" s="15"/>
      <c r="D17" s="15"/>
      <c r="E17" s="15"/>
      <c r="F17" s="15"/>
      <c r="G17" s="15"/>
      <c r="H17" s="15"/>
      <c r="I17" s="15"/>
      <c r="J17" s="15"/>
      <c r="K17" s="1"/>
      <c r="L17" s="1"/>
    </row>
    <row r="18" spans="1:10" ht="16.5">
      <c r="A18" s="22" t="s">
        <v>18</v>
      </c>
      <c r="B18" s="18"/>
      <c r="C18" s="18"/>
      <c r="D18" s="18"/>
      <c r="E18" s="18"/>
      <c r="F18" s="18"/>
      <c r="G18" s="18"/>
      <c r="H18" s="18"/>
      <c r="I18" s="18"/>
      <c r="J18" s="18"/>
    </row>
    <row r="19" spans="1:10" ht="18">
      <c r="A19" s="52" t="s">
        <v>7</v>
      </c>
      <c r="B19" s="19">
        <v>319.73386800000003</v>
      </c>
      <c r="C19" s="19">
        <v>329.3696832</v>
      </c>
      <c r="D19" s="19">
        <v>335.6475628</v>
      </c>
      <c r="E19" s="19">
        <v>363.97101960000003</v>
      </c>
      <c r="F19" s="19">
        <v>387.1845744</v>
      </c>
      <c r="G19" s="19">
        <v>410.1061348</v>
      </c>
      <c r="H19" s="19">
        <v>407.47818520000004</v>
      </c>
      <c r="I19" s="19">
        <v>417.1140004</v>
      </c>
      <c r="J19" s="19">
        <v>433.02769520000004</v>
      </c>
    </row>
    <row r="20" spans="1:10" ht="16.5">
      <c r="A20" s="36" t="s">
        <v>0</v>
      </c>
      <c r="B20" s="19">
        <v>375.7967928</v>
      </c>
      <c r="C20" s="19">
        <v>336.3775488</v>
      </c>
      <c r="D20" s="19">
        <v>206.1480464</v>
      </c>
      <c r="E20" s="19">
        <v>230.3835816</v>
      </c>
      <c r="F20" s="19">
        <v>223.6677104</v>
      </c>
      <c r="G20" s="19">
        <v>224.9816852</v>
      </c>
      <c r="H20" s="19">
        <v>216.51384760000002</v>
      </c>
      <c r="I20" s="19">
        <v>214.7618812</v>
      </c>
      <c r="J20" s="19">
        <v>215.34587000000002</v>
      </c>
    </row>
    <row r="21" spans="1:10" ht="18">
      <c r="A21" s="36" t="s">
        <v>8</v>
      </c>
      <c r="B21" s="19">
        <v>38.2512664</v>
      </c>
      <c r="C21" s="19">
        <v>35.4773196</v>
      </c>
      <c r="D21" s="19">
        <v>39.2732468</v>
      </c>
      <c r="E21" s="19">
        <v>41.1712104</v>
      </c>
      <c r="F21" s="19">
        <v>35.915311200000005</v>
      </c>
      <c r="G21" s="19">
        <v>40.879216</v>
      </c>
      <c r="H21" s="19">
        <v>37.959272</v>
      </c>
      <c r="I21" s="19">
        <v>38.9812524</v>
      </c>
      <c r="J21" s="19">
        <v>40.29522720000001</v>
      </c>
    </row>
    <row r="22" spans="1:10" ht="16.5">
      <c r="A22" s="36" t="s">
        <v>1</v>
      </c>
      <c r="B22" s="20">
        <v>18.3956472</v>
      </c>
      <c r="C22" s="20">
        <v>17.519664</v>
      </c>
      <c r="D22" s="20">
        <v>16.497683600000002</v>
      </c>
      <c r="E22" s="20">
        <v>19.417627600000003</v>
      </c>
      <c r="F22" s="20">
        <v>23.2135548</v>
      </c>
      <c r="G22" s="20">
        <v>23.359552</v>
      </c>
      <c r="H22" s="20">
        <v>23.6515464</v>
      </c>
      <c r="I22" s="20">
        <v>23.6515464</v>
      </c>
      <c r="J22" s="20">
        <v>26.5714904</v>
      </c>
    </row>
    <row r="23" spans="1:10" ht="16.5">
      <c r="A23" s="37" t="s">
        <v>2</v>
      </c>
      <c r="B23" s="21">
        <f aca="true" t="shared" si="1" ref="B23:J23">SUM(B19:B22)</f>
        <v>752.1775744</v>
      </c>
      <c r="C23" s="21">
        <f t="shared" si="1"/>
        <v>718.7442156</v>
      </c>
      <c r="D23" s="21">
        <f t="shared" si="1"/>
        <v>597.5665395999999</v>
      </c>
      <c r="E23" s="21">
        <f t="shared" si="1"/>
        <v>654.9434392000001</v>
      </c>
      <c r="F23" s="21">
        <f t="shared" si="1"/>
        <v>669.9811508</v>
      </c>
      <c r="G23" s="21">
        <f t="shared" si="1"/>
        <v>699.326588</v>
      </c>
      <c r="H23" s="21">
        <f t="shared" si="1"/>
        <v>685.6028512000001</v>
      </c>
      <c r="I23" s="21">
        <f t="shared" si="1"/>
        <v>694.5086804</v>
      </c>
      <c r="J23" s="21">
        <f t="shared" si="1"/>
        <v>715.2402828</v>
      </c>
    </row>
    <row r="24" spans="1:10" ht="16.5">
      <c r="A24" s="37"/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6.5">
      <c r="A25" s="37" t="s">
        <v>3</v>
      </c>
      <c r="B25" s="21"/>
      <c r="C25" s="21"/>
      <c r="D25" s="21"/>
      <c r="E25" s="21"/>
      <c r="F25" s="21"/>
      <c r="G25" s="21"/>
      <c r="H25" s="21"/>
      <c r="I25" s="21"/>
      <c r="J25" s="21"/>
    </row>
    <row r="26" spans="1:10" ht="18">
      <c r="A26" s="36" t="s">
        <v>7</v>
      </c>
      <c r="B26" s="19">
        <f aca="true" t="shared" si="2" ref="B26:I26">B19/B$9*100</f>
        <v>66.06334841628959</v>
      </c>
      <c r="C26" s="19">
        <f t="shared" si="2"/>
        <v>29.95997276113829</v>
      </c>
      <c r="D26" s="19">
        <f t="shared" si="2"/>
        <v>29.24192317476469</v>
      </c>
      <c r="E26" s="19">
        <f t="shared" si="2"/>
        <v>39.684813753581665</v>
      </c>
      <c r="F26" s="19">
        <f t="shared" si="2"/>
        <v>45.2482511516806</v>
      </c>
      <c r="G26" s="19">
        <f t="shared" si="2"/>
        <v>51.71207658321061</v>
      </c>
      <c r="H26" s="19">
        <f t="shared" si="2"/>
        <v>57.321831998356956</v>
      </c>
      <c r="I26" s="19">
        <f t="shared" si="2"/>
        <v>62.91565734419731</v>
      </c>
      <c r="J26" s="19">
        <v>60.5</v>
      </c>
    </row>
    <row r="27" spans="1:10" ht="16.5">
      <c r="A27" s="36" t="s">
        <v>0</v>
      </c>
      <c r="B27" s="19">
        <f aca="true" t="shared" si="3" ref="B27:H27">B20/B$9*100</f>
        <v>77.6470588235294</v>
      </c>
      <c r="C27" s="19">
        <f t="shared" si="3"/>
        <v>30.597418990098674</v>
      </c>
      <c r="D27" s="19">
        <f t="shared" si="3"/>
        <v>17.959806664970746</v>
      </c>
      <c r="E27" s="19">
        <f t="shared" si="3"/>
        <v>25.119388729703918</v>
      </c>
      <c r="F27" s="19">
        <f t="shared" si="3"/>
        <v>26.138884149462555</v>
      </c>
      <c r="G27" s="19">
        <f t="shared" si="3"/>
        <v>28.368924889543447</v>
      </c>
      <c r="H27" s="19">
        <f t="shared" si="3"/>
        <v>30.45799958923804</v>
      </c>
      <c r="I27" s="19">
        <v>31</v>
      </c>
      <c r="J27" s="19">
        <v>30.1</v>
      </c>
    </row>
    <row r="28" spans="1:12" ht="18">
      <c r="A28" s="36" t="s">
        <v>8</v>
      </c>
      <c r="B28" s="19">
        <f>B21/B$9*100</f>
        <v>7.903469079939668</v>
      </c>
      <c r="C28" s="19">
        <v>5</v>
      </c>
      <c r="D28" s="19">
        <f>D21/D$9*100</f>
        <v>3.4215212414143985</v>
      </c>
      <c r="E28" s="19">
        <f>E21/E$9*100</f>
        <v>4.48901623686724</v>
      </c>
      <c r="F28" s="19">
        <v>5.3</v>
      </c>
      <c r="G28" s="19">
        <v>5.9</v>
      </c>
      <c r="H28" s="19">
        <f>H21/H$9*100</f>
        <v>5.339905524748407</v>
      </c>
      <c r="I28" s="19">
        <f>I21/I$9*100</f>
        <v>5.879762166923585</v>
      </c>
      <c r="J28" s="19">
        <v>5.6</v>
      </c>
      <c r="K28" s="4"/>
      <c r="L28" s="4"/>
    </row>
    <row r="29" spans="1:12" ht="16.5">
      <c r="A29" s="36" t="s">
        <v>1</v>
      </c>
      <c r="B29" s="19">
        <f>B22/B$9*100</f>
        <v>3.8009049773755654</v>
      </c>
      <c r="C29" s="19">
        <f>C22/C$9*100</f>
        <v>1.5936155724009724</v>
      </c>
      <c r="D29" s="19">
        <v>2.7</v>
      </c>
      <c r="E29" s="19">
        <f>E22/E$9*100</f>
        <v>2.1171601400827766</v>
      </c>
      <c r="F29" s="19">
        <f>F22/F$9*100</f>
        <v>2.7128476369220276</v>
      </c>
      <c r="G29" s="19">
        <f>G22/G$9*100</f>
        <v>2.9455081001472756</v>
      </c>
      <c r="H29" s="19">
        <v>3.5</v>
      </c>
      <c r="I29" s="19">
        <v>3.4</v>
      </c>
      <c r="J29" s="19">
        <v>3.7</v>
      </c>
      <c r="K29" s="4"/>
      <c r="L29" s="4"/>
    </row>
    <row r="30" spans="1:12" ht="16.5">
      <c r="A30" s="36"/>
      <c r="B30" s="19"/>
      <c r="C30" s="19"/>
      <c r="D30" s="19"/>
      <c r="E30" s="19"/>
      <c r="F30" s="19"/>
      <c r="G30" s="19"/>
      <c r="H30" s="19"/>
      <c r="I30" s="19"/>
      <c r="J30" s="19"/>
      <c r="K30" s="4"/>
      <c r="L30" s="4"/>
    </row>
    <row r="31" spans="1:12" s="9" customFormat="1" ht="16.5">
      <c r="A31" s="22" t="s">
        <v>6</v>
      </c>
      <c r="B31" s="23"/>
      <c r="C31" s="23"/>
      <c r="D31" s="23"/>
      <c r="E31" s="23"/>
      <c r="F31" s="23"/>
      <c r="G31" s="23"/>
      <c r="H31" s="23"/>
      <c r="I31" s="23"/>
      <c r="J31" s="23"/>
      <c r="K31" s="8"/>
      <c r="L31" s="8"/>
    </row>
    <row r="32" spans="1:12" ht="16.5">
      <c r="A32" s="24" t="s">
        <v>18</v>
      </c>
      <c r="B32" s="18"/>
      <c r="C32" s="18"/>
      <c r="D32" s="18"/>
      <c r="E32" s="18"/>
      <c r="F32" s="18"/>
      <c r="G32" s="18"/>
      <c r="H32" s="18"/>
      <c r="I32" s="18"/>
      <c r="J32" s="18"/>
      <c r="K32" s="4"/>
      <c r="L32" s="4"/>
    </row>
    <row r="33" spans="1:12" ht="18" customHeight="1">
      <c r="A33" s="53" t="s">
        <v>7</v>
      </c>
      <c r="B33" s="25">
        <v>740.2058040000001</v>
      </c>
      <c r="C33" s="25">
        <v>858.7555304000001</v>
      </c>
      <c r="D33" s="25">
        <v>823.8621995999999</v>
      </c>
      <c r="E33" s="25">
        <v>852.7696452</v>
      </c>
      <c r="F33" s="25">
        <v>877.5891692</v>
      </c>
      <c r="G33" s="25">
        <v>904.0146624000001</v>
      </c>
      <c r="H33" s="25">
        <v>900.0727380000001</v>
      </c>
      <c r="I33" s="25">
        <v>904.8906456</v>
      </c>
      <c r="J33" s="25">
        <v>901.8247044000001</v>
      </c>
      <c r="K33" s="4"/>
      <c r="L33" s="4"/>
    </row>
    <row r="34" spans="1:12" ht="18" customHeight="1">
      <c r="A34" s="26" t="s">
        <v>0</v>
      </c>
      <c r="B34" s="25">
        <v>435.071656</v>
      </c>
      <c r="C34" s="38" t="s">
        <v>20</v>
      </c>
      <c r="D34" s="25">
        <v>861.9674688</v>
      </c>
      <c r="E34" s="25">
        <v>655.527428</v>
      </c>
      <c r="F34" s="25">
        <v>585.3027748</v>
      </c>
      <c r="G34" s="25">
        <v>520.480018</v>
      </c>
      <c r="H34" s="25">
        <v>431.56772320000005</v>
      </c>
      <c r="I34" s="25">
        <v>386.89258</v>
      </c>
      <c r="J34" s="25">
        <v>361.34307</v>
      </c>
      <c r="K34" s="4"/>
      <c r="L34" s="4"/>
    </row>
    <row r="35" spans="1:12" ht="18">
      <c r="A35" s="26" t="s">
        <v>8</v>
      </c>
      <c r="B35" s="25">
        <v>40.29522720000001</v>
      </c>
      <c r="C35" s="25">
        <v>39.1272496</v>
      </c>
      <c r="D35" s="25">
        <v>41.9011964</v>
      </c>
      <c r="E35" s="25">
        <v>43.3611684</v>
      </c>
      <c r="F35" s="25">
        <v>38.3972636</v>
      </c>
      <c r="G35" s="25">
        <v>43.3611684</v>
      </c>
      <c r="H35" s="25">
        <v>40.4412244</v>
      </c>
      <c r="I35" s="25">
        <v>41.3172076</v>
      </c>
      <c r="J35" s="25">
        <v>42.339188</v>
      </c>
      <c r="K35" s="4"/>
      <c r="L35" s="4"/>
    </row>
    <row r="36" spans="1:12" ht="16.5">
      <c r="A36" s="26" t="s">
        <v>1</v>
      </c>
      <c r="B36" s="27">
        <v>20.5856052</v>
      </c>
      <c r="C36" s="27">
        <v>18.24965</v>
      </c>
      <c r="D36" s="27">
        <v>17.6656612</v>
      </c>
      <c r="E36" s="27">
        <v>20.439608</v>
      </c>
      <c r="F36" s="27">
        <v>24.235535200000005</v>
      </c>
      <c r="G36" s="27">
        <v>24.5275296</v>
      </c>
      <c r="H36" s="27">
        <v>24.3815324</v>
      </c>
      <c r="I36" s="27">
        <v>24.3815324</v>
      </c>
      <c r="J36" s="27">
        <v>27.3014764</v>
      </c>
      <c r="K36" s="4"/>
      <c r="L36" s="4"/>
    </row>
    <row r="37" spans="1:12" ht="16.5">
      <c r="A37" s="28" t="s">
        <v>2</v>
      </c>
      <c r="B37" s="29">
        <f>SUM(B33:B36)</f>
        <v>1236.1582924</v>
      </c>
      <c r="C37" s="29">
        <f>SUM(C35:C36)+C33+902</f>
        <v>1818.13243</v>
      </c>
      <c r="D37" s="29">
        <f aca="true" t="shared" si="4" ref="D37:J37">SUM(D33:D36)</f>
        <v>1745.3965259999998</v>
      </c>
      <c r="E37" s="29">
        <f t="shared" si="4"/>
        <v>1572.0978495999998</v>
      </c>
      <c r="F37" s="29">
        <f t="shared" si="4"/>
        <v>1525.5247428</v>
      </c>
      <c r="G37" s="29">
        <f t="shared" si="4"/>
        <v>1492.3833784</v>
      </c>
      <c r="H37" s="29">
        <f t="shared" si="4"/>
        <v>1396.463218</v>
      </c>
      <c r="I37" s="29">
        <f t="shared" si="4"/>
        <v>1357.4819656</v>
      </c>
      <c r="J37" s="29">
        <f t="shared" si="4"/>
        <v>1332.8084388</v>
      </c>
      <c r="K37" s="4"/>
      <c r="L37" s="4"/>
    </row>
    <row r="38" spans="1:12" ht="16.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4"/>
      <c r="L38" s="4"/>
    </row>
    <row r="39" spans="1:12" ht="16.5">
      <c r="A39" s="30" t="s">
        <v>3</v>
      </c>
      <c r="B39" s="25"/>
      <c r="C39" s="25"/>
      <c r="D39" s="25"/>
      <c r="E39" s="25"/>
      <c r="F39" s="25"/>
      <c r="G39" s="25"/>
      <c r="H39" s="25"/>
      <c r="I39" s="25"/>
      <c r="J39" s="25"/>
      <c r="K39" s="5"/>
      <c r="L39" s="5"/>
    </row>
    <row r="40" spans="1:12" ht="18">
      <c r="A40" s="53" t="s">
        <v>7</v>
      </c>
      <c r="B40" s="25">
        <f aca="true" t="shared" si="5" ref="B40:I40">B33/B37*100</f>
        <v>59.879532301877894</v>
      </c>
      <c r="C40" s="25">
        <f t="shared" si="5"/>
        <v>47.232837181172776</v>
      </c>
      <c r="D40" s="25">
        <f t="shared" si="5"/>
        <v>47.202007528230865</v>
      </c>
      <c r="E40" s="25">
        <f t="shared" si="5"/>
        <v>54.24405646359585</v>
      </c>
      <c r="F40" s="25">
        <f t="shared" si="5"/>
        <v>57.527036080007655</v>
      </c>
      <c r="G40" s="25">
        <f t="shared" si="5"/>
        <v>60.5752298963021</v>
      </c>
      <c r="H40" s="25">
        <f t="shared" si="5"/>
        <v>64.45373758494512</v>
      </c>
      <c r="I40" s="25">
        <f t="shared" si="5"/>
        <v>66.65949666594967</v>
      </c>
      <c r="J40" s="25">
        <v>67.7</v>
      </c>
      <c r="K40" s="6"/>
      <c r="L40" s="6"/>
    </row>
    <row r="41" spans="1:12" ht="16.5">
      <c r="A41" s="26" t="s">
        <v>0</v>
      </c>
      <c r="B41" s="25">
        <f>B34/B37*100</f>
        <v>35.19546474548246</v>
      </c>
      <c r="C41" s="25">
        <v>49.6</v>
      </c>
      <c r="D41" s="25">
        <f aca="true" t="shared" si="6" ref="D41:I41">D34/D37*100</f>
        <v>49.385194479297375</v>
      </c>
      <c r="E41" s="25">
        <f t="shared" si="6"/>
        <v>41.697622585438346</v>
      </c>
      <c r="F41" s="25">
        <f t="shared" si="6"/>
        <v>38.3673078763518</v>
      </c>
      <c r="G41" s="25">
        <f t="shared" si="6"/>
        <v>34.875758168655835</v>
      </c>
      <c r="H41" s="25">
        <f t="shared" si="6"/>
        <v>30.904338734971248</v>
      </c>
      <c r="I41" s="25">
        <f t="shared" si="6"/>
        <v>28.500752850075283</v>
      </c>
      <c r="J41" s="25">
        <v>27.1</v>
      </c>
      <c r="K41" s="4"/>
      <c r="L41" s="4"/>
    </row>
    <row r="42" spans="1:12" ht="18">
      <c r="A42" s="26" t="s">
        <v>8</v>
      </c>
      <c r="B42" s="25">
        <f aca="true" t="shared" si="7" ref="B42:I42">B35/B37*100</f>
        <v>3.2597141844809268</v>
      </c>
      <c r="C42" s="25">
        <f t="shared" si="7"/>
        <v>2.1520571854053556</v>
      </c>
      <c r="D42" s="25">
        <f t="shared" si="7"/>
        <v>2.400669176076956</v>
      </c>
      <c r="E42" s="25">
        <f t="shared" si="7"/>
        <v>2.758172362555721</v>
      </c>
      <c r="F42" s="25">
        <f t="shared" si="7"/>
        <v>2.516987271509236</v>
      </c>
      <c r="G42" s="25">
        <f t="shared" si="7"/>
        <v>2.9054979456075127</v>
      </c>
      <c r="H42" s="25">
        <f t="shared" si="7"/>
        <v>2.895974908520648</v>
      </c>
      <c r="I42" s="25">
        <f t="shared" si="7"/>
        <v>3.043665304366531</v>
      </c>
      <c r="J42" s="25">
        <v>3.2</v>
      </c>
      <c r="K42" s="4"/>
      <c r="L42" s="4"/>
    </row>
    <row r="43" spans="1:12" ht="17.25" thickBot="1">
      <c r="A43" s="31" t="s">
        <v>1</v>
      </c>
      <c r="B43" s="32">
        <f aca="true" t="shared" si="8" ref="B43:G43">B36/B37*100</f>
        <v>1.665288768158734</v>
      </c>
      <c r="C43" s="32">
        <f t="shared" si="8"/>
        <v>1.003758015580856</v>
      </c>
      <c r="D43" s="32">
        <f t="shared" si="8"/>
        <v>1.012128816394814</v>
      </c>
      <c r="E43" s="32">
        <f t="shared" si="8"/>
        <v>1.3001485884101043</v>
      </c>
      <c r="F43" s="32">
        <f t="shared" si="8"/>
        <v>1.5886687721313049</v>
      </c>
      <c r="G43" s="32">
        <f t="shared" si="8"/>
        <v>1.643513989434553</v>
      </c>
      <c r="H43" s="32">
        <v>1.8</v>
      </c>
      <c r="I43" s="32">
        <v>1.8</v>
      </c>
      <c r="J43" s="32">
        <v>2.1</v>
      </c>
      <c r="K43" s="4"/>
      <c r="L43" s="4"/>
    </row>
    <row r="44" spans="1:12" ht="37.5" customHeight="1">
      <c r="A44" s="55" t="s">
        <v>22</v>
      </c>
      <c r="B44" s="55"/>
      <c r="C44" s="55"/>
      <c r="D44" s="55"/>
      <c r="E44" s="55"/>
      <c r="F44" s="55"/>
      <c r="G44" s="55"/>
      <c r="H44" s="45"/>
      <c r="I44" s="45"/>
      <c r="J44" s="39"/>
      <c r="K44" s="39"/>
      <c r="L44" s="39"/>
    </row>
    <row r="45" spans="1:12" ht="12" customHeight="1">
      <c r="A45" s="58" t="s">
        <v>9</v>
      </c>
      <c r="B45" s="59"/>
      <c r="C45" s="59"/>
      <c r="D45" s="59"/>
      <c r="E45" s="59"/>
      <c r="F45" s="59"/>
      <c r="G45" s="59"/>
      <c r="H45" s="46"/>
      <c r="I45" s="46"/>
      <c r="J45" s="40"/>
      <c r="K45" s="40"/>
      <c r="L45" s="40"/>
    </row>
    <row r="46" spans="1:12" ht="24" customHeight="1">
      <c r="A46" s="60" t="s">
        <v>10</v>
      </c>
      <c r="B46" s="60"/>
      <c r="C46" s="60"/>
      <c r="D46" s="60"/>
      <c r="E46" s="60"/>
      <c r="F46" s="60"/>
      <c r="G46" s="60"/>
      <c r="H46" s="45"/>
      <c r="I46" s="45"/>
      <c r="J46" s="39"/>
      <c r="K46" s="39"/>
      <c r="L46" s="39"/>
    </row>
    <row r="47" spans="1:12" ht="14.25" customHeight="1">
      <c r="A47" s="47"/>
      <c r="B47" s="47"/>
      <c r="C47" s="47"/>
      <c r="D47" s="47"/>
      <c r="E47" s="47"/>
      <c r="F47" s="47"/>
      <c r="G47" s="47"/>
      <c r="H47" s="45"/>
      <c r="I47" s="45"/>
      <c r="J47" s="39"/>
      <c r="K47" s="39"/>
      <c r="L47" s="39"/>
    </row>
    <row r="48" spans="1:12" ht="24" customHeight="1">
      <c r="A48" s="63" t="s">
        <v>23</v>
      </c>
      <c r="B48" s="64"/>
      <c r="C48" s="64"/>
      <c r="D48" s="64"/>
      <c r="E48" s="62"/>
      <c r="F48" s="47"/>
      <c r="G48" s="47"/>
      <c r="H48" s="45"/>
      <c r="I48" s="45"/>
      <c r="J48" s="39"/>
      <c r="K48" s="39"/>
      <c r="L48" s="39"/>
    </row>
    <row r="49" spans="1:12" ht="14.25">
      <c r="A49" s="47"/>
      <c r="B49" s="47"/>
      <c r="C49" s="47"/>
      <c r="D49" s="47"/>
      <c r="E49" s="47"/>
      <c r="F49" s="47"/>
      <c r="G49" s="47"/>
      <c r="H49" s="45"/>
      <c r="I49" s="45"/>
      <c r="J49" s="39"/>
      <c r="K49" s="39"/>
      <c r="L49" s="39"/>
    </row>
    <row r="50" spans="1:12" ht="24" customHeight="1">
      <c r="A50" s="61" t="s">
        <v>11</v>
      </c>
      <c r="B50" s="62"/>
      <c r="C50" s="62"/>
      <c r="D50" s="62"/>
      <c r="E50" s="62"/>
      <c r="F50" s="62"/>
      <c r="G50" s="62"/>
      <c r="H50" s="50"/>
      <c r="I50" s="50"/>
      <c r="J50" s="54"/>
      <c r="K50" s="41"/>
      <c r="L50" s="41"/>
    </row>
    <row r="51" spans="1:12" ht="12" customHeight="1">
      <c r="A51" s="56" t="s">
        <v>12</v>
      </c>
      <c r="B51" s="57"/>
      <c r="C51" s="57"/>
      <c r="D51" s="57"/>
      <c r="E51" s="57"/>
      <c r="F51" s="57"/>
      <c r="G51" s="57"/>
      <c r="H51" s="48"/>
      <c r="I51" s="48"/>
      <c r="J51" s="41"/>
      <c r="K51" s="41"/>
      <c r="L51" s="41"/>
    </row>
    <row r="52" spans="1:12" ht="12" customHeight="1">
      <c r="A52" s="44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2:12" ht="12.75"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5" spans="10:12" ht="12.75">
      <c r="J55" s="4"/>
      <c r="K55" s="4"/>
      <c r="L55" s="4"/>
    </row>
    <row r="56" spans="10:12" ht="12.75">
      <c r="J56" s="4"/>
      <c r="K56" s="4"/>
      <c r="L56" s="4"/>
    </row>
    <row r="57" spans="10:12" ht="12.75">
      <c r="J57" s="4"/>
      <c r="K57" s="4"/>
      <c r="L57" s="4"/>
    </row>
    <row r="58" spans="10:12" ht="12.75">
      <c r="J58" s="4"/>
      <c r="K58" s="4"/>
      <c r="L58" s="4"/>
    </row>
    <row r="59" spans="10:12" ht="12.75">
      <c r="J59" s="4"/>
      <c r="K59" s="4"/>
      <c r="L59" s="4"/>
    </row>
    <row r="60" spans="10:12" ht="12.75">
      <c r="J60" s="4"/>
      <c r="K60" s="4"/>
      <c r="L60" s="4"/>
    </row>
    <row r="61" spans="10:12" ht="12.75">
      <c r="J61" s="4"/>
      <c r="K61" s="4"/>
      <c r="L61" s="4"/>
    </row>
    <row r="62" spans="10:12" ht="12.75">
      <c r="J62" s="4"/>
      <c r="K62" s="4"/>
      <c r="L62" s="4"/>
    </row>
    <row r="63" spans="10:12" ht="12.75">
      <c r="J63" s="4"/>
      <c r="K63" s="4"/>
      <c r="L63" s="4"/>
    </row>
    <row r="64" spans="10:12" ht="12.75">
      <c r="J64" s="4"/>
      <c r="K64" s="4"/>
      <c r="L64" s="4"/>
    </row>
    <row r="65" spans="10:12" ht="12.75">
      <c r="J65" s="1"/>
      <c r="K65" s="1"/>
      <c r="L65" s="1"/>
    </row>
  </sheetData>
  <mergeCells count="6">
    <mergeCell ref="A44:G44"/>
    <mergeCell ref="A51:G51"/>
    <mergeCell ref="A45:G45"/>
    <mergeCell ref="A46:G46"/>
    <mergeCell ref="A50:G50"/>
    <mergeCell ref="A48:E48"/>
  </mergeCells>
  <printOptions/>
  <pageMargins left="0.75" right="0.75" top="1" bottom="1" header="0.5" footer="0.5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mkhan</dc:creator>
  <cp:keywords/>
  <dc:description/>
  <cp:lastModifiedBy>dmegret</cp:lastModifiedBy>
  <cp:lastPrinted>2002-03-26T00:42:57Z</cp:lastPrinted>
  <dcterms:created xsi:type="dcterms:W3CDTF">2000-12-05T19:41:39Z</dcterms:created>
  <dcterms:modified xsi:type="dcterms:W3CDTF">2002-07-23T14:28:50Z</dcterms:modified>
  <cp:category/>
  <cp:version/>
  <cp:contentType/>
  <cp:contentStatus/>
</cp:coreProperties>
</file>