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Data" sheetId="1" r:id="rId1"/>
    <sheet name="Notes" sheetId="2" r:id="rId2"/>
  </sheets>
  <definedNames>
    <definedName name="_xlnm.Print_Area" localSheetId="0">'Data'!$A$1:$G$94</definedName>
    <definedName name="_xlnm.Print_Titles" localSheetId="0">'Data'!$1:$4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<sst xmlns="http://schemas.openxmlformats.org/spreadsheetml/2006/main" count="139" uniqueCount="109">
  <si>
    <t xml:space="preserve">Includes Puerto Rico and all outlying areas. See text, </t>
  </si>
  <si>
    <t>Item</t>
  </si>
  <si>
    <t xml:space="preserve">    Offices, stations, and branches</t>
  </si>
  <si>
    <t>Number of post offices</t>
  </si>
  <si>
    <t>Number of stations and branches</t>
  </si>
  <si>
    <t xml:space="preserve">    Delivery Points (millions)</t>
  </si>
  <si>
    <t>(NA)</t>
  </si>
  <si>
    <t>Residential</t>
  </si>
  <si>
    <t xml:space="preserve">  City</t>
  </si>
  <si>
    <t xml:space="preserve">  Rural/highway contract</t>
  </si>
  <si>
    <t>Business</t>
  </si>
  <si>
    <t xml:space="preserve">  P. O. Box</t>
  </si>
  <si>
    <t xml:space="preserve">  Rural/Highway Contract</t>
  </si>
  <si>
    <t xml:space="preserve">    Pieces of mail handled (millions)</t>
  </si>
  <si>
    <t xml:space="preserve">  Express Mail</t>
  </si>
  <si>
    <t xml:space="preserve">  Priority Mail</t>
  </si>
  <si>
    <t xml:space="preserve">  Periodicals (formerly 2d class)</t>
  </si>
  <si>
    <t xml:space="preserve">  Standard Mail (formerly Standard A)</t>
  </si>
  <si>
    <t xml:space="preserve">  Package Services (formerly Standard B)</t>
  </si>
  <si>
    <t xml:space="preserve">  Mailgram</t>
  </si>
  <si>
    <t xml:space="preserve">  U.S. Postal Service </t>
  </si>
  <si>
    <t xml:space="preserve">  Free for the blind</t>
  </si>
  <si>
    <t>International economy mail (surface)</t>
  </si>
  <si>
    <t>International airmail</t>
  </si>
  <si>
    <t xml:space="preserve">    Employees, total (1,000)</t>
  </si>
  <si>
    <t>Career</t>
  </si>
  <si>
    <t xml:space="preserve">  Headquarters</t>
  </si>
  <si>
    <t xml:space="preserve">  Headquarters support</t>
  </si>
  <si>
    <t xml:space="preserve">  Inspection Service</t>
  </si>
  <si>
    <t xml:space="preserve">  Inspector General</t>
  </si>
  <si>
    <t>(X)</t>
  </si>
  <si>
    <t>(Z)</t>
  </si>
  <si>
    <t xml:space="preserve">  Field Career</t>
  </si>
  <si>
    <t xml:space="preserve">    Postmasters</t>
  </si>
  <si>
    <t xml:space="preserve">    Supervisors/managers</t>
  </si>
  <si>
    <t xml:space="preserve">    Clerks</t>
  </si>
  <si>
    <t xml:space="preserve">    Mail handlers</t>
  </si>
  <si>
    <t xml:space="preserve">    City carriers</t>
  </si>
  <si>
    <t xml:space="preserve">    Motor vehicle operators</t>
  </si>
  <si>
    <t xml:space="preserve">    Rural carriers</t>
  </si>
  <si>
    <t xml:space="preserve">    Special delivery messengers</t>
  </si>
  <si>
    <t xml:space="preserve">    Building and equipment maintenance</t>
  </si>
  <si>
    <t xml:space="preserve">    Vehicle maintenance</t>
  </si>
  <si>
    <t>Noncareer</t>
  </si>
  <si>
    <t xml:space="preserve">  Casuals</t>
  </si>
  <si>
    <t xml:space="preserve">  Transitionals</t>
  </si>
  <si>
    <t xml:space="preserve">  Rural substitutes</t>
  </si>
  <si>
    <t xml:space="preserve">  Relief/Leave replacements</t>
  </si>
  <si>
    <t xml:space="preserve">  Nonbargaining temporary</t>
  </si>
  <si>
    <t>Compensation and employee benefits (million dollars)</t>
  </si>
  <si>
    <t>Pieces of mail per employee, (1,000)</t>
  </si>
  <si>
    <t>Operating postal revenue</t>
  </si>
  <si>
    <t xml:space="preserve">    First class mail </t>
  </si>
  <si>
    <t xml:space="preserve">    Mailgram</t>
  </si>
  <si>
    <t xml:space="preserve">    Periodicals (formerly 2d class)</t>
  </si>
  <si>
    <t xml:space="preserve">    Standard Mail (formerly Standard A)</t>
  </si>
  <si>
    <t xml:space="preserve">    Package Services (formerly Standard B)</t>
  </si>
  <si>
    <t xml:space="preserve">    International economy mail (surface)</t>
  </si>
  <si>
    <t xml:space="preserve">    International airmail</t>
  </si>
  <si>
    <t xml:space="preserve">  Service revenue</t>
  </si>
  <si>
    <t xml:space="preserve">    Collect-on-delivery</t>
  </si>
  <si>
    <t xml:space="preserve">    Money orders</t>
  </si>
  <si>
    <t>SYMBOLS</t>
  </si>
  <si>
    <t>FOOTNOTES</t>
  </si>
  <si>
    <t>fringe benefits.</t>
  </si>
  <si>
    <t xml:space="preserve">reimbursements, stamped envelope purchases, indemnity claims, and </t>
  </si>
  <si>
    <t xml:space="preserve">miscellaneous revenue and expenditure offsets. Shown in year which gave </t>
  </si>
  <si>
    <t>rise to the earnings.</t>
  </si>
  <si>
    <t>Source: U.S. Postal Service, Annual Report of the Postmaster General and</t>
  </si>
  <si>
    <t>Comprehensive Statement on Postal Operations, annual; and</t>
  </si>
  <si>
    <t>unpublished data.</t>
  </si>
  <si>
    <t>INTERNET LINK</t>
  </si>
  <si>
    <t>http://www.usps.com/</t>
  </si>
  <si>
    <t>X Not applicable.</t>
  </si>
  <si>
    <t xml:space="preserve">NA Not available.  </t>
  </si>
  <si>
    <t>Z Fewer than 500.</t>
  </si>
  <si>
    <t xml:space="preserve">  P.O.Box</t>
  </si>
  <si>
    <t xml:space="preserve">insurance and included in "other." </t>
  </si>
  <si>
    <r>
      <t>[</t>
    </r>
    <r>
      <rPr>
        <b/>
        <sz val="12"/>
        <rFont val="Courier New"/>
        <family val="3"/>
      </rPr>
      <t>166,301 represents 166,301,000,000. For years ending September 30.</t>
    </r>
  </si>
  <si>
    <t xml:space="preserve">    Professional, administrative,</t>
  </si>
  <si>
    <t xml:space="preserve">     and technical</t>
  </si>
  <si>
    <t>\1 Data for 1980 includes penalty and franked mail, not shown separately.</t>
  </si>
  <si>
    <t>\2 Items mailed at 1st class rates and weighing 11 ounces or less.</t>
  </si>
  <si>
    <t>Domestic \1</t>
  </si>
  <si>
    <t xml:space="preserve">  First class mail \2</t>
  </si>
  <si>
    <t xml:space="preserve">    Other \3</t>
  </si>
  <si>
    <t>\3 Includes discontinued operations, area offices, and nurses.</t>
  </si>
  <si>
    <t>Avg. salary per employee (dollars) \4</t>
  </si>
  <si>
    <t xml:space="preserve">    Total revenue (million dollars) \5</t>
  </si>
  <si>
    <t xml:space="preserve">\4 For career bargaining unit employees. Includes </t>
  </si>
  <si>
    <t xml:space="preserve">\5 Net revenues after refunds of postage. Includes operating </t>
  </si>
  <si>
    <t xml:space="preserve">  Mail revenue \6</t>
  </si>
  <si>
    <t xml:space="preserve">\6 For 1980, includes penalty and franked mail, not shown separately. </t>
  </si>
  <si>
    <t>Later years have that mail distributed into the appropriate class.</t>
  </si>
  <si>
    <t xml:space="preserve">    Priority mail \7</t>
  </si>
  <si>
    <t xml:space="preserve">    Express mail \8</t>
  </si>
  <si>
    <t xml:space="preserve">\7 Provides 2 to 3 day delivery service. </t>
  </si>
  <si>
    <t>\8 Overnight delivery of packages weighing up to 70 pounds.</t>
  </si>
  <si>
    <t>\9 Beginning 2000, return receipt revenue broken out from reqistry, certified, and</t>
  </si>
  <si>
    <t>\1\0 Shown in year in which obligation was incurred.</t>
  </si>
  <si>
    <t xml:space="preserve">    Registry \9</t>
  </si>
  <si>
    <t xml:space="preserve">    Certified \9</t>
  </si>
  <si>
    <t xml:space="preserve">    Insurance \9</t>
  </si>
  <si>
    <t xml:space="preserve">    Other \9</t>
  </si>
  <si>
    <t>Operating expenses (million dollars) \1\0</t>
  </si>
  <si>
    <t>See notes</t>
  </si>
  <si>
    <t>Back to data</t>
  </si>
  <si>
    <t>HEADNOTES</t>
  </si>
  <si>
    <r>
      <t>Table 1085.</t>
    </r>
    <r>
      <rPr>
        <b/>
        <sz val="12"/>
        <rFont val="Courier New"/>
        <family val="3"/>
      </rPr>
      <t xml:space="preserve"> U.S. Postal Service--Summary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</si>
</sst>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</numFmts>
  <fonts count="6">
    <font>
      <sz val="10"/>
      <name val="Arial"/>
      <family val="0"/>
    </font>
    <font>
      <b/>
      <sz val="12"/>
      <name val="Courier New"/>
      <family val="3"/>
    </font>
    <font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NumberFormat="1" applyFont="1" applyBorder="1" applyAlignment="1">
      <alignment horizontal="fill"/>
    </xf>
    <xf numFmtId="0" fontId="2" fillId="0" borderId="2" xfId="0" applyNumberFormat="1" applyFont="1" applyBorder="1" applyAlignment="1">
      <alignment horizontal="fill"/>
    </xf>
    <xf numFmtId="0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NumberFormat="1" applyFont="1" applyBorder="1" applyAlignment="1">
      <alignment horizontal="fill"/>
    </xf>
    <xf numFmtId="0" fontId="2" fillId="0" borderId="5" xfId="0" applyNumberFormat="1" applyFont="1" applyBorder="1" applyAlignment="1">
      <alignment horizontal="fill"/>
    </xf>
    <xf numFmtId="164" fontId="2" fillId="0" borderId="3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4" fillId="0" borderId="0" xfId="20" applyNumberFormat="1" applyFont="1" applyAlignment="1">
      <alignment/>
    </xf>
    <xf numFmtId="0" fontId="1" fillId="0" borderId="3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 horizontal="right"/>
    </xf>
    <xf numFmtId="0" fontId="2" fillId="2" borderId="0" xfId="0" applyNumberFormat="1" applyFont="1" applyFill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166" fontId="2" fillId="0" borderId="0" xfId="15" applyNumberFormat="1" applyFont="1" applyAlignment="1">
      <alignment horizontal="right" vertical="justify"/>
    </xf>
    <xf numFmtId="165" fontId="2" fillId="0" borderId="0" xfId="15" applyNumberFormat="1" applyFont="1" applyAlignment="1">
      <alignment horizontal="right" vertical="justify"/>
    </xf>
    <xf numFmtId="3" fontId="2" fillId="0" borderId="0" xfId="0" applyNumberFormat="1" applyFont="1" applyAlignment="1">
      <alignment horizontal="right" vertical="justify"/>
    </xf>
    <xf numFmtId="166" fontId="2" fillId="2" borderId="0" xfId="15" applyNumberFormat="1" applyFont="1" applyFill="1" applyAlignment="1">
      <alignment horizontal="right" vertical="justify"/>
    </xf>
    <xf numFmtId="0" fontId="2" fillId="0" borderId="0" xfId="0" applyFont="1" applyAlignment="1">
      <alignment horizontal="right"/>
    </xf>
    <xf numFmtId="0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66" fontId="2" fillId="0" borderId="4" xfId="15" applyNumberFormat="1" applyFont="1" applyBorder="1" applyAlignment="1">
      <alignment horizontal="right" vertical="justify"/>
    </xf>
    <xf numFmtId="1" fontId="2" fillId="0" borderId="0" xfId="0" applyNumberFormat="1" applyFont="1" applyAlignment="1">
      <alignment/>
    </xf>
    <xf numFmtId="1" fontId="2" fillId="0" borderId="0" xfId="15" applyNumberFormat="1" applyFont="1" applyAlignment="1">
      <alignment horizontal="right" vertical="justify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2" borderId="3" xfId="0" applyNumberFormat="1" applyFont="1" applyFill="1" applyBorder="1" applyAlignment="1">
      <alignment/>
    </xf>
    <xf numFmtId="0" fontId="3" fillId="0" borderId="0" xfId="20" applyAlignment="1">
      <alignment/>
    </xf>
    <xf numFmtId="0" fontId="4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sp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showGridLines="0"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7.00390625" style="6" customWidth="1"/>
    <col min="2" max="2" width="18.57421875" style="6" customWidth="1"/>
    <col min="3" max="3" width="21.140625" style="6" customWidth="1"/>
    <col min="4" max="4" width="19.7109375" style="6" customWidth="1"/>
    <col min="5" max="5" width="18.421875" style="6" customWidth="1"/>
    <col min="6" max="6" width="18.7109375" style="6" customWidth="1"/>
    <col min="7" max="7" width="18.57421875" style="6" customWidth="1"/>
    <col min="8" max="16384" width="9.140625" style="6" customWidth="1"/>
  </cols>
  <sheetData>
    <row r="1" s="42" customFormat="1" ht="16.5">
      <c r="A1" s="4" t="s">
        <v>108</v>
      </c>
    </row>
    <row r="2" spans="1:5" s="42" customFormat="1" ht="15.75">
      <c r="A2" s="5"/>
      <c r="B2" s="43"/>
      <c r="C2" s="43"/>
      <c r="D2" s="43"/>
      <c r="E2" s="43"/>
    </row>
    <row r="3" spans="1:5" ht="15.75">
      <c r="A3" s="46" t="s">
        <v>105</v>
      </c>
      <c r="B3" s="5"/>
      <c r="C3" s="5"/>
      <c r="D3" s="5"/>
      <c r="E3" s="5"/>
    </row>
    <row r="4" spans="1:5" ht="15.75">
      <c r="A4" s="5"/>
      <c r="B4" s="5"/>
      <c r="C4" s="5"/>
      <c r="D4" s="5"/>
      <c r="E4" s="5"/>
    </row>
    <row r="5" spans="1:7" ht="15.75">
      <c r="A5" s="7"/>
      <c r="B5" s="8"/>
      <c r="C5" s="7"/>
      <c r="D5" s="7"/>
      <c r="E5" s="7"/>
      <c r="F5" s="7"/>
      <c r="G5" s="7"/>
    </row>
    <row r="6" spans="1:7" ht="16.5">
      <c r="A6" s="9" t="s">
        <v>1</v>
      </c>
      <c r="B6" s="22">
        <v>1990</v>
      </c>
      <c r="C6" s="1">
        <v>1995</v>
      </c>
      <c r="D6" s="1">
        <v>2000</v>
      </c>
      <c r="E6" s="1">
        <v>2005</v>
      </c>
      <c r="F6" s="1">
        <v>2006</v>
      </c>
      <c r="G6" s="1">
        <v>2007</v>
      </c>
    </row>
    <row r="7" spans="1:7" ht="15.75">
      <c r="A7" s="5"/>
      <c r="B7" s="10"/>
      <c r="C7" s="5"/>
      <c r="D7" s="5"/>
      <c r="E7" s="5"/>
      <c r="F7" s="34"/>
      <c r="G7" s="5"/>
    </row>
    <row r="8" spans="1:7" ht="15.75">
      <c r="A8" s="11"/>
      <c r="B8" s="12"/>
      <c r="C8" s="11"/>
      <c r="D8" s="11"/>
      <c r="E8" s="11"/>
      <c r="F8" s="11"/>
      <c r="G8" s="11"/>
    </row>
    <row r="9" spans="1:7" ht="15.75">
      <c r="A9" s="4" t="s">
        <v>2</v>
      </c>
      <c r="B9" s="16">
        <v>40067</v>
      </c>
      <c r="C9" s="15">
        <v>39149</v>
      </c>
      <c r="D9" s="15">
        <v>38060</v>
      </c>
      <c r="E9" s="2">
        <v>37142</v>
      </c>
      <c r="F9" s="2">
        <v>36826</v>
      </c>
      <c r="G9" s="30">
        <v>36721</v>
      </c>
    </row>
    <row r="10" spans="1:7" ht="15.75">
      <c r="A10" s="4" t="s">
        <v>3</v>
      </c>
      <c r="B10" s="16">
        <v>28959</v>
      </c>
      <c r="C10" s="15">
        <v>28392</v>
      </c>
      <c r="D10" s="15">
        <v>27876</v>
      </c>
      <c r="E10" s="2">
        <v>27385</v>
      </c>
      <c r="F10" s="2">
        <v>27318</v>
      </c>
      <c r="G10" s="30">
        <v>27276</v>
      </c>
    </row>
    <row r="11" spans="1:7" ht="15.75">
      <c r="A11" s="4" t="s">
        <v>4</v>
      </c>
      <c r="B11" s="16">
        <v>11108</v>
      </c>
      <c r="C11" s="15">
        <v>10757</v>
      </c>
      <c r="D11" s="15">
        <v>10184</v>
      </c>
      <c r="E11" s="2">
        <v>9757</v>
      </c>
      <c r="F11" s="2">
        <f>5557+3014+937</f>
        <v>9508</v>
      </c>
      <c r="G11" s="30">
        <f>5419+3131+895</f>
        <v>9445</v>
      </c>
    </row>
    <row r="12" spans="1:7" ht="15.75">
      <c r="A12" s="5"/>
      <c r="B12" s="16"/>
      <c r="C12" s="15"/>
      <c r="D12" s="15"/>
      <c r="E12" s="5"/>
      <c r="F12" s="5"/>
      <c r="G12" s="30"/>
    </row>
    <row r="13" spans="1:7" ht="15.75">
      <c r="A13" s="3" t="s">
        <v>5</v>
      </c>
      <c r="B13" s="17" t="s">
        <v>6</v>
      </c>
      <c r="C13" s="18" t="s">
        <v>6</v>
      </c>
      <c r="D13" s="14">
        <v>135.9</v>
      </c>
      <c r="E13" s="3">
        <v>144.3</v>
      </c>
      <c r="F13" s="3">
        <v>146.174</v>
      </c>
      <c r="G13" s="31">
        <v>147.992</v>
      </c>
    </row>
    <row r="14" spans="1:7" ht="15.75">
      <c r="A14" s="3" t="s">
        <v>7</v>
      </c>
      <c r="B14" s="17" t="s">
        <v>6</v>
      </c>
      <c r="C14" s="18" t="s">
        <v>6</v>
      </c>
      <c r="D14" s="14">
        <v>123.9</v>
      </c>
      <c r="E14" s="3">
        <v>131.3</v>
      </c>
      <c r="F14" s="3">
        <v>132.979</v>
      </c>
      <c r="G14" s="31">
        <v>134.602</v>
      </c>
    </row>
    <row r="15" spans="1:7" ht="15.75">
      <c r="A15" s="3" t="s">
        <v>8</v>
      </c>
      <c r="B15" s="17" t="s">
        <v>6</v>
      </c>
      <c r="C15" s="18" t="s">
        <v>6</v>
      </c>
      <c r="D15" s="14">
        <v>76.1</v>
      </c>
      <c r="E15" s="3">
        <v>78.5</v>
      </c>
      <c r="F15" s="3">
        <v>78.949</v>
      </c>
      <c r="G15" s="31">
        <v>79.471</v>
      </c>
    </row>
    <row r="16" spans="1:7" ht="15.75">
      <c r="A16" s="3" t="s">
        <v>76</v>
      </c>
      <c r="B16" s="17" t="s">
        <v>6</v>
      </c>
      <c r="C16" s="18" t="s">
        <v>6</v>
      </c>
      <c r="D16" s="14">
        <v>15.9</v>
      </c>
      <c r="E16" s="3">
        <v>15.6</v>
      </c>
      <c r="F16" s="3">
        <v>15.616</v>
      </c>
      <c r="G16" s="31">
        <v>15.635</v>
      </c>
    </row>
    <row r="17" spans="1:7" ht="15.75">
      <c r="A17" s="3" t="s">
        <v>9</v>
      </c>
      <c r="B17" s="17" t="s">
        <v>6</v>
      </c>
      <c r="C17" s="18" t="s">
        <v>6</v>
      </c>
      <c r="D17" s="14">
        <v>31.9</v>
      </c>
      <c r="E17" s="3">
        <v>37.2</v>
      </c>
      <c r="F17" s="3">
        <f>36.068+2.345</f>
        <v>38.413</v>
      </c>
      <c r="G17" s="31">
        <f>37.022+2.473</f>
        <v>39.495</v>
      </c>
    </row>
    <row r="18" spans="1:7" ht="15.75">
      <c r="A18" s="3" t="s">
        <v>10</v>
      </c>
      <c r="B18" s="17" t="s">
        <v>6</v>
      </c>
      <c r="C18" s="18" t="s">
        <v>6</v>
      </c>
      <c r="D18" s="23">
        <v>12.1</v>
      </c>
      <c r="E18" s="3">
        <v>13</v>
      </c>
      <c r="F18" s="3">
        <v>13.195</v>
      </c>
      <c r="G18" s="31">
        <v>13.39</v>
      </c>
    </row>
    <row r="19" spans="1:7" ht="15.75" hidden="1">
      <c r="A19" s="4" t="s">
        <v>8</v>
      </c>
      <c r="B19" s="17" t="s">
        <v>6</v>
      </c>
      <c r="C19" s="18" t="s">
        <v>6</v>
      </c>
      <c r="D19" s="14">
        <v>7.2</v>
      </c>
      <c r="E19" s="3">
        <v>7.3</v>
      </c>
      <c r="F19" s="3"/>
      <c r="G19" s="31"/>
    </row>
    <row r="20" spans="1:7" ht="15.75" hidden="1">
      <c r="A20" s="4" t="s">
        <v>11</v>
      </c>
      <c r="B20" s="17" t="s">
        <v>6</v>
      </c>
      <c r="C20" s="18" t="s">
        <v>6</v>
      </c>
      <c r="D20" s="14">
        <v>3.8</v>
      </c>
      <c r="E20" s="3">
        <v>4.4</v>
      </c>
      <c r="F20" s="3"/>
      <c r="G20" s="31"/>
    </row>
    <row r="21" spans="1:7" ht="15.75" hidden="1">
      <c r="A21" s="4" t="s">
        <v>12</v>
      </c>
      <c r="B21" s="17" t="s">
        <v>6</v>
      </c>
      <c r="C21" s="18" t="s">
        <v>6</v>
      </c>
      <c r="D21" s="14">
        <v>1.1</v>
      </c>
      <c r="E21" s="3">
        <v>1.3</v>
      </c>
      <c r="F21" s="3"/>
      <c r="G21" s="31"/>
    </row>
    <row r="22" spans="1:7" ht="15.75" hidden="1">
      <c r="A22" s="5"/>
      <c r="B22" s="16"/>
      <c r="C22" s="15"/>
      <c r="D22" s="15"/>
      <c r="E22" s="5"/>
      <c r="F22" s="5"/>
      <c r="G22" s="30"/>
    </row>
    <row r="23" spans="1:7" ht="15.75">
      <c r="A23" s="4" t="s">
        <v>13</v>
      </c>
      <c r="B23" s="16">
        <v>166301</v>
      </c>
      <c r="C23" s="15">
        <v>180734</v>
      </c>
      <c r="D23" s="15">
        <v>207882</v>
      </c>
      <c r="E23" s="25">
        <v>211743</v>
      </c>
      <c r="F23" s="25">
        <v>213137.7</v>
      </c>
      <c r="G23" s="30">
        <v>212234</v>
      </c>
    </row>
    <row r="24" spans="1:7" ht="15.75">
      <c r="A24" s="2" t="s">
        <v>83</v>
      </c>
      <c r="B24" s="16">
        <v>165503</v>
      </c>
      <c r="C24" s="15">
        <v>179933</v>
      </c>
      <c r="D24" s="15">
        <v>206782</v>
      </c>
      <c r="E24" s="25">
        <v>210891</v>
      </c>
      <c r="F24" s="25">
        <f>213137.7-792.9</f>
        <v>212344.80000000002</v>
      </c>
      <c r="G24" s="30">
        <f>212234-832.6</f>
        <v>211401.4</v>
      </c>
    </row>
    <row r="25" spans="1:7" ht="15.75">
      <c r="A25" s="2" t="s">
        <v>84</v>
      </c>
      <c r="B25" s="16">
        <v>89270</v>
      </c>
      <c r="C25" s="15">
        <v>96296</v>
      </c>
      <c r="D25" s="15">
        <v>103526</v>
      </c>
      <c r="E25" s="25">
        <v>98071</v>
      </c>
      <c r="F25" s="25">
        <v>97617.5</v>
      </c>
      <c r="G25" s="30">
        <v>95898.1</v>
      </c>
    </row>
    <row r="26" spans="1:7" ht="15.75">
      <c r="A26" s="2" t="s">
        <v>14</v>
      </c>
      <c r="B26" s="16">
        <v>59</v>
      </c>
      <c r="C26" s="15">
        <v>57</v>
      </c>
      <c r="D26" s="15">
        <v>71</v>
      </c>
      <c r="E26" s="25">
        <v>56</v>
      </c>
      <c r="F26" s="25">
        <v>55.9</v>
      </c>
      <c r="G26" s="30">
        <v>54.8</v>
      </c>
    </row>
    <row r="27" spans="1:7" ht="15.75">
      <c r="A27" s="2" t="s">
        <v>15</v>
      </c>
      <c r="B27" s="16">
        <v>518</v>
      </c>
      <c r="C27" s="15">
        <v>869</v>
      </c>
      <c r="D27" s="15">
        <v>1223</v>
      </c>
      <c r="E27" s="2">
        <v>888</v>
      </c>
      <c r="F27" s="2">
        <v>924.2</v>
      </c>
      <c r="G27" s="30">
        <v>896.9</v>
      </c>
    </row>
    <row r="28" spans="1:7" ht="15.75">
      <c r="A28" s="2" t="s">
        <v>16</v>
      </c>
      <c r="B28" s="16">
        <v>10680</v>
      </c>
      <c r="C28" s="15">
        <v>10194</v>
      </c>
      <c r="D28" s="15">
        <v>10365</v>
      </c>
      <c r="E28" s="2">
        <v>9070</v>
      </c>
      <c r="F28" s="2">
        <v>9022.6</v>
      </c>
      <c r="G28" s="30">
        <v>8795.8</v>
      </c>
    </row>
    <row r="29" spans="1:7" ht="15.75">
      <c r="A29" s="2" t="s">
        <v>17</v>
      </c>
      <c r="B29" s="16">
        <v>63725</v>
      </c>
      <c r="C29" s="15">
        <v>71112</v>
      </c>
      <c r="D29" s="15">
        <v>90057</v>
      </c>
      <c r="E29" s="2">
        <v>100942</v>
      </c>
      <c r="F29" s="2">
        <v>102459.6</v>
      </c>
      <c r="G29" s="30">
        <v>103516.1</v>
      </c>
    </row>
    <row r="30" spans="1:7" ht="15.75">
      <c r="A30" s="2" t="s">
        <v>18</v>
      </c>
      <c r="B30" s="16">
        <v>663</v>
      </c>
      <c r="C30" s="15">
        <v>936</v>
      </c>
      <c r="D30" s="15">
        <v>1128</v>
      </c>
      <c r="E30" s="2">
        <v>1166</v>
      </c>
      <c r="F30" s="2">
        <v>1174.6</v>
      </c>
      <c r="G30" s="30">
        <v>1162.8</v>
      </c>
    </row>
    <row r="31" spans="1:7" ht="15.75">
      <c r="A31" s="2" t="s">
        <v>19</v>
      </c>
      <c r="B31" s="16">
        <v>14</v>
      </c>
      <c r="C31" s="15">
        <v>5</v>
      </c>
      <c r="D31" s="15">
        <v>4</v>
      </c>
      <c r="E31" s="2">
        <v>2</v>
      </c>
      <c r="F31" s="41">
        <v>0</v>
      </c>
      <c r="G31" s="41">
        <v>0</v>
      </c>
    </row>
    <row r="32" spans="1:7" ht="15.75">
      <c r="A32" s="2" t="s">
        <v>20</v>
      </c>
      <c r="B32" s="16">
        <v>538</v>
      </c>
      <c r="C32" s="15">
        <v>412</v>
      </c>
      <c r="D32" s="15">
        <v>363</v>
      </c>
      <c r="E32" s="2">
        <v>621</v>
      </c>
      <c r="F32" s="2">
        <v>1015.9</v>
      </c>
      <c r="G32" s="30">
        <v>1008.4</v>
      </c>
    </row>
    <row r="33" spans="1:7" ht="15.75">
      <c r="A33" s="2" t="s">
        <v>21</v>
      </c>
      <c r="B33" s="16">
        <v>35</v>
      </c>
      <c r="C33" s="15">
        <v>52</v>
      </c>
      <c r="D33" s="15">
        <v>47</v>
      </c>
      <c r="E33" s="2">
        <v>76</v>
      </c>
      <c r="F33" s="2">
        <v>74.5</v>
      </c>
      <c r="G33" s="30">
        <v>68.5</v>
      </c>
    </row>
    <row r="34" spans="1:7" ht="15.75">
      <c r="A34" s="2" t="s">
        <v>22</v>
      </c>
      <c r="B34" s="16">
        <v>166</v>
      </c>
      <c r="C34" s="15">
        <v>106</v>
      </c>
      <c r="D34" s="15">
        <v>79</v>
      </c>
      <c r="E34" s="2">
        <v>23</v>
      </c>
      <c r="F34" s="2">
        <f>4.11+150.563</f>
        <v>154.673</v>
      </c>
      <c r="G34" s="30">
        <f>14.6+174.624</f>
        <v>189.224</v>
      </c>
    </row>
    <row r="35" spans="1:7" ht="15.75">
      <c r="A35" s="2" t="s">
        <v>23</v>
      </c>
      <c r="B35" s="16">
        <v>632</v>
      </c>
      <c r="C35" s="15">
        <v>696</v>
      </c>
      <c r="D35" s="15">
        <v>1021</v>
      </c>
      <c r="E35" s="2">
        <v>829</v>
      </c>
      <c r="F35" s="2">
        <f>792.9-155</f>
        <v>637.9</v>
      </c>
      <c r="G35" s="30">
        <f>832.6-189</f>
        <v>643.6</v>
      </c>
    </row>
    <row r="36" spans="1:7" ht="15.75" hidden="1">
      <c r="A36" s="5"/>
      <c r="B36" s="13"/>
      <c r="C36" s="14"/>
      <c r="D36" s="15"/>
      <c r="E36" s="5"/>
      <c r="F36" s="5"/>
      <c r="G36" s="30"/>
    </row>
    <row r="37" spans="1:7" ht="15.75">
      <c r="A37" s="4" t="s">
        <v>24</v>
      </c>
      <c r="B37" s="28">
        <v>843</v>
      </c>
      <c r="C37" s="24">
        <v>875</v>
      </c>
      <c r="D37" s="24">
        <v>901</v>
      </c>
      <c r="E37" s="5">
        <v>803</v>
      </c>
      <c r="F37" s="40">
        <v>796.199</v>
      </c>
      <c r="G37" s="30">
        <v>785.929</v>
      </c>
    </row>
    <row r="38" spans="1:7" ht="15.75">
      <c r="A38" s="4" t="s">
        <v>25</v>
      </c>
      <c r="B38" s="28">
        <v>761</v>
      </c>
      <c r="C38" s="24">
        <v>753</v>
      </c>
      <c r="D38" s="24">
        <v>788</v>
      </c>
      <c r="E38" s="2">
        <v>705</v>
      </c>
      <c r="F38" s="2">
        <v>696.138</v>
      </c>
      <c r="G38" s="30">
        <v>684.762</v>
      </c>
    </row>
    <row r="39" spans="1:7" ht="15.75">
      <c r="A39" s="4" t="s">
        <v>26</v>
      </c>
      <c r="B39" s="28">
        <v>2</v>
      </c>
      <c r="C39" s="24">
        <v>2</v>
      </c>
      <c r="D39" s="24">
        <v>2</v>
      </c>
      <c r="E39" s="2">
        <v>3</v>
      </c>
      <c r="F39" s="2">
        <v>2.761</v>
      </c>
      <c r="G39" s="30">
        <v>2.856</v>
      </c>
    </row>
    <row r="40" spans="1:7" ht="15.75">
      <c r="A40" s="4" t="s">
        <v>27</v>
      </c>
      <c r="B40" s="28">
        <v>6</v>
      </c>
      <c r="C40" s="24">
        <v>4</v>
      </c>
      <c r="D40" s="24">
        <v>6</v>
      </c>
      <c r="E40" s="2">
        <v>4</v>
      </c>
      <c r="F40" s="2">
        <v>4.402</v>
      </c>
      <c r="G40" s="30">
        <v>4.527</v>
      </c>
    </row>
    <row r="41" spans="1:7" ht="15.75">
      <c r="A41" s="4" t="s">
        <v>28</v>
      </c>
      <c r="B41" s="28">
        <v>4</v>
      </c>
      <c r="C41" s="24">
        <v>4</v>
      </c>
      <c r="D41" s="24">
        <v>4</v>
      </c>
      <c r="E41" s="2">
        <v>3</v>
      </c>
      <c r="F41" s="2">
        <v>3.13</v>
      </c>
      <c r="G41" s="30">
        <v>2.991</v>
      </c>
    </row>
    <row r="42" spans="1:7" ht="15.75">
      <c r="A42" s="4" t="s">
        <v>29</v>
      </c>
      <c r="B42" s="29" t="s">
        <v>30</v>
      </c>
      <c r="C42" s="26" t="s">
        <v>30</v>
      </c>
      <c r="D42" s="24">
        <v>1</v>
      </c>
      <c r="E42" s="2">
        <v>1</v>
      </c>
      <c r="F42" s="2">
        <v>1.071</v>
      </c>
      <c r="G42" s="30">
        <v>1.147</v>
      </c>
    </row>
    <row r="43" spans="1:7" ht="15.75">
      <c r="A43" s="4" t="s">
        <v>32</v>
      </c>
      <c r="B43" s="44">
        <v>749</v>
      </c>
      <c r="C43" s="27">
        <v>743</v>
      </c>
      <c r="D43" s="24">
        <v>775</v>
      </c>
      <c r="E43" s="2">
        <v>693</v>
      </c>
      <c r="F43" s="2">
        <v>684.774</v>
      </c>
      <c r="G43" s="30">
        <v>673.241</v>
      </c>
    </row>
    <row r="44" spans="1:7" ht="15.75">
      <c r="A44" s="4" t="s">
        <v>33</v>
      </c>
      <c r="B44" s="16">
        <v>27</v>
      </c>
      <c r="C44" s="15">
        <v>27</v>
      </c>
      <c r="D44" s="15">
        <v>26</v>
      </c>
      <c r="E44" s="2">
        <v>25</v>
      </c>
      <c r="F44" s="2">
        <v>25.429</v>
      </c>
      <c r="G44" s="30">
        <v>25.285</v>
      </c>
    </row>
    <row r="45" spans="1:7" ht="15.75">
      <c r="A45" s="4" t="s">
        <v>34</v>
      </c>
      <c r="B45" s="16">
        <v>43</v>
      </c>
      <c r="C45" s="15">
        <v>35</v>
      </c>
      <c r="D45" s="15">
        <v>39</v>
      </c>
      <c r="E45" s="2">
        <v>33</v>
      </c>
      <c r="F45" s="2">
        <v>33.201</v>
      </c>
      <c r="G45" s="30">
        <v>32.635</v>
      </c>
    </row>
    <row r="46" spans="1:7" ht="15.75">
      <c r="A46" s="4" t="s">
        <v>79</v>
      </c>
      <c r="B46" s="10"/>
      <c r="C46" s="5"/>
      <c r="D46" s="5"/>
      <c r="E46" s="5"/>
      <c r="F46" s="5"/>
      <c r="G46" s="30"/>
    </row>
    <row r="47" spans="1:7" ht="15.75">
      <c r="A47" s="4" t="s">
        <v>80</v>
      </c>
      <c r="B47" s="16">
        <v>10</v>
      </c>
      <c r="C47" s="15">
        <v>11</v>
      </c>
      <c r="D47" s="15">
        <v>10</v>
      </c>
      <c r="E47" s="2">
        <v>9</v>
      </c>
      <c r="F47" s="2">
        <v>8.539</v>
      </c>
      <c r="G47" s="30">
        <v>8.058</v>
      </c>
    </row>
    <row r="48" spans="1:7" ht="15.75">
      <c r="A48" s="4" t="s">
        <v>35</v>
      </c>
      <c r="B48" s="16">
        <v>290</v>
      </c>
      <c r="C48" s="15">
        <v>274</v>
      </c>
      <c r="D48" s="15">
        <v>282</v>
      </c>
      <c r="E48" s="2">
        <v>222</v>
      </c>
      <c r="F48" s="2">
        <v>213.92</v>
      </c>
      <c r="G48" s="30">
        <v>204.145</v>
      </c>
    </row>
    <row r="49" spans="1:7" ht="15.75">
      <c r="A49" s="4" t="s">
        <v>36</v>
      </c>
      <c r="B49" s="16">
        <v>51</v>
      </c>
      <c r="C49" s="15">
        <v>57</v>
      </c>
      <c r="D49" s="15">
        <v>61</v>
      </c>
      <c r="E49" s="2">
        <v>56</v>
      </c>
      <c r="F49" s="2">
        <v>57.158</v>
      </c>
      <c r="G49" s="30">
        <v>57.882</v>
      </c>
    </row>
    <row r="50" spans="1:7" ht="15.75">
      <c r="A50" s="4" t="s">
        <v>37</v>
      </c>
      <c r="B50" s="16">
        <v>236</v>
      </c>
      <c r="C50" s="15">
        <v>240</v>
      </c>
      <c r="D50" s="15">
        <v>241</v>
      </c>
      <c r="E50" s="2">
        <v>228</v>
      </c>
      <c r="F50" s="2">
        <v>224.4</v>
      </c>
      <c r="G50" s="30">
        <v>222.132</v>
      </c>
    </row>
    <row r="51" spans="1:7" ht="15.75">
      <c r="A51" s="4" t="s">
        <v>38</v>
      </c>
      <c r="B51" s="16">
        <v>7</v>
      </c>
      <c r="C51" s="15">
        <v>8</v>
      </c>
      <c r="D51" s="15">
        <v>9</v>
      </c>
      <c r="E51" s="2">
        <v>9</v>
      </c>
      <c r="F51" s="2">
        <v>8.715</v>
      </c>
      <c r="G51" s="30">
        <v>8.726</v>
      </c>
    </row>
    <row r="52" spans="1:7" ht="15.75">
      <c r="A52" s="4" t="s">
        <v>39</v>
      </c>
      <c r="B52" s="16">
        <v>42</v>
      </c>
      <c r="C52" s="15">
        <v>46</v>
      </c>
      <c r="D52" s="15">
        <v>57</v>
      </c>
      <c r="E52" s="2">
        <v>64</v>
      </c>
      <c r="F52" s="2">
        <v>66.344</v>
      </c>
      <c r="G52" s="30">
        <v>67.584</v>
      </c>
    </row>
    <row r="53" spans="1:7" ht="15.75">
      <c r="A53" s="4" t="s">
        <v>40</v>
      </c>
      <c r="B53" s="16">
        <v>2</v>
      </c>
      <c r="C53" s="15">
        <v>2</v>
      </c>
      <c r="D53" s="20" t="s">
        <v>30</v>
      </c>
      <c r="E53" s="20" t="s">
        <v>30</v>
      </c>
      <c r="F53" s="32" t="s">
        <v>30</v>
      </c>
      <c r="G53" s="32" t="s">
        <v>30</v>
      </c>
    </row>
    <row r="54" spans="1:7" ht="15.75">
      <c r="A54" s="4" t="s">
        <v>41</v>
      </c>
      <c r="B54" s="16">
        <v>33</v>
      </c>
      <c r="C54" s="15">
        <v>38</v>
      </c>
      <c r="D54" s="15">
        <v>42</v>
      </c>
      <c r="E54" s="2">
        <v>40</v>
      </c>
      <c r="F54" s="2">
        <v>39.986</v>
      </c>
      <c r="G54" s="30">
        <v>39.948</v>
      </c>
    </row>
    <row r="55" spans="1:7" ht="15.75">
      <c r="A55" s="4" t="s">
        <v>42</v>
      </c>
      <c r="B55" s="16">
        <v>5</v>
      </c>
      <c r="C55" s="15">
        <v>5</v>
      </c>
      <c r="D55" s="15">
        <v>6</v>
      </c>
      <c r="E55" s="2">
        <v>5</v>
      </c>
      <c r="F55" s="2">
        <v>5.521</v>
      </c>
      <c r="G55" s="30">
        <v>5.405</v>
      </c>
    </row>
    <row r="56" spans="1:7" ht="15.75">
      <c r="A56" s="4" t="s">
        <v>85</v>
      </c>
      <c r="B56" s="16">
        <v>1</v>
      </c>
      <c r="C56" s="15">
        <v>2</v>
      </c>
      <c r="D56" s="15">
        <v>2</v>
      </c>
      <c r="E56" s="2">
        <v>2</v>
      </c>
      <c r="F56" s="2">
        <v>2</v>
      </c>
      <c r="G56" s="30">
        <v>1</v>
      </c>
    </row>
    <row r="57" spans="1:7" ht="15.75">
      <c r="A57" s="4" t="s">
        <v>43</v>
      </c>
      <c r="B57" s="16">
        <v>83</v>
      </c>
      <c r="C57" s="15">
        <v>122</v>
      </c>
      <c r="D57" s="15">
        <v>114</v>
      </c>
      <c r="E57" s="2">
        <v>98</v>
      </c>
      <c r="F57" s="2">
        <v>100.061</v>
      </c>
      <c r="G57" s="30">
        <v>101.167</v>
      </c>
    </row>
    <row r="58" spans="1:7" ht="15.75">
      <c r="A58" s="4" t="s">
        <v>44</v>
      </c>
      <c r="B58" s="16">
        <v>27</v>
      </c>
      <c r="C58" s="15">
        <v>26</v>
      </c>
      <c r="D58" s="15">
        <v>30</v>
      </c>
      <c r="E58" s="2">
        <v>19</v>
      </c>
      <c r="F58" s="2">
        <v>22.518</v>
      </c>
      <c r="G58" s="30">
        <v>22.078</v>
      </c>
    </row>
    <row r="59" spans="1:7" ht="15.75">
      <c r="A59" s="4" t="s">
        <v>45</v>
      </c>
      <c r="B59" s="19" t="s">
        <v>30</v>
      </c>
      <c r="C59" s="15">
        <v>32</v>
      </c>
      <c r="D59" s="15">
        <v>13</v>
      </c>
      <c r="E59" s="2">
        <v>8</v>
      </c>
      <c r="F59" s="2">
        <v>5.133</v>
      </c>
      <c r="G59" s="30">
        <v>5.232</v>
      </c>
    </row>
    <row r="60" spans="1:7" ht="15.75">
      <c r="A60" s="4" t="s">
        <v>46</v>
      </c>
      <c r="B60" s="16">
        <v>43</v>
      </c>
      <c r="C60" s="15">
        <v>50</v>
      </c>
      <c r="D60" s="15">
        <v>58</v>
      </c>
      <c r="E60" s="2">
        <v>57</v>
      </c>
      <c r="F60" s="2">
        <v>59.087</v>
      </c>
      <c r="G60" s="30">
        <v>60.444</v>
      </c>
    </row>
    <row r="61" spans="1:7" ht="15.75">
      <c r="A61" s="4" t="s">
        <v>47</v>
      </c>
      <c r="B61" s="16">
        <v>12</v>
      </c>
      <c r="C61" s="15">
        <v>13</v>
      </c>
      <c r="D61" s="15">
        <v>12</v>
      </c>
      <c r="E61" s="2">
        <v>12</v>
      </c>
      <c r="F61" s="2">
        <v>12.188</v>
      </c>
      <c r="G61" s="30">
        <v>12.169</v>
      </c>
    </row>
    <row r="62" spans="1:7" ht="15.75">
      <c r="A62" s="4" t="s">
        <v>48</v>
      </c>
      <c r="B62" s="19" t="s">
        <v>31</v>
      </c>
      <c r="C62" s="15">
        <v>1</v>
      </c>
      <c r="D62" s="15">
        <v>1</v>
      </c>
      <c r="E62" s="2">
        <v>1</v>
      </c>
      <c r="F62" s="2">
        <v>1.135</v>
      </c>
      <c r="G62" s="30">
        <v>1.244</v>
      </c>
    </row>
    <row r="63" spans="1:7" ht="15.75" hidden="1">
      <c r="A63" s="5"/>
      <c r="B63" s="16"/>
      <c r="C63" s="15"/>
      <c r="D63" s="15"/>
      <c r="E63" s="5"/>
      <c r="F63" s="5"/>
      <c r="G63" s="30"/>
    </row>
    <row r="64" spans="1:7" ht="15.75">
      <c r="A64" s="4" t="s">
        <v>49</v>
      </c>
      <c r="B64" s="16">
        <v>34214</v>
      </c>
      <c r="C64" s="15">
        <v>41931</v>
      </c>
      <c r="D64" s="15">
        <v>49532</v>
      </c>
      <c r="E64" s="2">
        <v>53932</v>
      </c>
      <c r="F64" s="2">
        <v>56301.858</v>
      </c>
      <c r="G64" s="30">
        <v>64269.864</v>
      </c>
    </row>
    <row r="65" spans="1:7" ht="15.75">
      <c r="A65" s="4" t="s">
        <v>87</v>
      </c>
      <c r="B65" s="16">
        <v>37570</v>
      </c>
      <c r="C65" s="15">
        <v>45001</v>
      </c>
      <c r="D65" s="15">
        <v>50103</v>
      </c>
      <c r="E65" s="2">
        <v>62635</v>
      </c>
      <c r="F65" s="2">
        <v>64992</v>
      </c>
      <c r="G65" s="30">
        <v>65905</v>
      </c>
    </row>
    <row r="66" spans="1:7" ht="15.75">
      <c r="A66" s="4" t="s">
        <v>50</v>
      </c>
      <c r="B66" s="16">
        <v>197</v>
      </c>
      <c r="C66" s="15">
        <v>207</v>
      </c>
      <c r="D66" s="15">
        <v>231</v>
      </c>
      <c r="E66" s="2">
        <v>264</v>
      </c>
      <c r="F66" s="2">
        <f>+F23/F37</f>
        <v>267.69400614670457</v>
      </c>
      <c r="G66" s="2">
        <f>+G23/G37</f>
        <v>270.0422048302073</v>
      </c>
    </row>
    <row r="67" spans="1:7" ht="15.75" hidden="1">
      <c r="A67" s="5"/>
      <c r="B67" s="16"/>
      <c r="C67" s="15"/>
      <c r="D67" s="15"/>
      <c r="E67" s="5"/>
      <c r="F67" s="5"/>
      <c r="G67" s="30"/>
    </row>
    <row r="68" spans="1:7" ht="15.75">
      <c r="A68" s="4" t="s">
        <v>88</v>
      </c>
      <c r="B68" s="16">
        <v>40074</v>
      </c>
      <c r="C68" s="15">
        <v>54509</v>
      </c>
      <c r="D68" s="15">
        <v>64540</v>
      </c>
      <c r="E68" s="25">
        <v>69993</v>
      </c>
      <c r="F68" s="25">
        <v>72817</v>
      </c>
      <c r="G68" s="33">
        <v>74973</v>
      </c>
    </row>
    <row r="69" spans="1:7" ht="15.75">
      <c r="A69" s="4" t="s">
        <v>51</v>
      </c>
      <c r="B69" s="16">
        <v>39201</v>
      </c>
      <c r="C69" s="15">
        <v>54176</v>
      </c>
      <c r="D69" s="15">
        <v>64476</v>
      </c>
      <c r="E69" s="25">
        <v>69798</v>
      </c>
      <c r="F69" s="25">
        <v>72551</v>
      </c>
      <c r="G69" s="30">
        <v>74715</v>
      </c>
    </row>
    <row r="70" spans="1:7" ht="15.75">
      <c r="A70" s="4" t="s">
        <v>91</v>
      </c>
      <c r="B70" s="16">
        <v>37892</v>
      </c>
      <c r="C70" s="15">
        <v>52490</v>
      </c>
      <c r="D70" s="15">
        <v>62284</v>
      </c>
      <c r="E70" s="25">
        <v>66649</v>
      </c>
      <c r="F70" s="25">
        <v>69144</v>
      </c>
      <c r="G70" s="30">
        <v>71056.7</v>
      </c>
    </row>
    <row r="71" spans="1:7" ht="15.75">
      <c r="A71" s="4" t="s">
        <v>52</v>
      </c>
      <c r="B71" s="16">
        <v>24023</v>
      </c>
      <c r="C71" s="15">
        <v>31955</v>
      </c>
      <c r="D71" s="15">
        <v>35516</v>
      </c>
      <c r="E71" s="25">
        <v>36062</v>
      </c>
      <c r="F71" s="25">
        <v>37038.8</v>
      </c>
      <c r="G71" s="30">
        <v>37563.8</v>
      </c>
    </row>
    <row r="72" spans="1:7" ht="15.75">
      <c r="A72" s="4" t="s">
        <v>94</v>
      </c>
      <c r="B72" s="16">
        <v>1555</v>
      </c>
      <c r="C72" s="15">
        <v>3075</v>
      </c>
      <c r="D72" s="15">
        <v>4837</v>
      </c>
      <c r="E72" s="25">
        <v>4634</v>
      </c>
      <c r="F72" s="25">
        <v>5042.5</v>
      </c>
      <c r="G72" s="30">
        <v>5233.3</v>
      </c>
    </row>
    <row r="73" spans="1:7" ht="15.75">
      <c r="A73" s="4" t="s">
        <v>95</v>
      </c>
      <c r="B73" s="16">
        <v>630</v>
      </c>
      <c r="C73" s="15">
        <v>711</v>
      </c>
      <c r="D73" s="15">
        <v>996</v>
      </c>
      <c r="E73" s="25">
        <v>872</v>
      </c>
      <c r="F73" s="25">
        <v>918.1</v>
      </c>
      <c r="G73" s="30">
        <v>950.6</v>
      </c>
    </row>
    <row r="74" spans="1:7" ht="15.75">
      <c r="A74" s="4" t="s">
        <v>53</v>
      </c>
      <c r="B74" s="16">
        <v>8</v>
      </c>
      <c r="C74" s="15">
        <v>2</v>
      </c>
      <c r="D74" s="15">
        <v>2</v>
      </c>
      <c r="E74" s="2">
        <v>1</v>
      </c>
      <c r="F74" s="30" t="s">
        <v>30</v>
      </c>
      <c r="G74" s="30" t="s">
        <v>30</v>
      </c>
    </row>
    <row r="75" spans="1:7" ht="15.75">
      <c r="A75" s="4" t="s">
        <v>54</v>
      </c>
      <c r="B75" s="16">
        <v>1509</v>
      </c>
      <c r="C75" s="15">
        <v>1972</v>
      </c>
      <c r="D75" s="15">
        <v>2171</v>
      </c>
      <c r="E75" s="2">
        <v>2161</v>
      </c>
      <c r="F75" s="2">
        <v>2215.1</v>
      </c>
      <c r="G75" s="30">
        <v>2187.9</v>
      </c>
    </row>
    <row r="76" spans="1:7" ht="15.75">
      <c r="A76" s="2" t="s">
        <v>55</v>
      </c>
      <c r="B76" s="16">
        <v>8082</v>
      </c>
      <c r="C76" s="15">
        <v>11792</v>
      </c>
      <c r="D76" s="15">
        <v>15193</v>
      </c>
      <c r="E76" s="2">
        <v>18954</v>
      </c>
      <c r="F76" s="2">
        <v>19876.8</v>
      </c>
      <c r="G76" s="30">
        <v>20779.2</v>
      </c>
    </row>
    <row r="77" spans="1:7" ht="15.75">
      <c r="A77" s="2" t="s">
        <v>56</v>
      </c>
      <c r="B77" s="16">
        <v>919</v>
      </c>
      <c r="C77" s="15">
        <v>1525</v>
      </c>
      <c r="D77" s="15">
        <v>1912</v>
      </c>
      <c r="E77" s="2">
        <v>2201</v>
      </c>
      <c r="F77" s="2">
        <v>2259</v>
      </c>
      <c r="G77" s="30">
        <v>2306.1</v>
      </c>
    </row>
    <row r="78" spans="1:7" ht="15.75">
      <c r="A78" s="2" t="s">
        <v>57</v>
      </c>
      <c r="B78" s="16">
        <v>222</v>
      </c>
      <c r="C78" s="15">
        <v>205</v>
      </c>
      <c r="D78" s="15">
        <v>180</v>
      </c>
      <c r="E78" s="2">
        <v>134</v>
      </c>
      <c r="F78" s="2">
        <f>10.358+107.7</f>
        <v>118.058</v>
      </c>
      <c r="G78" s="30">
        <f>20.022+127.09</f>
        <v>147.112</v>
      </c>
    </row>
    <row r="79" spans="1:7" ht="15.75">
      <c r="A79" s="4" t="s">
        <v>58</v>
      </c>
      <c r="B79" s="16">
        <v>941</v>
      </c>
      <c r="C79" s="15">
        <v>1254</v>
      </c>
      <c r="D79" s="15">
        <v>1477</v>
      </c>
      <c r="E79" s="2">
        <v>1631</v>
      </c>
      <c r="F79" s="2">
        <f>1796.441-118</f>
        <v>1678.441</v>
      </c>
      <c r="G79" s="30">
        <f>2035.794-147</f>
        <v>1888.794</v>
      </c>
    </row>
    <row r="80" spans="1:7" ht="15.75" hidden="1">
      <c r="A80" s="5"/>
      <c r="B80" s="16"/>
      <c r="C80" s="15"/>
      <c r="D80" s="15"/>
      <c r="E80" s="5"/>
      <c r="F80" s="5"/>
      <c r="G80" s="30"/>
    </row>
    <row r="81" spans="1:7" ht="15.75">
      <c r="A81" s="4" t="s">
        <v>59</v>
      </c>
      <c r="B81" s="16">
        <v>1310</v>
      </c>
      <c r="C81" s="15">
        <v>1687</v>
      </c>
      <c r="D81" s="15">
        <v>2191</v>
      </c>
      <c r="E81" s="2">
        <v>3150</v>
      </c>
      <c r="F81" s="2">
        <v>3407.4</v>
      </c>
      <c r="G81" s="30">
        <v>3658.3</v>
      </c>
    </row>
    <row r="82" spans="1:7" ht="15.75">
      <c r="A82" s="4" t="s">
        <v>100</v>
      </c>
      <c r="B82" s="16">
        <v>174</v>
      </c>
      <c r="C82" s="15">
        <v>118</v>
      </c>
      <c r="D82" s="15">
        <v>98</v>
      </c>
      <c r="E82" s="2">
        <v>77</v>
      </c>
      <c r="F82" s="2">
        <v>72.8</v>
      </c>
      <c r="G82" s="30">
        <v>68.4</v>
      </c>
    </row>
    <row r="83" spans="1:7" ht="15.75">
      <c r="A83" s="4" t="s">
        <v>101</v>
      </c>
      <c r="B83" s="16">
        <v>310</v>
      </c>
      <c r="C83" s="15">
        <v>560</v>
      </c>
      <c r="D83" s="15">
        <v>385</v>
      </c>
      <c r="E83" s="2">
        <v>601</v>
      </c>
      <c r="F83" s="2">
        <v>631.6</v>
      </c>
      <c r="G83" s="30">
        <v>698.2</v>
      </c>
    </row>
    <row r="84" spans="1:7" ht="15.75">
      <c r="A84" s="4" t="s">
        <v>102</v>
      </c>
      <c r="B84" s="16">
        <v>47</v>
      </c>
      <c r="C84" s="15">
        <v>52</v>
      </c>
      <c r="D84" s="15">
        <v>109</v>
      </c>
      <c r="E84" s="2">
        <v>132</v>
      </c>
      <c r="F84" s="2">
        <v>136.7</v>
      </c>
      <c r="G84" s="30">
        <v>163.5</v>
      </c>
    </row>
    <row r="85" spans="1:7" ht="15.75">
      <c r="A85" s="4" t="s">
        <v>60</v>
      </c>
      <c r="B85" s="16">
        <v>26</v>
      </c>
      <c r="C85" s="15">
        <v>21</v>
      </c>
      <c r="D85" s="15">
        <v>22</v>
      </c>
      <c r="E85" s="2">
        <v>9</v>
      </c>
      <c r="F85" s="2">
        <v>9.8</v>
      </c>
      <c r="G85" s="30">
        <v>9.6</v>
      </c>
    </row>
    <row r="86" spans="1:7" ht="15.75">
      <c r="A86" s="4" t="s">
        <v>61</v>
      </c>
      <c r="B86" s="16">
        <v>155</v>
      </c>
      <c r="C86" s="15">
        <v>196</v>
      </c>
      <c r="D86" s="15">
        <v>235</v>
      </c>
      <c r="E86" s="2">
        <v>208</v>
      </c>
      <c r="F86" s="2">
        <v>193.3</v>
      </c>
      <c r="G86" s="30">
        <v>212.2</v>
      </c>
    </row>
    <row r="87" spans="1:7" ht="15.75">
      <c r="A87" s="4" t="s">
        <v>103</v>
      </c>
      <c r="B87" s="16">
        <v>592</v>
      </c>
      <c r="C87" s="15">
        <v>737</v>
      </c>
      <c r="D87" s="15">
        <v>1342</v>
      </c>
      <c r="E87" s="25">
        <v>2122</v>
      </c>
      <c r="F87" s="25">
        <f>610.1+813.7+25.2+914.2</f>
        <v>2363.2000000000003</v>
      </c>
      <c r="G87" s="30">
        <f>662.2+836.9+16.9+990.4</f>
        <v>2506.4</v>
      </c>
    </row>
    <row r="88" spans="1:7" ht="15.75" hidden="1">
      <c r="A88" s="5"/>
      <c r="B88" s="16"/>
      <c r="C88" s="15"/>
      <c r="D88" s="15"/>
      <c r="E88" s="5"/>
      <c r="F88" s="5"/>
      <c r="G88" s="30"/>
    </row>
    <row r="89" spans="1:7" ht="15.75">
      <c r="A89" s="35" t="s">
        <v>104</v>
      </c>
      <c r="B89" s="36">
        <v>40490</v>
      </c>
      <c r="C89" s="37">
        <v>50730</v>
      </c>
      <c r="D89" s="37">
        <v>62992</v>
      </c>
      <c r="E89" s="38">
        <v>68283</v>
      </c>
      <c r="F89" s="38">
        <v>71681</v>
      </c>
      <c r="G89" s="39">
        <v>80105</v>
      </c>
    </row>
    <row r="90" spans="1:5" ht="15.75">
      <c r="A90" s="5"/>
      <c r="B90" s="5"/>
      <c r="C90" s="5"/>
      <c r="D90" s="5"/>
      <c r="E90" s="5"/>
    </row>
    <row r="91" spans="1:5" ht="15.75">
      <c r="A91" s="4" t="s">
        <v>68</v>
      </c>
      <c r="B91" s="5"/>
      <c r="C91" s="5"/>
      <c r="D91" s="5"/>
      <c r="E91" s="5"/>
    </row>
    <row r="92" spans="1:5" ht="15.75">
      <c r="A92" s="4" t="s">
        <v>69</v>
      </c>
      <c r="B92" s="5"/>
      <c r="C92" s="5"/>
      <c r="D92" s="5"/>
      <c r="E92" s="5"/>
    </row>
    <row r="93" spans="1:5" ht="15.75">
      <c r="A93" s="4" t="s">
        <v>70</v>
      </c>
      <c r="B93" s="5"/>
      <c r="C93" s="5"/>
      <c r="D93" s="5"/>
      <c r="E93" s="5"/>
    </row>
    <row r="94" spans="2:5" ht="15.75">
      <c r="B94" s="5"/>
      <c r="C94" s="5"/>
      <c r="D94" s="5"/>
      <c r="E94" s="5"/>
    </row>
  </sheetData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portrait" paperSize="17" scale="54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showGridLines="0" zoomScale="75" zoomScaleNormal="75" workbookViewId="0" topLeftCell="A1">
      <selection activeCell="A3" sqref="A3"/>
    </sheetView>
  </sheetViews>
  <sheetFormatPr defaultColWidth="9.140625" defaultRowHeight="12.75"/>
  <sheetData>
    <row r="1" ht="16.5">
      <c r="A1" s="4" t="s">
        <v>108</v>
      </c>
    </row>
    <row r="3" ht="14.25">
      <c r="A3" s="45" t="s">
        <v>106</v>
      </c>
    </row>
    <row r="5" ht="15.75">
      <c r="A5" s="6" t="s">
        <v>107</v>
      </c>
    </row>
    <row r="6" ht="16.5">
      <c r="A6" s="4" t="s">
        <v>78</v>
      </c>
    </row>
    <row r="7" ht="15.75">
      <c r="A7" s="4" t="s">
        <v>0</v>
      </c>
    </row>
    <row r="9" ht="15.75">
      <c r="A9" s="5" t="s">
        <v>62</v>
      </c>
    </row>
    <row r="10" ht="15.75">
      <c r="A10" s="4" t="s">
        <v>74</v>
      </c>
    </row>
    <row r="11" ht="15.75">
      <c r="A11" s="4" t="s">
        <v>73</v>
      </c>
    </row>
    <row r="12" ht="15.75">
      <c r="A12" s="6" t="s">
        <v>75</v>
      </c>
    </row>
    <row r="13" ht="15.75">
      <c r="A13" s="6"/>
    </row>
    <row r="14" ht="15.75">
      <c r="A14" s="4" t="s">
        <v>63</v>
      </c>
    </row>
    <row r="15" ht="15.75">
      <c r="A15" s="4" t="s">
        <v>81</v>
      </c>
    </row>
    <row r="16" ht="15.75">
      <c r="A16" s="4" t="s">
        <v>82</v>
      </c>
    </row>
    <row r="17" ht="15.75">
      <c r="A17" s="4" t="s">
        <v>86</v>
      </c>
    </row>
    <row r="18" ht="15.75">
      <c r="A18" s="4" t="s">
        <v>89</v>
      </c>
    </row>
    <row r="19" ht="15.75">
      <c r="A19" s="4" t="s">
        <v>64</v>
      </c>
    </row>
    <row r="20" ht="15.75">
      <c r="A20" s="4" t="s">
        <v>90</v>
      </c>
    </row>
    <row r="21" ht="15.75">
      <c r="A21" s="4" t="s">
        <v>65</v>
      </c>
    </row>
    <row r="22" ht="15.75">
      <c r="A22" s="4" t="s">
        <v>66</v>
      </c>
    </row>
    <row r="23" ht="15.75">
      <c r="A23" s="4" t="s">
        <v>67</v>
      </c>
    </row>
    <row r="24" ht="15.75">
      <c r="A24" s="4" t="s">
        <v>92</v>
      </c>
    </row>
    <row r="25" ht="15.75">
      <c r="A25" s="4" t="s">
        <v>93</v>
      </c>
    </row>
    <row r="26" ht="15.75">
      <c r="A26" s="4" t="s">
        <v>96</v>
      </c>
    </row>
    <row r="27" ht="15.75">
      <c r="A27" s="4" t="s">
        <v>97</v>
      </c>
    </row>
    <row r="28" ht="15.75">
      <c r="A28" s="4" t="s">
        <v>98</v>
      </c>
    </row>
    <row r="29" ht="15.75">
      <c r="A29" s="4" t="s">
        <v>77</v>
      </c>
    </row>
    <row r="30" ht="15.75">
      <c r="A30" s="4" t="s">
        <v>99</v>
      </c>
    </row>
    <row r="31" ht="15.75">
      <c r="A31" s="5"/>
    </row>
    <row r="32" ht="15.75">
      <c r="A32" s="4" t="s">
        <v>68</v>
      </c>
    </row>
    <row r="33" ht="15.75">
      <c r="A33" s="4" t="s">
        <v>69</v>
      </c>
    </row>
    <row r="34" ht="15.75">
      <c r="A34" s="4" t="s">
        <v>70</v>
      </c>
    </row>
    <row r="35" ht="15.75">
      <c r="A35" s="6"/>
    </row>
    <row r="36" ht="15.75">
      <c r="A36" s="5" t="s">
        <v>71</v>
      </c>
    </row>
    <row r="37" ht="15.75">
      <c r="A37" s="21" t="s">
        <v>72</v>
      </c>
    </row>
  </sheetData>
  <hyperlinks>
    <hyperlink ref="A3" location="Data!A1" display="Back to data"/>
    <hyperlink ref="A37" r:id="rId1" display="http://www.usps.com/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Postal Service--Summary</dc:title>
  <dc:subject/>
  <dc:creator>US Census Bureau</dc:creator>
  <cp:keywords/>
  <dc:description/>
  <cp:lastModifiedBy>nass</cp:lastModifiedBy>
  <cp:lastPrinted>2008-07-03T14:03:04Z</cp:lastPrinted>
  <dcterms:created xsi:type="dcterms:W3CDTF">2006-04-24T19:15:02Z</dcterms:created>
  <dcterms:modified xsi:type="dcterms:W3CDTF">2008-11-12T12:14:42Z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335529185</vt:i4>
  </property>
  <property fmtid="{D5CDD505-2E9C-101B-9397-08002B2CF9AE}" pid="3" name="_EmailSubject">
    <vt:lpwstr>Final Review: Statistical Abstract of the United States 2008</vt:lpwstr>
  </property>
  <property fmtid="{D5CDD505-2E9C-101B-9397-08002B2CF9AE}" pid="4" name="_AuthorEmail">
    <vt:lpwstr>rowena.c.dufford@usps.gov</vt:lpwstr>
  </property>
  <property fmtid="{D5CDD505-2E9C-101B-9397-08002B2CF9AE}" pid="5" name="_AuthorEmailDisplayName">
    <vt:lpwstr>Dufford, Rowena C - Washington, DC</vt:lpwstr>
  </property>
  <property fmtid="{D5CDD505-2E9C-101B-9397-08002B2CF9AE}" pid="6" name="_PreviousAdHocReviewCycleID">
    <vt:i4>918837848</vt:i4>
  </property>
</Properties>
</file>