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895" windowHeight="7575" activeTab="0"/>
  </bookViews>
  <sheets>
    <sheet name="Beam sizes" sheetId="1" r:id="rId1"/>
    <sheet name="Other Twiss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<sst xmlns="http://schemas.openxmlformats.org/spreadsheetml/2006/main" count="25" uniqueCount="25">
  <si>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Name</t>
  </si>
  <si>
    <t>Station</t>
  </si>
  <si>
    <t>Betax</t>
  </si>
  <si>
    <t>Betay</t>
  </si>
  <si>
    <t>Alphax</t>
  </si>
  <si>
    <t>Alphay</t>
  </si>
  <si>
    <t>Etax</t>
  </si>
  <si>
    <t>Etay</t>
  </si>
  <si>
    <t>Nominal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</si>
  <si>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</si>
  <si>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</si>
  <si>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</si>
  <si>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</si>
  <si>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</si>
  <si>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</si>
  <si>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</si>
  <si>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</si>
  <si>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</si>
  <si>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</si>
  <si>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D-betax</t>
  </si>
  <si>
    <t>D-betax/2*betax</t>
  </si>
  <si>
    <t>D-betay</t>
  </si>
  <si>
    <t>D-betay/2*betay</t>
  </si>
  <si>
    <t>Fractional sigma-x change</t>
  </si>
  <si>
    <t>Fractional sigma-y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</si>
</sst>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Fractional beam size change at target for 1% gradient change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Fractional sigma-x 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Sheet1!$B$3:$B$12</c:f>
              <c:numCache>
                <c:ptCount val="10"/>
                <c:pt idx="0">
                  <c:v>1.57</c:v>
                </c:pt>
                <c:pt idx="1">
                  <c:v>35.2</c:v>
                </c:pt>
                <c:pt idx="2">
                  <c:v>40.07</c:v>
                </c:pt>
                <c:pt idx="3">
                  <c:v>92.33</c:v>
                </c:pt>
                <c:pt idx="4">
                  <c:v>99.54</c:v>
                </c:pt>
                <c:pt idx="5">
                  <c:v>145.31</c:v>
                </c:pt>
                <c:pt idx="6">
                  <c:v>152.85</c:v>
                </c:pt>
                <c:pt idx="7">
                  <c:v>291.98</c:v>
                </c:pt>
                <c:pt idx="8">
                  <c:v>298.06</c:v>
                </c:pt>
                <c:pt idx="9">
                  <c:v>329.54</c:v>
                </c:pt>
              </c:numCache>
            </c:numRef>
          </c:xVal>
          <c:yVal>
            <c:numRef>
              <c:f>Sheet1!$E$3:$E$12</c:f>
              <c:numCache>
                <c:ptCount val="10"/>
                <c:pt idx="0">
                  <c:v>-0.24219649412428637</c:v>
                </c:pt>
                <c:pt idx="1">
                  <c:v>-0.227534374524839</c:v>
                </c:pt>
                <c:pt idx="2">
                  <c:v>0.4604991637161389</c:v>
                </c:pt>
                <c:pt idx="3">
                  <c:v>-3.9245606794534815</c:v>
                </c:pt>
                <c:pt idx="4">
                  <c:v>2.751591111497276</c:v>
                </c:pt>
                <c:pt idx="5">
                  <c:v>-2.451289180441816</c:v>
                </c:pt>
                <c:pt idx="6">
                  <c:v>1.2538827464865223</c:v>
                </c:pt>
                <c:pt idx="7">
                  <c:v>1.1702543606229798</c:v>
                </c:pt>
                <c:pt idx="8">
                  <c:v>16.336316441123447</c:v>
                </c:pt>
                <c:pt idx="9">
                  <c:v>0.2020114255924601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Fractional sigma-y 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Sheet1!$B$3:$B$12</c:f>
              <c:numCache>
                <c:ptCount val="10"/>
                <c:pt idx="0">
                  <c:v>1.57</c:v>
                </c:pt>
                <c:pt idx="1">
                  <c:v>35.2</c:v>
                </c:pt>
                <c:pt idx="2">
                  <c:v>40.07</c:v>
                </c:pt>
                <c:pt idx="3">
                  <c:v>92.33</c:v>
                </c:pt>
                <c:pt idx="4">
                  <c:v>99.54</c:v>
                </c:pt>
                <c:pt idx="5">
                  <c:v>145.31</c:v>
                </c:pt>
                <c:pt idx="6">
                  <c:v>152.85</c:v>
                </c:pt>
                <c:pt idx="7">
                  <c:v>291.98</c:v>
                </c:pt>
                <c:pt idx="8">
                  <c:v>298.06</c:v>
                </c:pt>
                <c:pt idx="9">
                  <c:v>329.54</c:v>
                </c:pt>
              </c:numCache>
            </c:numRef>
          </c:xVal>
          <c:yVal>
            <c:numRef>
              <c:f>Sheet1!$H$3:$H$12</c:f>
              <c:numCache>
                <c:ptCount val="10"/>
                <c:pt idx="0">
                  <c:v>-0.863294140948057</c:v>
                </c:pt>
                <c:pt idx="1">
                  <c:v>0.9965821527887462</c:v>
                </c:pt>
                <c:pt idx="2">
                  <c:v>-0.9989909722798374</c:v>
                </c:pt>
                <c:pt idx="3">
                  <c:v>-0.6345901125989238</c:v>
                </c:pt>
                <c:pt idx="4">
                  <c:v>1.3101301565465109</c:v>
                </c:pt>
                <c:pt idx="5">
                  <c:v>-3.4546486201479</c:v>
                </c:pt>
                <c:pt idx="6">
                  <c:v>5.643328774419416</c:v>
                </c:pt>
                <c:pt idx="7">
                  <c:v>4.563240879272644</c:v>
                </c:pt>
                <c:pt idx="8">
                  <c:v>-2.4873737711675</c:v>
                </c:pt>
                <c:pt idx="9">
                  <c:v>-0.10919981692971141</c:v>
                </c:pt>
              </c:numCache>
            </c:numRef>
          </c:yVal>
          <c:smooth val="0"/>
        </c:ser>
        <c:axId val="55267253"/>
        <c:axId val="63225678"/>
      </c:scatterChart>
      <c:valAx>
        <c:axId val="5526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Quadrupole 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5678"/>
        <c:crosses val="autoZero"/>
        <c:crossBetween val="midCat"/>
        <c:dispUnits/>
      </c:valAx>
      <c:valAx>
        <c:axId val="63225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D-sigma/sigma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67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Twiss parameter changes at target for 1% change in gradient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Alphax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Sheet1!$B$2:$B$12</c:f>
              <c:numCache>
                <c:ptCount val="11"/>
                <c:pt idx="0">
                  <c:v>-20</c:v>
                </c:pt>
                <c:pt idx="1">
                  <c:v>1.57</c:v>
                </c:pt>
                <c:pt idx="2">
                  <c:v>35.2</c:v>
                </c:pt>
                <c:pt idx="3">
                  <c:v>40.07</c:v>
                </c:pt>
                <c:pt idx="4">
                  <c:v>92.33</c:v>
                </c:pt>
                <c:pt idx="5">
                  <c:v>99.54</c:v>
                </c:pt>
                <c:pt idx="6">
                  <c:v>145.31</c:v>
                </c:pt>
                <c:pt idx="7">
                  <c:v>152.85</c:v>
                </c:pt>
                <c:pt idx="8">
                  <c:v>291.98</c:v>
                </c:pt>
                <c:pt idx="9">
                  <c:v>298.06</c:v>
                </c:pt>
                <c:pt idx="10">
                  <c:v>329.54</c:v>
                </c:pt>
              </c:numCache>
            </c:numRef>
          </c:xVal>
          <c:yVal>
            <c:numRef>
              <c:f>Sheet1!$I$2:$I$12</c:f>
              <c:numCache>
                <c:ptCount val="11"/>
                <c:pt idx="0">
                  <c:v>-0.2706</c:v>
                </c:pt>
                <c:pt idx="1">
                  <c:v>-0.2745</c:v>
                </c:pt>
                <c:pt idx="2">
                  <c:v>-0.3191</c:v>
                </c:pt>
                <c:pt idx="3">
                  <c:v>-0.2417</c:v>
                </c:pt>
                <c:pt idx="4">
                  <c:v>-0.3076</c:v>
                </c:pt>
                <c:pt idx="5">
                  <c:v>-0.2594</c:v>
                </c:pt>
                <c:pt idx="6">
                  <c:v>-0.2515</c:v>
                </c:pt>
                <c:pt idx="7">
                  <c:v>-0.2853</c:v>
                </c:pt>
                <c:pt idx="8">
                  <c:v>-0.0398</c:v>
                </c:pt>
                <c:pt idx="9">
                  <c:v>-0.8591</c:v>
                </c:pt>
                <c:pt idx="10">
                  <c:v>-0.2474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Alphay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Sheet1!$B$2:$B$12</c:f>
              <c:numCache>
                <c:ptCount val="11"/>
                <c:pt idx="0">
                  <c:v>-20</c:v>
                </c:pt>
                <c:pt idx="1">
                  <c:v>1.57</c:v>
                </c:pt>
                <c:pt idx="2">
                  <c:v>35.2</c:v>
                </c:pt>
                <c:pt idx="3">
                  <c:v>40.07</c:v>
                </c:pt>
                <c:pt idx="4">
                  <c:v>92.33</c:v>
                </c:pt>
                <c:pt idx="5">
                  <c:v>99.54</c:v>
                </c:pt>
                <c:pt idx="6">
                  <c:v>145.31</c:v>
                </c:pt>
                <c:pt idx="7">
                  <c:v>152.85</c:v>
                </c:pt>
                <c:pt idx="8">
                  <c:v>291.98</c:v>
                </c:pt>
                <c:pt idx="9">
                  <c:v>298.06</c:v>
                </c:pt>
                <c:pt idx="10">
                  <c:v>329.54</c:v>
                </c:pt>
              </c:numCache>
            </c:numRef>
          </c:xVal>
          <c:yVal>
            <c:numRef>
              <c:f>Sheet1!$J$2:$J$12</c:f>
              <c:numCache>
                <c:ptCount val="11"/>
                <c:pt idx="0">
                  <c:v>-1.1933</c:v>
                </c:pt>
                <c:pt idx="1">
                  <c:v>-1.1944</c:v>
                </c:pt>
                <c:pt idx="2">
                  <c:v>-1.2327</c:v>
                </c:pt>
                <c:pt idx="3">
                  <c:v>-1.1478</c:v>
                </c:pt>
                <c:pt idx="4">
                  <c:v>-1.258</c:v>
                </c:pt>
                <c:pt idx="5">
                  <c:v>-1.1023</c:v>
                </c:pt>
                <c:pt idx="6">
                  <c:v>-1.2488</c:v>
                </c:pt>
                <c:pt idx="7">
                  <c:v>-1.1067</c:v>
                </c:pt>
                <c:pt idx="8">
                  <c:v>-1.2764</c:v>
                </c:pt>
                <c:pt idx="9">
                  <c:v>-1.1391</c:v>
                </c:pt>
                <c:pt idx="10">
                  <c:v>-1.1963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Etay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Sheet1!$B$2:$B$12</c:f>
              <c:numCache>
                <c:ptCount val="11"/>
                <c:pt idx="0">
                  <c:v>-20</c:v>
                </c:pt>
                <c:pt idx="1">
                  <c:v>1.57</c:v>
                </c:pt>
                <c:pt idx="2">
                  <c:v>35.2</c:v>
                </c:pt>
                <c:pt idx="3">
                  <c:v>40.07</c:v>
                </c:pt>
                <c:pt idx="4">
                  <c:v>92.33</c:v>
                </c:pt>
                <c:pt idx="5">
                  <c:v>99.54</c:v>
                </c:pt>
                <c:pt idx="6">
                  <c:v>145.31</c:v>
                </c:pt>
                <c:pt idx="7">
                  <c:v>152.85</c:v>
                </c:pt>
                <c:pt idx="8">
                  <c:v>291.98</c:v>
                </c:pt>
                <c:pt idx="9">
                  <c:v>298.06</c:v>
                </c:pt>
                <c:pt idx="10">
                  <c:v>329.54</c:v>
                </c:pt>
              </c:numCache>
            </c:numRef>
          </c:xVal>
          <c:yVal>
            <c:numRef>
              <c:f>Sheet1!$L$2:$L$12</c:f>
              <c:numCache>
                <c:ptCount val="11"/>
                <c:pt idx="0">
                  <c:v>0.103</c:v>
                </c:pt>
                <c:pt idx="1">
                  <c:v>0.0969</c:v>
                </c:pt>
                <c:pt idx="2">
                  <c:v>0.1075</c:v>
                </c:pt>
                <c:pt idx="3">
                  <c:v>0.0993</c:v>
                </c:pt>
                <c:pt idx="4">
                  <c:v>0.1032</c:v>
                </c:pt>
                <c:pt idx="5">
                  <c:v>0.1022</c:v>
                </c:pt>
                <c:pt idx="6">
                  <c:v>0.1465</c:v>
                </c:pt>
                <c:pt idx="7">
                  <c:v>0.02</c:v>
                </c:pt>
                <c:pt idx="8">
                  <c:v>-0.4143</c:v>
                </c:pt>
                <c:pt idx="9">
                  <c:v>0.4473</c:v>
                </c:pt>
                <c:pt idx="10">
                  <c:v>0.0029</c:v>
                </c:pt>
              </c:numCache>
            </c:numRef>
          </c:yVal>
          <c:smooth val="0"/>
        </c:ser>
        <c:axId val="47093855"/>
        <c:axId val="67104040"/>
      </c:scatterChart>
      <c:valAx>
        <c:axId val="4709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of quadrupole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104040"/>
        <c:crosses val="autoZero"/>
        <c:crossBetween val="midCat"/>
        <c:dispUnits/>
      </c:valAx>
      <c:valAx>
        <c:axId val="67104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38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0.30475</cdr:y>
    </cdr:from>
    <cdr:to>
      <cdr:x>0.09575</cdr:x>
      <cdr:y>0.874</cdr:y>
    </cdr:to>
    <cdr:sp>
      <cdr:nvSpPr>
        <cdr:cNvPr id="1" name="Rectangle 1"/>
        <cdr:cNvSpPr>
          <a:spLocks/>
        </cdr:cNvSpPr>
      </cdr:nvSpPr>
      <cdr:spPr>
        <a:xfrm>
          <a:off x="752475" y="1800225"/>
          <a:ext cx="76200" cy="33813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0.1045</cdr:x>
      <cdr:y>0.2535</cdr:y>
    </cdr:from>
    <cdr:to>
      <cdr:x>0.1815</cdr:x>
      <cdr:y>0.31825</cdr:y>
    </cdr:to>
    <cdr:sp>
      <cdr:nvSpPr>
        <cdr:cNvPr id="2" name="Line 2"/>
        <cdr:cNvSpPr>
          <a:spLocks/>
        </cdr:cNvSpPr>
      </cdr:nvSpPr>
      <cdr:spPr>
        <a:xfrm flipH="1">
          <a:off x="904875" y="1495425"/>
          <a:ext cx="666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0.19375</cdr:x>
      <cdr:y>0.20625</cdr:y>
    </cdr:from>
    <cdr:to>
      <cdr:x>0.306</cdr:x>
      <cdr:y>0.277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1219200"/>
          <a:ext cx="9715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2" sqref="B2"/>
    </sheetView>
  </sheetViews>
  <sheetFormatPr defaultColWidth="9.140625" defaultRowHeight="12.75"/>
  <cols>
    <col min="5" max="5" width="23.140625" style="0" customWidth="1"/>
    <col min="8" max="8" width="23.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19</v>
      </c>
      <c r="E1" t="s">
        <v>20</v>
      </c>
      <c r="F1" t="s">
        <v>3</v>
      </c>
      <c r="G1" t="s">
        <v>21</v>
      </c>
      <c r="H1" t="s">
        <v>22</v>
      </c>
      <c r="I1" t="s">
        <v>4</v>
      </c>
      <c r="J1" t="s">
        <v>5</v>
      </c>
      <c r="K1" t="s">
        <v>6</v>
      </c>
      <c r="L1" t="s">
        <v>7</v>
      </c>
    </row>
    <row r="2" spans="1:12" ht="12.75">
      <c r="A2" t="s">
        <v>8</v>
      </c>
      <c r="B2">
        <v>-20</v>
      </c>
      <c r="C2">
        <v>9.2074</v>
      </c>
      <c r="E2" t="s">
        <v>23</v>
      </c>
      <c r="F2">
        <v>37.3627</v>
      </c>
      <c r="H2" t="s">
        <v>24</v>
      </c>
      <c r="I2">
        <v>-0.2706</v>
      </c>
      <c r="J2">
        <v>-1.1933</v>
      </c>
      <c r="K2">
        <v>0.9716</v>
      </c>
      <c r="L2">
        <v>0.103</v>
      </c>
    </row>
    <row r="3" spans="1:12" ht="12.75">
      <c r="A3" t="s">
        <v>9</v>
      </c>
      <c r="B3">
        <v>1.57</v>
      </c>
      <c r="C3">
        <v>9.1628</v>
      </c>
      <c r="D3">
        <f>C3-C$2</f>
        <v>-0.044599999999999085</v>
      </c>
      <c r="E3">
        <f>100*D3/(2*C$2)</f>
        <v>-0.24219649412428637</v>
      </c>
      <c r="F3">
        <v>36.7176</v>
      </c>
      <c r="G3">
        <f>F3-F$2</f>
        <v>-0.6450999999999993</v>
      </c>
      <c r="H3">
        <f>100*G3/(2*F$2)</f>
        <v>-0.863294140948057</v>
      </c>
      <c r="I3">
        <v>-0.2745</v>
      </c>
      <c r="J3">
        <v>-1.1944</v>
      </c>
      <c r="K3">
        <v>0.9717</v>
      </c>
      <c r="L3">
        <v>0.0969</v>
      </c>
    </row>
    <row r="4" spans="1:12" ht="12.75">
      <c r="A4" t="s">
        <v>10</v>
      </c>
      <c r="B4">
        <v>35.2</v>
      </c>
      <c r="C4">
        <v>9.1655</v>
      </c>
      <c r="D4">
        <f aca="true" t="shared" si="0" ref="D4:D12">C4-C$2</f>
        <v>-0.04190000000000005</v>
      </c>
      <c r="E4">
        <f aca="true" t="shared" si="1" ref="E4:E12">100*D4/(2*C$2)</f>
        <v>-0.227534374524839</v>
      </c>
      <c r="F4">
        <v>38.1074</v>
      </c>
      <c r="G4">
        <f aca="true" t="shared" si="2" ref="G4:G12">F4-F$2</f>
        <v>0.7447000000000017</v>
      </c>
      <c r="H4">
        <f aca="true" t="shared" si="3" ref="H4:H12">100*G4/(2*F$2)</f>
        <v>0.9965821527887462</v>
      </c>
      <c r="I4">
        <v>-0.3191</v>
      </c>
      <c r="J4">
        <v>-1.2327</v>
      </c>
      <c r="K4">
        <v>0.9556</v>
      </c>
      <c r="L4">
        <v>0.1075</v>
      </c>
    </row>
    <row r="5" spans="1:12" ht="12.75">
      <c r="A5" t="s">
        <v>11</v>
      </c>
      <c r="B5">
        <v>40.07</v>
      </c>
      <c r="C5">
        <v>9.2922</v>
      </c>
      <c r="D5">
        <f t="shared" si="0"/>
        <v>0.08479999999999954</v>
      </c>
      <c r="E5">
        <f t="shared" si="1"/>
        <v>0.4604991637161389</v>
      </c>
      <c r="F5">
        <v>36.6162</v>
      </c>
      <c r="G5">
        <f t="shared" si="2"/>
        <v>-0.7464999999999975</v>
      </c>
      <c r="H5">
        <f t="shared" si="3"/>
        <v>-0.9989909722798374</v>
      </c>
      <c r="I5">
        <v>-0.2417</v>
      </c>
      <c r="J5">
        <v>-1.1478</v>
      </c>
      <c r="K5">
        <v>0.9836</v>
      </c>
      <c r="L5">
        <v>0.0993</v>
      </c>
    </row>
    <row r="6" spans="1:12" ht="12.75">
      <c r="A6" t="s">
        <v>12</v>
      </c>
      <c r="B6">
        <v>92.33</v>
      </c>
      <c r="C6">
        <v>8.4847</v>
      </c>
      <c r="D6">
        <f t="shared" si="0"/>
        <v>-0.7226999999999997</v>
      </c>
      <c r="E6">
        <f t="shared" si="1"/>
        <v>-3.9245606794534815</v>
      </c>
      <c r="F6">
        <v>36.8885</v>
      </c>
      <c r="G6">
        <f t="shared" si="2"/>
        <v>-0.4741999999999962</v>
      </c>
      <c r="H6">
        <f t="shared" si="3"/>
        <v>-0.6345901125989238</v>
      </c>
      <c r="I6">
        <v>-0.3076</v>
      </c>
      <c r="J6">
        <v>-1.258</v>
      </c>
      <c r="K6">
        <v>0.91</v>
      </c>
      <c r="L6">
        <v>0.1032</v>
      </c>
    </row>
    <row r="7" spans="1:12" ht="12.75">
      <c r="A7" t="s">
        <v>13</v>
      </c>
      <c r="B7">
        <v>99.54</v>
      </c>
      <c r="C7">
        <v>9.7141</v>
      </c>
      <c r="D7">
        <f t="shared" si="0"/>
        <v>0.5067000000000004</v>
      </c>
      <c r="E7">
        <f t="shared" si="1"/>
        <v>2.751591111497276</v>
      </c>
      <c r="F7">
        <v>38.3417</v>
      </c>
      <c r="G7">
        <f t="shared" si="2"/>
        <v>0.9790000000000063</v>
      </c>
      <c r="H7">
        <f t="shared" si="3"/>
        <v>1.3101301565465109</v>
      </c>
      <c r="I7">
        <v>-0.2594</v>
      </c>
      <c r="J7">
        <v>-1.1023</v>
      </c>
      <c r="K7">
        <v>1.008</v>
      </c>
      <c r="L7">
        <v>0.1022</v>
      </c>
    </row>
    <row r="8" spans="1:12" ht="12.75">
      <c r="A8" t="s">
        <v>14</v>
      </c>
      <c r="B8">
        <v>145.31</v>
      </c>
      <c r="C8">
        <v>8.756</v>
      </c>
      <c r="D8">
        <f t="shared" si="0"/>
        <v>-0.4513999999999996</v>
      </c>
      <c r="E8">
        <f t="shared" si="1"/>
        <v>-2.451289180441816</v>
      </c>
      <c r="F8">
        <v>34.7812</v>
      </c>
      <c r="G8">
        <f t="shared" si="2"/>
        <v>-2.5814999999999984</v>
      </c>
      <c r="H8">
        <f t="shared" si="3"/>
        <v>-3.4546486201479</v>
      </c>
      <c r="I8">
        <v>-0.2515</v>
      </c>
      <c r="J8">
        <v>-1.2488</v>
      </c>
      <c r="K8">
        <v>0.9418</v>
      </c>
      <c r="L8">
        <v>0.1465</v>
      </c>
    </row>
    <row r="9" spans="1:12" ht="12.75">
      <c r="A9" t="s">
        <v>15</v>
      </c>
      <c r="B9">
        <v>152.85</v>
      </c>
      <c r="C9">
        <v>9.4383</v>
      </c>
      <c r="D9">
        <f t="shared" si="0"/>
        <v>0.2309000000000001</v>
      </c>
      <c r="E9">
        <f t="shared" si="1"/>
        <v>1.2538827464865223</v>
      </c>
      <c r="F9">
        <v>41.5797</v>
      </c>
      <c r="G9">
        <f t="shared" si="2"/>
        <v>4.217000000000006</v>
      </c>
      <c r="H9">
        <f t="shared" si="3"/>
        <v>5.643328774419416</v>
      </c>
      <c r="I9">
        <v>-0.2853</v>
      </c>
      <c r="J9">
        <v>-1.1067</v>
      </c>
      <c r="K9">
        <v>0.986</v>
      </c>
      <c r="L9">
        <v>0.02</v>
      </c>
    </row>
    <row r="10" spans="1:12" ht="12.75">
      <c r="A10" t="s">
        <v>16</v>
      </c>
      <c r="B10">
        <v>291.98</v>
      </c>
      <c r="C10">
        <v>9.4229</v>
      </c>
      <c r="D10">
        <f t="shared" si="0"/>
        <v>0.21550000000000047</v>
      </c>
      <c r="E10">
        <f t="shared" si="1"/>
        <v>1.1702543606229798</v>
      </c>
      <c r="F10">
        <v>40.7726</v>
      </c>
      <c r="G10">
        <f t="shared" si="2"/>
        <v>3.4099000000000004</v>
      </c>
      <c r="H10">
        <f t="shared" si="3"/>
        <v>4.563240879272644</v>
      </c>
      <c r="I10">
        <v>-0.0398</v>
      </c>
      <c r="J10">
        <v>-1.2764</v>
      </c>
      <c r="K10">
        <v>1.015</v>
      </c>
      <c r="L10">
        <v>-0.4143</v>
      </c>
    </row>
    <row r="11" spans="1:12" ht="12.75">
      <c r="A11" t="s">
        <v>17</v>
      </c>
      <c r="B11">
        <v>298.06</v>
      </c>
      <c r="C11">
        <v>12.2157</v>
      </c>
      <c r="D11">
        <f t="shared" si="0"/>
        <v>3.0083</v>
      </c>
      <c r="E11">
        <f t="shared" si="1"/>
        <v>16.336316441123447</v>
      </c>
      <c r="F11">
        <v>35.504</v>
      </c>
      <c r="G11">
        <f t="shared" si="2"/>
        <v>-1.858699999999999</v>
      </c>
      <c r="H11">
        <f t="shared" si="3"/>
        <v>-2.4873737711675</v>
      </c>
      <c r="I11">
        <v>-0.8591</v>
      </c>
      <c r="J11">
        <v>-1.1391</v>
      </c>
      <c r="K11">
        <v>0.8702</v>
      </c>
      <c r="L11">
        <v>0.4473</v>
      </c>
    </row>
    <row r="12" spans="1:12" ht="12.75">
      <c r="A12" t="s">
        <v>18</v>
      </c>
      <c r="B12">
        <v>329.54</v>
      </c>
      <c r="C12">
        <v>9.2446</v>
      </c>
      <c r="D12">
        <f t="shared" si="0"/>
        <v>0.037200000000000344</v>
      </c>
      <c r="E12">
        <f t="shared" si="1"/>
        <v>0.2020114255924601</v>
      </c>
      <c r="F12">
        <v>37.2811</v>
      </c>
      <c r="G12">
        <f t="shared" si="2"/>
        <v>-0.08159999999999457</v>
      </c>
      <c r="H12">
        <f t="shared" si="3"/>
        <v>-0.10919981692971141</v>
      </c>
      <c r="I12">
        <v>-0.2474</v>
      </c>
      <c r="J12">
        <v>-1.1963</v>
      </c>
      <c r="K12">
        <v>0.9794</v>
      </c>
      <c r="L12">
        <v>0.0029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Lucas</dc:creator>
  <cp:keywords/>
  <dc:description/>
  <cp:lastModifiedBy>Peter Lucas</cp:lastModifiedBy>
  <cp:lastPrinted>2001-06-25T22:41:18Z</cp:lastPrinted>
  <dcterms:created xsi:type="dcterms:W3CDTF">2001-06-04T15:05:10Z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