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1068" sheetId="1" r:id="rId1"/>
    <sheet name="NOTES" sheetId="2" r:id="rId2"/>
  </sheets>
  <definedNames>
    <definedName name="1996">#REF!</definedName>
    <definedName name="ALLYEARS">'07s1068'!#REF!</definedName>
    <definedName name="INTERNET">'07s1068'!$A$90:$A$90</definedName>
    <definedName name="_xlnm.Print_Area" localSheetId="0">'07s1068'!$A$1:$H$88</definedName>
    <definedName name="SOURCE">'07s1068'!$A$86:$A$86</definedName>
    <definedName name="TITLE">'07s1068'!$A$1:$A$1</definedName>
  </definedNames>
  <calcPr fullCalcOnLoad="1"/>
</workbook>
</file>

<file path=xl/sharedStrings.xml><?xml version="1.0" encoding="utf-8"?>
<sst xmlns="http://schemas.openxmlformats.org/spreadsheetml/2006/main" count="95" uniqueCount="91">
  <si>
    <t>Number</t>
  </si>
  <si>
    <t>State and year</t>
  </si>
  <si>
    <t xml:space="preserve">of </t>
  </si>
  <si>
    <t>Total</t>
  </si>
  <si>
    <t>bridges</t>
  </si>
  <si>
    <t>number</t>
  </si>
  <si>
    <t>Percent</t>
  </si>
  <si>
    <t>1996, total</t>
  </si>
  <si>
    <t>1997, total</t>
  </si>
  <si>
    <t>1998, total</t>
  </si>
  <si>
    <t>1999, total</t>
  </si>
  <si>
    <t>2000, total</t>
  </si>
  <si>
    <t>2001, total</t>
  </si>
  <si>
    <t>2002,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</si>
  <si>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</si>
  <si>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</si>
  <si>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</si>
  <si>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</si>
  <si>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</si>
  <si>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</si>
  <si>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</si>
  <si>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</si>
  <si>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</si>
  <si>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</si>
  <si>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</si>
  <si>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</si>
  <si>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</si>
  <si>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</si>
  <si>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</si>
  <si>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</si>
  <si>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</si>
  <si>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</si>
  <si>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</si>
  <si>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</si>
  <si>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</si>
  <si>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</si>
  <si>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</si>
  <si>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</si>
  <si>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</si>
  <si>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</si>
  <si>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</si>
  <si>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</si>
  <si>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</si>
  <si>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</si>
  <si>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</si>
  <si>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</si>
  <si>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</si>
  <si>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</si>
  <si>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</si>
  <si>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</si>
  <si>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</si>
  <si>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</si>
  <si>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</si>
  <si>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</si>
  <si>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</si>
  <si>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</si>
  <si>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</si>
  <si>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</si>
  <si>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</si>
  <si>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</si>
  <si>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</si>
  <si>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</si>
  <si>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</si>
  <si>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</si>
  <si>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</si>
  <si>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</si>
  <si>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\1 Bridges are structurally deficient if they have been restricted to light vehicles, require </t>
  </si>
  <si>
    <t>immediate rehabilitation to remain open, or are closed.</t>
  </si>
  <si>
    <t>clearance or approach roadway alignment that no longer meet the criteria for the</t>
  </si>
  <si>
    <t>National Bridge Inventory</t>
  </si>
  <si>
    <t>Bridge condition data are obtained from the National Bridge Inventory (NBI), which includes all</t>
  </si>
  <si>
    <t>bridges that are covered by the National Bridge Inspection Standards and are located on a</t>
  </si>
  <si>
    <t>public road. Generally, each bridge is inspected at least once every 2 years, although bridges</t>
  </si>
  <si>
    <t>with higher risks of engineering problems are inspected more frequently, and certain low-risk</t>
  </si>
  <si>
    <t>bridges get less frequent inspections. All bridge information is verified for completeness,</t>
  </si>
  <si>
    <t xml:space="preserve">consistency and adherence to reporting guidelines. </t>
  </si>
  <si>
    <t>&lt;http://www.fhwa.dot.gov/bridge/britab.htm&gt;</t>
  </si>
  <si>
    <t>http://www.fhwa.dot.gov/bridge/britab.htm</t>
  </si>
  <si>
    <t>FOOTNOTES</t>
  </si>
  <si>
    <t>INTERNET LINK</t>
  </si>
  <si>
    <t>2003, total</t>
  </si>
  <si>
    <t xml:space="preserve">   Functionally obsolete \2</t>
  </si>
  <si>
    <t xml:space="preserve">      Structurally deficient \1</t>
  </si>
  <si>
    <t xml:space="preserve">  Deficient and obsolete</t>
  </si>
  <si>
    <t>system of which the bridge is carrying a part.</t>
  </si>
  <si>
    <t>\2 Bridges are functionally obsolete if they have deck geometry, load carrying capacity,</t>
  </si>
  <si>
    <t>2004, total</t>
  </si>
  <si>
    <t xml:space="preserve">    U.S. total, 2005</t>
  </si>
  <si>
    <t>Source: U.S. Federal Highway Administration, Office of Bridge Technology;</t>
  </si>
  <si>
    <r>
      <t>Table 1068.</t>
    </r>
    <r>
      <rPr>
        <b/>
        <sz val="12"/>
        <rFont val="Courier New"/>
        <family val="3"/>
      </rPr>
      <t xml:space="preserve"> Bridge Inventory--Total and Deficient: 1996 to 2005, and by State, 2005</t>
    </r>
  </si>
  <si>
    <t>[Based on the National Bridge Inventory program; for details see source]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</si>
</sst>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16" applyNumberFormat="1" applyAlignment="1">
      <alignment/>
    </xf>
    <xf numFmtId="17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NumberFormat="1" applyBorder="1" applyAlignment="1">
      <alignment horizontal="fill"/>
    </xf>
    <xf numFmtId="172" fontId="6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bridge/britab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tabSelected="1" showOutlineSymbols="0" zoomScale="87" zoomScaleNormal="87" workbookViewId="0" topLeftCell="A1">
      <selection activeCell="A1" sqref="A1"/>
    </sheetView>
  </sheetViews>
  <sheetFormatPr defaultColWidth="18.5" defaultRowHeight="15.75"/>
  <cols>
    <col min="1" max="1" width="24.59765625" style="0" customWidth="1"/>
    <col min="2" max="2" width="14.09765625" style="0" customWidth="1"/>
    <col min="3" max="3" width="14" style="0" customWidth="1"/>
    <col min="4" max="4" width="13.3984375" style="0" customWidth="1"/>
    <col min="5" max="5" width="16.296875" style="0" customWidth="1"/>
    <col min="6" max="6" width="13.3984375" style="0" customWidth="1"/>
    <col min="7" max="7" width="13.296875" style="0" customWidth="1"/>
    <col min="8" max="8" width="13.8984375" style="0" customWidth="1"/>
  </cols>
  <sheetData>
    <row r="1" spans="1:10" ht="16.5">
      <c r="A1" s="35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 t="s">
        <v>90</v>
      </c>
      <c r="B3" s="1"/>
      <c r="C3" s="1"/>
      <c r="D3" s="1"/>
      <c r="E3" s="1"/>
      <c r="F3" s="1"/>
      <c r="G3" s="1"/>
      <c r="H3" s="1"/>
      <c r="I3" s="1"/>
      <c r="J3" s="1"/>
    </row>
    <row r="4" spans="2:10" ht="15.75"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8"/>
      <c r="B5" s="10"/>
      <c r="C5" s="10"/>
      <c r="D5" s="8"/>
      <c r="E5" s="8"/>
      <c r="F5" s="8"/>
      <c r="G5" s="8"/>
      <c r="H5" s="8"/>
      <c r="I5" s="1"/>
      <c r="J5" s="1"/>
    </row>
    <row r="6" spans="1:10" ht="15.75">
      <c r="A6" s="1"/>
      <c r="B6" s="11"/>
      <c r="C6" s="28"/>
      <c r="E6" t="s">
        <v>83</v>
      </c>
      <c r="F6" s="1"/>
      <c r="G6" s="1"/>
      <c r="H6" s="1"/>
      <c r="I6" s="1"/>
      <c r="J6" s="1"/>
    </row>
    <row r="7" spans="1:10" ht="15.75">
      <c r="A7" s="1"/>
      <c r="B7" s="11"/>
      <c r="C7" s="13"/>
      <c r="D7" s="9"/>
      <c r="E7" s="9"/>
      <c r="F7" s="9"/>
      <c r="G7" s="9"/>
      <c r="H7" s="9"/>
      <c r="I7" s="1"/>
      <c r="J7" s="1"/>
    </row>
    <row r="8" spans="1:10" ht="15.75">
      <c r="A8" s="1"/>
      <c r="B8" s="12" t="s">
        <v>0</v>
      </c>
      <c r="C8" s="11"/>
      <c r="D8" s="1"/>
      <c r="E8" s="11"/>
      <c r="F8" s="1"/>
      <c r="G8" s="27"/>
      <c r="H8" s="1"/>
      <c r="I8" s="1"/>
      <c r="J8" s="1"/>
    </row>
    <row r="9" spans="1:10" ht="15.75">
      <c r="A9" s="4" t="s">
        <v>1</v>
      </c>
      <c r="B9" s="12" t="s">
        <v>2</v>
      </c>
      <c r="C9" s="12" t="s">
        <v>3</v>
      </c>
      <c r="D9" s="1"/>
      <c r="E9" s="28" t="s">
        <v>82</v>
      </c>
      <c r="F9" s="1"/>
      <c r="G9" s="28" t="s">
        <v>81</v>
      </c>
      <c r="H9" s="1"/>
      <c r="I9" s="1"/>
      <c r="J9" s="1"/>
    </row>
    <row r="10" spans="1:10" ht="15.75">
      <c r="A10" s="1"/>
      <c r="B10" s="12" t="s">
        <v>4</v>
      </c>
      <c r="C10" s="12" t="s">
        <v>5</v>
      </c>
      <c r="D10" s="3" t="s">
        <v>6</v>
      </c>
      <c r="E10" s="13"/>
      <c r="F10" s="9"/>
      <c r="G10" s="13"/>
      <c r="H10" s="9"/>
      <c r="I10" s="1"/>
      <c r="J10" s="1"/>
    </row>
    <row r="11" spans="1:10" ht="15.75">
      <c r="A11" s="1"/>
      <c r="B11" s="11"/>
      <c r="C11" s="11"/>
      <c r="D11" s="1"/>
      <c r="E11" s="12" t="s">
        <v>0</v>
      </c>
      <c r="F11" s="3" t="s">
        <v>6</v>
      </c>
      <c r="G11" s="12" t="s">
        <v>0</v>
      </c>
      <c r="H11" s="3" t="s">
        <v>6</v>
      </c>
      <c r="I11" s="1"/>
      <c r="J11" s="1"/>
    </row>
    <row r="12" spans="1:10" ht="15.75">
      <c r="A12" s="9"/>
      <c r="B12" s="13"/>
      <c r="C12" s="13"/>
      <c r="D12" s="9"/>
      <c r="E12" s="13"/>
      <c r="F12" s="9"/>
      <c r="G12" s="13"/>
      <c r="H12" s="9"/>
      <c r="I12" s="1"/>
      <c r="J12" s="1"/>
    </row>
    <row r="13" spans="1:10" ht="15.75">
      <c r="A13" s="1" t="s">
        <v>7</v>
      </c>
      <c r="B13" s="14">
        <v>581862</v>
      </c>
      <c r="C13" s="14">
        <v>182726</v>
      </c>
      <c r="D13" s="5">
        <f>(C13/B13)*100</f>
        <v>31.40366616139222</v>
      </c>
      <c r="E13" s="14">
        <v>101518</v>
      </c>
      <c r="F13" s="5">
        <f>(E13/B13)*100</f>
        <v>17.447092265863727</v>
      </c>
      <c r="G13" s="14">
        <v>81208</v>
      </c>
      <c r="H13" s="5">
        <f>(G13/B13)*100</f>
        <v>13.956573895528493</v>
      </c>
      <c r="I13" s="1"/>
      <c r="J13" s="1"/>
    </row>
    <row r="14" spans="1:10" ht="15.75">
      <c r="A14" s="1" t="s">
        <v>8</v>
      </c>
      <c r="B14" s="14">
        <v>582751</v>
      </c>
      <c r="C14" s="14">
        <v>175885</v>
      </c>
      <c r="D14" s="5">
        <f>(C14/B14)*100</f>
        <v>30.181844389799416</v>
      </c>
      <c r="E14" s="14">
        <v>98475</v>
      </c>
      <c r="F14" s="5">
        <f>(E14/B14)*100</f>
        <v>16.898297900818704</v>
      </c>
      <c r="G14" s="14">
        <v>77410</v>
      </c>
      <c r="H14" s="5">
        <f>(G14/B14)*100</f>
        <v>13.283546488980713</v>
      </c>
      <c r="I14" s="1"/>
      <c r="J14" s="1"/>
    </row>
    <row r="15" spans="1:10" ht="15.75">
      <c r="A15" s="1" t="s">
        <v>9</v>
      </c>
      <c r="B15" s="14">
        <v>582984</v>
      </c>
      <c r="C15" s="14">
        <v>172582</v>
      </c>
      <c r="D15" s="5">
        <f>(C15/B15)*100</f>
        <v>29.603213810327556</v>
      </c>
      <c r="E15" s="14">
        <v>93076</v>
      </c>
      <c r="F15" s="5">
        <f>(E15/B15)*100</f>
        <v>15.965446736102534</v>
      </c>
      <c r="G15" s="14">
        <v>79506</v>
      </c>
      <c r="H15" s="5">
        <f>(G15/B15)*100</f>
        <v>13.637767074225021</v>
      </c>
      <c r="I15" s="1"/>
      <c r="J15" s="1"/>
    </row>
    <row r="16" spans="1:10" ht="15.75">
      <c r="A16" s="1" t="s">
        <v>10</v>
      </c>
      <c r="B16" s="14">
        <v>585542</v>
      </c>
      <c r="C16" s="14">
        <v>170050</v>
      </c>
      <c r="D16" s="5">
        <f>(C16/B16)*100</f>
        <v>29.041469271205138</v>
      </c>
      <c r="E16" s="14">
        <v>88150</v>
      </c>
      <c r="F16" s="5">
        <f>(E16/B16)*100</f>
        <v>15.054428204979317</v>
      </c>
      <c r="G16" s="14">
        <v>81900</v>
      </c>
      <c r="H16" s="5">
        <f>(G16/B16)*100</f>
        <v>13.987041066225823</v>
      </c>
      <c r="I16" s="1"/>
      <c r="J16" s="1"/>
    </row>
    <row r="17" spans="1:10" ht="15.75">
      <c r="A17" s="1" t="s">
        <v>11</v>
      </c>
      <c r="B17" s="14">
        <v>587755</v>
      </c>
      <c r="C17" s="14">
        <v>167993</v>
      </c>
      <c r="D17" s="5">
        <f>(C17/B17)*100</f>
        <v>28.582147323289465</v>
      </c>
      <c r="E17" s="14">
        <v>87106</v>
      </c>
      <c r="F17" s="5">
        <f>(E17/B17)*100</f>
        <v>14.820120628493164</v>
      </c>
      <c r="G17" s="14">
        <v>80887</v>
      </c>
      <c r="H17" s="5">
        <f>(G17/B17)*100</f>
        <v>13.762026694796301</v>
      </c>
      <c r="I17" s="1"/>
      <c r="J17" s="1"/>
    </row>
    <row r="18" spans="1:10" ht="15.75">
      <c r="A18" s="1" t="s">
        <v>12</v>
      </c>
      <c r="B18" s="14">
        <v>590066</v>
      </c>
      <c r="C18" s="14">
        <v>165099</v>
      </c>
      <c r="D18" s="5">
        <v>27.97975141763803</v>
      </c>
      <c r="E18" s="14">
        <v>83630</v>
      </c>
      <c r="F18" s="5">
        <v>14.1729908179763</v>
      </c>
      <c r="G18" s="14">
        <v>81469</v>
      </c>
      <c r="H18" s="5">
        <v>13.8067605996617</v>
      </c>
      <c r="I18" s="1"/>
      <c r="J18" s="5"/>
    </row>
    <row r="19" spans="1:10" ht="15.75">
      <c r="A19" s="1" t="s">
        <v>13</v>
      </c>
      <c r="B19" s="15">
        <v>591220</v>
      </c>
      <c r="C19" s="15">
        <v>163010</v>
      </c>
      <c r="D19" s="6">
        <f>(+C19/B19)*100</f>
        <v>27.57180068333277</v>
      </c>
      <c r="E19" s="15">
        <v>81437</v>
      </c>
      <c r="F19" s="6">
        <f>(E19/B19)*100</f>
        <v>13.774398700991169</v>
      </c>
      <c r="G19" s="15">
        <v>81573</v>
      </c>
      <c r="H19" s="6">
        <f>(G19/B19)*100</f>
        <v>13.797401982341597</v>
      </c>
      <c r="I19" s="1"/>
      <c r="J19" s="5"/>
    </row>
    <row r="20" spans="1:10" ht="15.75">
      <c r="A20" s="2" t="s">
        <v>80</v>
      </c>
      <c r="B20" s="30">
        <v>592246</v>
      </c>
      <c r="C20" s="15">
        <v>160819</v>
      </c>
      <c r="D20" s="6">
        <v>27.154087997217374</v>
      </c>
      <c r="E20" s="15">
        <v>79811</v>
      </c>
      <c r="F20" s="6">
        <v>13.475988018492316</v>
      </c>
      <c r="G20" s="15">
        <v>81008</v>
      </c>
      <c r="H20" s="6">
        <v>13.678099978725056</v>
      </c>
      <c r="I20" s="1"/>
      <c r="J20" s="5"/>
    </row>
    <row r="21" spans="1:10" ht="15.75">
      <c r="A21" s="2" t="s">
        <v>86</v>
      </c>
      <c r="B21" s="31">
        <v>593885</v>
      </c>
      <c r="C21" s="29">
        <v>158318</v>
      </c>
      <c r="D21" s="23">
        <f>(C21/B21)*100</f>
        <v>26.65802301792435</v>
      </c>
      <c r="E21" s="29">
        <v>77758</v>
      </c>
      <c r="F21" s="22">
        <f>(E21/B21)*100</f>
        <v>13.09310725140389</v>
      </c>
      <c r="G21" s="29">
        <v>80560</v>
      </c>
      <c r="H21" s="22">
        <f>(G21/B21)*100</f>
        <v>13.564915766520455</v>
      </c>
      <c r="I21" s="1"/>
      <c r="J21" s="5"/>
    </row>
    <row r="22" spans="1:10" ht="15.75">
      <c r="A22" s="1"/>
      <c r="B22" s="32"/>
      <c r="C22" s="14"/>
      <c r="D22" s="5"/>
      <c r="E22" s="14"/>
      <c r="F22" s="5"/>
      <c r="G22" s="14"/>
      <c r="H22" s="5"/>
      <c r="I22" s="1"/>
      <c r="J22" s="5"/>
    </row>
    <row r="23" spans="1:9" s="18" customFormat="1" ht="16.5">
      <c r="A23" s="7" t="s">
        <v>87</v>
      </c>
      <c r="B23" s="33">
        <f>SUM(B24:B76)</f>
        <v>594616</v>
      </c>
      <c r="C23" s="24">
        <f>+E23+G23</f>
        <v>156177</v>
      </c>
      <c r="D23" s="17">
        <f aca="true" t="shared" si="0" ref="D23:D76">(C23/B23)*100</f>
        <v>26.265186271476043</v>
      </c>
      <c r="E23" s="24">
        <f>SUM(E24:E76)</f>
        <v>75871</v>
      </c>
      <c r="F23" s="20">
        <f aca="true" t="shared" si="1" ref="F23:F54">(E23/B23)*100</f>
        <v>12.75966337939107</v>
      </c>
      <c r="G23" s="24">
        <f>SUM(G24:G76)</f>
        <v>80306</v>
      </c>
      <c r="H23" s="20">
        <f aca="true" t="shared" si="2" ref="H23:H54">(G23/B23)*100</f>
        <v>13.505522892084976</v>
      </c>
      <c r="I23" s="7"/>
    </row>
    <row r="24" spans="1:9" ht="15.75">
      <c r="A24" s="1" t="s">
        <v>14</v>
      </c>
      <c r="B24" s="34">
        <v>15703</v>
      </c>
      <c r="C24" s="29">
        <f aca="true" t="shared" si="3" ref="C24:C76">+E24+G24</f>
        <v>4488</v>
      </c>
      <c r="D24" s="23">
        <f t="shared" si="0"/>
        <v>28.580526014137426</v>
      </c>
      <c r="E24" s="25">
        <v>2248</v>
      </c>
      <c r="F24" s="22">
        <f t="shared" si="1"/>
        <v>14.315735846653505</v>
      </c>
      <c r="G24" s="25">
        <v>2240</v>
      </c>
      <c r="H24" s="22">
        <f t="shared" si="2"/>
        <v>14.26479016748392</v>
      </c>
      <c r="I24" s="1"/>
    </row>
    <row r="25" spans="1:9" ht="15.75">
      <c r="A25" s="1" t="s">
        <v>15</v>
      </c>
      <c r="B25" s="34">
        <v>1172</v>
      </c>
      <c r="C25" s="29">
        <f t="shared" si="3"/>
        <v>358</v>
      </c>
      <c r="D25" s="23">
        <f t="shared" si="0"/>
        <v>30.546075085324233</v>
      </c>
      <c r="E25" s="25">
        <v>158</v>
      </c>
      <c r="F25" s="22">
        <f t="shared" si="1"/>
        <v>13.48122866894198</v>
      </c>
      <c r="G25" s="25">
        <v>200</v>
      </c>
      <c r="H25" s="22">
        <f t="shared" si="2"/>
        <v>17.064846416382252</v>
      </c>
      <c r="I25" s="1"/>
    </row>
    <row r="26" spans="1:9" ht="15.75">
      <c r="A26" s="1" t="s">
        <v>16</v>
      </c>
      <c r="B26" s="34">
        <v>7173</v>
      </c>
      <c r="C26" s="29">
        <f t="shared" si="3"/>
        <v>720</v>
      </c>
      <c r="D26" s="23">
        <f t="shared" si="0"/>
        <v>10.037641154328734</v>
      </c>
      <c r="E26" s="25">
        <v>162</v>
      </c>
      <c r="F26" s="22">
        <f t="shared" si="1"/>
        <v>2.258469259723965</v>
      </c>
      <c r="G26" s="25">
        <v>558</v>
      </c>
      <c r="H26" s="22">
        <f t="shared" si="2"/>
        <v>7.779171894604768</v>
      </c>
      <c r="I26" s="1"/>
    </row>
    <row r="27" spans="1:9" ht="15.75">
      <c r="A27" s="1" t="s">
        <v>17</v>
      </c>
      <c r="B27" s="34">
        <v>12477</v>
      </c>
      <c r="C27" s="29">
        <f t="shared" si="3"/>
        <v>3019</v>
      </c>
      <c r="D27" s="23">
        <f t="shared" si="0"/>
        <v>24.19652159974353</v>
      </c>
      <c r="E27" s="25">
        <v>1143</v>
      </c>
      <c r="F27" s="22">
        <f t="shared" si="1"/>
        <v>9.16085597499399</v>
      </c>
      <c r="G27" s="25">
        <v>1876</v>
      </c>
      <c r="H27" s="22">
        <f t="shared" si="2"/>
        <v>15.035665624749539</v>
      </c>
      <c r="I27" s="1"/>
    </row>
    <row r="28" spans="1:9" ht="15.75">
      <c r="A28" s="1" t="s">
        <v>18</v>
      </c>
      <c r="B28" s="34">
        <v>23171</v>
      </c>
      <c r="C28" s="29">
        <f t="shared" si="3"/>
        <v>6531</v>
      </c>
      <c r="D28" s="23">
        <f t="shared" si="0"/>
        <v>28.186094687324676</v>
      </c>
      <c r="E28" s="25">
        <v>2876</v>
      </c>
      <c r="F28" s="22">
        <f t="shared" si="1"/>
        <v>12.41206680764749</v>
      </c>
      <c r="G28" s="25">
        <v>3655</v>
      </c>
      <c r="H28" s="22">
        <f t="shared" si="2"/>
        <v>15.774027879677183</v>
      </c>
      <c r="I28" s="1"/>
    </row>
    <row r="29" spans="1:9" ht="15.75">
      <c r="A29" s="1" t="s">
        <v>19</v>
      </c>
      <c r="B29" s="34">
        <v>8253</v>
      </c>
      <c r="C29" s="29">
        <f t="shared" si="3"/>
        <v>1404</v>
      </c>
      <c r="D29" s="23">
        <f t="shared" si="0"/>
        <v>17.011995637949838</v>
      </c>
      <c r="E29" s="25">
        <v>571</v>
      </c>
      <c r="F29" s="22">
        <f t="shared" si="1"/>
        <v>6.918696231673331</v>
      </c>
      <c r="G29" s="25">
        <v>833</v>
      </c>
      <c r="H29" s="22">
        <f t="shared" si="2"/>
        <v>10.093299406276506</v>
      </c>
      <c r="I29" s="1"/>
    </row>
    <row r="30" spans="1:9" ht="15.75">
      <c r="A30" s="1" t="s">
        <v>20</v>
      </c>
      <c r="B30" s="34">
        <v>4168</v>
      </c>
      <c r="C30" s="29">
        <f t="shared" si="3"/>
        <v>1388</v>
      </c>
      <c r="D30" s="23">
        <f t="shared" si="0"/>
        <v>33.301343570057576</v>
      </c>
      <c r="E30" s="25">
        <v>340</v>
      </c>
      <c r="F30" s="22">
        <f t="shared" si="1"/>
        <v>8.157389635316699</v>
      </c>
      <c r="G30" s="25">
        <v>1048</v>
      </c>
      <c r="H30" s="22">
        <f t="shared" si="2"/>
        <v>25.143953934740882</v>
      </c>
      <c r="I30" s="1"/>
    </row>
    <row r="31" spans="1:9" ht="15.75">
      <c r="A31" s="1" t="s">
        <v>21</v>
      </c>
      <c r="B31" s="34">
        <v>849</v>
      </c>
      <c r="C31" s="29">
        <f t="shared" si="3"/>
        <v>130</v>
      </c>
      <c r="D31" s="23">
        <f t="shared" si="0"/>
        <v>15.312131919905772</v>
      </c>
      <c r="E31" s="25">
        <v>42</v>
      </c>
      <c r="F31" s="22">
        <f t="shared" si="1"/>
        <v>4.946996466431095</v>
      </c>
      <c r="G31" s="25">
        <v>88</v>
      </c>
      <c r="H31" s="22">
        <f t="shared" si="2"/>
        <v>10.365135453474677</v>
      </c>
      <c r="I31" s="1"/>
    </row>
    <row r="32" spans="1:9" ht="15.75">
      <c r="A32" s="1" t="s">
        <v>22</v>
      </c>
      <c r="B32" s="34">
        <v>245</v>
      </c>
      <c r="C32" s="29">
        <f t="shared" si="3"/>
        <v>155</v>
      </c>
      <c r="D32" s="23">
        <f t="shared" si="0"/>
        <v>63.26530612244898</v>
      </c>
      <c r="E32" s="25">
        <v>23</v>
      </c>
      <c r="F32" s="22">
        <f t="shared" si="1"/>
        <v>9.387755102040817</v>
      </c>
      <c r="G32" s="25">
        <v>132</v>
      </c>
      <c r="H32" s="22">
        <f t="shared" si="2"/>
        <v>53.87755102040816</v>
      </c>
      <c r="I32" s="1"/>
    </row>
    <row r="33" spans="1:9" ht="15.75">
      <c r="A33" s="1" t="s">
        <v>23</v>
      </c>
      <c r="B33" s="34">
        <v>11527</v>
      </c>
      <c r="C33" s="29">
        <f t="shared" si="3"/>
        <v>2076</v>
      </c>
      <c r="D33" s="23">
        <f t="shared" si="0"/>
        <v>18.009889823891733</v>
      </c>
      <c r="E33" s="25">
        <v>327</v>
      </c>
      <c r="F33" s="22">
        <f t="shared" si="1"/>
        <v>2.8368179057864142</v>
      </c>
      <c r="G33" s="25">
        <v>1749</v>
      </c>
      <c r="H33" s="22">
        <f t="shared" si="2"/>
        <v>15.173071918105318</v>
      </c>
      <c r="I33" s="1"/>
    </row>
    <row r="34" spans="1:9" ht="15.75">
      <c r="A34" s="1" t="s">
        <v>24</v>
      </c>
      <c r="B34" s="34">
        <v>14490</v>
      </c>
      <c r="C34" s="29">
        <f t="shared" si="3"/>
        <v>2970</v>
      </c>
      <c r="D34" s="23">
        <f t="shared" si="0"/>
        <v>20.496894409937887</v>
      </c>
      <c r="E34" s="25">
        <v>1179</v>
      </c>
      <c r="F34" s="22">
        <f t="shared" si="1"/>
        <v>8.136645962732919</v>
      </c>
      <c r="G34" s="25">
        <v>1791</v>
      </c>
      <c r="H34" s="22">
        <f t="shared" si="2"/>
        <v>12.360248447204969</v>
      </c>
      <c r="I34" s="1"/>
    </row>
    <row r="35" spans="1:9" ht="15.75">
      <c r="A35" s="1" t="s">
        <v>25</v>
      </c>
      <c r="B35" s="34">
        <v>1104</v>
      </c>
      <c r="C35" s="29">
        <f t="shared" si="3"/>
        <v>514</v>
      </c>
      <c r="D35" s="23">
        <f t="shared" si="0"/>
        <v>46.55797101449276</v>
      </c>
      <c r="E35" s="25">
        <v>160</v>
      </c>
      <c r="F35" s="22">
        <f t="shared" si="1"/>
        <v>14.492753623188406</v>
      </c>
      <c r="G35" s="25">
        <v>354</v>
      </c>
      <c r="H35" s="22">
        <f t="shared" si="2"/>
        <v>32.065217391304344</v>
      </c>
      <c r="I35" s="1"/>
    </row>
    <row r="36" spans="1:9" ht="15.75">
      <c r="A36" s="1" t="s">
        <v>26</v>
      </c>
      <c r="B36" s="34">
        <v>4060</v>
      </c>
      <c r="C36" s="29">
        <f t="shared" si="3"/>
        <v>753</v>
      </c>
      <c r="D36" s="23">
        <f t="shared" si="0"/>
        <v>18.546798029556648</v>
      </c>
      <c r="E36" s="25">
        <v>318</v>
      </c>
      <c r="F36" s="22">
        <f t="shared" si="1"/>
        <v>7.832512315270936</v>
      </c>
      <c r="G36" s="25">
        <v>435</v>
      </c>
      <c r="H36" s="22">
        <f t="shared" si="2"/>
        <v>10.714285714285714</v>
      </c>
      <c r="I36" s="1"/>
    </row>
    <row r="37" spans="1:9" ht="15.75">
      <c r="A37" s="1" t="s">
        <v>27</v>
      </c>
      <c r="B37" s="34">
        <v>25803</v>
      </c>
      <c r="C37" s="29">
        <f t="shared" si="3"/>
        <v>4346</v>
      </c>
      <c r="D37" s="23">
        <f t="shared" si="0"/>
        <v>16.84300275161803</v>
      </c>
      <c r="E37" s="25">
        <v>2456</v>
      </c>
      <c r="F37" s="22">
        <f t="shared" si="1"/>
        <v>9.518273069022982</v>
      </c>
      <c r="G37" s="25">
        <v>1890</v>
      </c>
      <c r="H37" s="22">
        <f t="shared" si="2"/>
        <v>7.324729682595047</v>
      </c>
      <c r="I37" s="1"/>
    </row>
    <row r="38" spans="1:9" ht="15.75">
      <c r="A38" s="1" t="s">
        <v>28</v>
      </c>
      <c r="B38" s="34">
        <v>18273</v>
      </c>
      <c r="C38" s="29">
        <f t="shared" si="3"/>
        <v>4045</v>
      </c>
      <c r="D38" s="23">
        <f t="shared" si="0"/>
        <v>22.136485525091665</v>
      </c>
      <c r="E38" s="25">
        <v>2007</v>
      </c>
      <c r="F38" s="22">
        <f t="shared" si="1"/>
        <v>10.98341815793794</v>
      </c>
      <c r="G38" s="25">
        <v>2038</v>
      </c>
      <c r="H38" s="22">
        <f t="shared" si="2"/>
        <v>11.153067367153724</v>
      </c>
      <c r="I38" s="1"/>
    </row>
    <row r="39" spans="1:9" ht="15.75">
      <c r="A39" s="1" t="s">
        <v>29</v>
      </c>
      <c r="B39" s="34">
        <v>24846</v>
      </c>
      <c r="C39" s="29">
        <f t="shared" si="3"/>
        <v>6839</v>
      </c>
      <c r="D39" s="23">
        <f t="shared" si="0"/>
        <v>27.52555743379216</v>
      </c>
      <c r="E39" s="25">
        <v>5232</v>
      </c>
      <c r="F39" s="22">
        <f t="shared" si="1"/>
        <v>21.057715527650327</v>
      </c>
      <c r="G39" s="25">
        <v>1607</v>
      </c>
      <c r="H39" s="22">
        <f t="shared" si="2"/>
        <v>6.467841906141834</v>
      </c>
      <c r="I39" s="1"/>
    </row>
    <row r="40" spans="1:9" ht="15.75">
      <c r="A40" s="1" t="s">
        <v>30</v>
      </c>
      <c r="B40" s="34">
        <v>25511</v>
      </c>
      <c r="C40" s="29">
        <f t="shared" si="3"/>
        <v>5663</v>
      </c>
      <c r="D40" s="23">
        <f t="shared" si="0"/>
        <v>22.198267414056684</v>
      </c>
      <c r="E40" s="25">
        <v>3137</v>
      </c>
      <c r="F40" s="22">
        <f t="shared" si="1"/>
        <v>12.296656344322058</v>
      </c>
      <c r="G40" s="25">
        <v>2526</v>
      </c>
      <c r="H40" s="22">
        <f t="shared" si="2"/>
        <v>9.901611069734624</v>
      </c>
      <c r="I40" s="1"/>
    </row>
    <row r="41" spans="1:9" ht="15.75">
      <c r="A41" s="1" t="s">
        <v>31</v>
      </c>
      <c r="B41" s="34">
        <v>13501</v>
      </c>
      <c r="C41" s="29">
        <f t="shared" si="3"/>
        <v>4104</v>
      </c>
      <c r="D41" s="23">
        <f t="shared" si="0"/>
        <v>30.397748314939633</v>
      </c>
      <c r="E41" s="25">
        <v>1282</v>
      </c>
      <c r="F41" s="22">
        <f t="shared" si="1"/>
        <v>9.495592919043034</v>
      </c>
      <c r="G41" s="25">
        <v>2822</v>
      </c>
      <c r="H41" s="22">
        <f t="shared" si="2"/>
        <v>20.9021553958966</v>
      </c>
      <c r="I41" s="1"/>
    </row>
    <row r="42" spans="1:9" ht="15.75">
      <c r="A42" s="1" t="s">
        <v>32</v>
      </c>
      <c r="B42" s="34">
        <v>13344</v>
      </c>
      <c r="C42" s="29">
        <f t="shared" si="3"/>
        <v>4200</v>
      </c>
      <c r="D42" s="23">
        <f t="shared" si="0"/>
        <v>31.47482014388489</v>
      </c>
      <c r="E42" s="25">
        <v>1947</v>
      </c>
      <c r="F42" s="22">
        <f t="shared" si="1"/>
        <v>14.590827338129497</v>
      </c>
      <c r="G42" s="25">
        <v>2253</v>
      </c>
      <c r="H42" s="22">
        <f t="shared" si="2"/>
        <v>16.883992805755398</v>
      </c>
      <c r="I42" s="1"/>
    </row>
    <row r="43" spans="1:9" ht="15.75">
      <c r="A43" s="1" t="s">
        <v>33</v>
      </c>
      <c r="B43" s="34">
        <v>2370</v>
      </c>
      <c r="C43" s="29">
        <f t="shared" si="3"/>
        <v>822</v>
      </c>
      <c r="D43" s="23">
        <f t="shared" si="0"/>
        <v>34.68354430379747</v>
      </c>
      <c r="E43" s="25">
        <v>347</v>
      </c>
      <c r="F43" s="22">
        <f t="shared" si="1"/>
        <v>14.641350210970463</v>
      </c>
      <c r="G43" s="25">
        <v>475</v>
      </c>
      <c r="H43" s="22">
        <f t="shared" si="2"/>
        <v>20.042194092827003</v>
      </c>
      <c r="I43" s="1"/>
    </row>
    <row r="44" spans="1:9" ht="15.75">
      <c r="A44" s="1" t="s">
        <v>34</v>
      </c>
      <c r="B44" s="34">
        <v>5021</v>
      </c>
      <c r="C44" s="29">
        <f t="shared" si="3"/>
        <v>1403</v>
      </c>
      <c r="D44" s="23">
        <f t="shared" si="0"/>
        <v>27.942640908185624</v>
      </c>
      <c r="E44" s="25">
        <v>406</v>
      </c>
      <c r="F44" s="22">
        <f t="shared" si="1"/>
        <v>8.08603863772157</v>
      </c>
      <c r="G44" s="25">
        <v>997</v>
      </c>
      <c r="H44" s="22">
        <f t="shared" si="2"/>
        <v>19.85660227046405</v>
      </c>
      <c r="I44" s="1"/>
    </row>
    <row r="45" spans="1:9" ht="15.75">
      <c r="A45" s="1" t="s">
        <v>35</v>
      </c>
      <c r="B45" s="34">
        <v>4919</v>
      </c>
      <c r="C45" s="29">
        <f t="shared" si="3"/>
        <v>2572</v>
      </c>
      <c r="D45" s="23">
        <f t="shared" si="0"/>
        <v>52.287050213458016</v>
      </c>
      <c r="E45" s="25">
        <v>599</v>
      </c>
      <c r="F45" s="22">
        <f t="shared" si="1"/>
        <v>12.177271803212035</v>
      </c>
      <c r="G45" s="25">
        <v>1973</v>
      </c>
      <c r="H45" s="22">
        <f t="shared" si="2"/>
        <v>40.10977841024598</v>
      </c>
      <c r="I45" s="1"/>
    </row>
    <row r="46" spans="1:9" ht="15.75">
      <c r="A46" s="1" t="s">
        <v>36</v>
      </c>
      <c r="B46" s="34">
        <v>10872</v>
      </c>
      <c r="C46" s="29">
        <f t="shared" si="3"/>
        <v>3030</v>
      </c>
      <c r="D46" s="23">
        <f t="shared" si="0"/>
        <v>27.869757174392934</v>
      </c>
      <c r="E46" s="25">
        <v>1772</v>
      </c>
      <c r="F46" s="22">
        <f t="shared" si="1"/>
        <v>16.298749080206036</v>
      </c>
      <c r="G46" s="25">
        <v>1258</v>
      </c>
      <c r="H46" s="22">
        <f t="shared" si="2"/>
        <v>11.571008094186903</v>
      </c>
      <c r="I46" s="1"/>
    </row>
    <row r="47" spans="1:9" ht="15.75">
      <c r="A47" s="1" t="s">
        <v>37</v>
      </c>
      <c r="B47" s="34">
        <v>12989</v>
      </c>
      <c r="C47" s="29">
        <f t="shared" si="3"/>
        <v>1586</v>
      </c>
      <c r="D47" s="23">
        <f t="shared" si="0"/>
        <v>12.210331819231659</v>
      </c>
      <c r="E47" s="25">
        <v>1140</v>
      </c>
      <c r="F47" s="22">
        <f t="shared" si="1"/>
        <v>8.776657171452767</v>
      </c>
      <c r="G47" s="25">
        <v>446</v>
      </c>
      <c r="H47" s="22">
        <f t="shared" si="2"/>
        <v>3.43367464777889</v>
      </c>
      <c r="I47" s="1"/>
    </row>
    <row r="48" spans="1:9" ht="15.75">
      <c r="A48" s="1" t="s">
        <v>38</v>
      </c>
      <c r="B48" s="34">
        <v>16900</v>
      </c>
      <c r="C48" s="29">
        <f t="shared" si="3"/>
        <v>4509</v>
      </c>
      <c r="D48" s="23">
        <f t="shared" si="0"/>
        <v>26.680473372781066</v>
      </c>
      <c r="E48" s="25">
        <v>3220</v>
      </c>
      <c r="F48" s="22">
        <f t="shared" si="1"/>
        <v>19.053254437869825</v>
      </c>
      <c r="G48" s="25">
        <v>1289</v>
      </c>
      <c r="H48" s="22">
        <f t="shared" si="2"/>
        <v>7.627218934911243</v>
      </c>
      <c r="I48" s="1"/>
    </row>
    <row r="49" spans="1:9" ht="15.75">
      <c r="A49" s="1" t="s">
        <v>39</v>
      </c>
      <c r="B49" s="34">
        <v>23883</v>
      </c>
      <c r="C49" s="29">
        <f t="shared" si="3"/>
        <v>7965</v>
      </c>
      <c r="D49" s="23">
        <f t="shared" si="0"/>
        <v>33.35008164803417</v>
      </c>
      <c r="E49" s="25">
        <v>4826</v>
      </c>
      <c r="F49" s="22">
        <f t="shared" si="1"/>
        <v>20.20684168655529</v>
      </c>
      <c r="G49" s="25">
        <v>3139</v>
      </c>
      <c r="H49" s="22">
        <f t="shared" si="2"/>
        <v>13.143239961478875</v>
      </c>
      <c r="I49" s="1"/>
    </row>
    <row r="50" spans="1:9" ht="15.75">
      <c r="A50" s="1" t="s">
        <v>40</v>
      </c>
      <c r="B50" s="34">
        <v>4922</v>
      </c>
      <c r="C50" s="29">
        <f t="shared" si="3"/>
        <v>1018</v>
      </c>
      <c r="D50" s="23">
        <f t="shared" si="0"/>
        <v>20.682649329540837</v>
      </c>
      <c r="E50" s="25">
        <v>511</v>
      </c>
      <c r="F50" s="22">
        <f t="shared" si="1"/>
        <v>10.381958553433563</v>
      </c>
      <c r="G50" s="25">
        <v>507</v>
      </c>
      <c r="H50" s="22">
        <f t="shared" si="2"/>
        <v>10.300690776107274</v>
      </c>
      <c r="I50" s="1"/>
    </row>
    <row r="51" spans="1:9" ht="15.75">
      <c r="A51" s="1" t="s">
        <v>41</v>
      </c>
      <c r="B51" s="34">
        <v>15457</v>
      </c>
      <c r="C51" s="29">
        <f t="shared" si="3"/>
        <v>3864</v>
      </c>
      <c r="D51" s="23">
        <f t="shared" si="0"/>
        <v>24.998382609820794</v>
      </c>
      <c r="E51" s="25">
        <v>2488</v>
      </c>
      <c r="F51" s="22">
        <f t="shared" si="1"/>
        <v>16.096267063466392</v>
      </c>
      <c r="G51" s="25">
        <v>1376</v>
      </c>
      <c r="H51" s="22">
        <f t="shared" si="2"/>
        <v>8.902115546354402</v>
      </c>
      <c r="I51" s="1"/>
    </row>
    <row r="52" spans="1:9" ht="15.75">
      <c r="A52" s="1" t="s">
        <v>42</v>
      </c>
      <c r="B52" s="34">
        <v>1632</v>
      </c>
      <c r="C52" s="29">
        <f t="shared" si="3"/>
        <v>196</v>
      </c>
      <c r="D52" s="23">
        <f t="shared" si="0"/>
        <v>12.009803921568627</v>
      </c>
      <c r="E52" s="25">
        <v>50</v>
      </c>
      <c r="F52" s="22">
        <f t="shared" si="1"/>
        <v>3.063725490196078</v>
      </c>
      <c r="G52" s="25">
        <v>146</v>
      </c>
      <c r="H52" s="22">
        <f t="shared" si="2"/>
        <v>8.946078431372548</v>
      </c>
      <c r="I52" s="1"/>
    </row>
    <row r="53" spans="1:9" ht="15.75">
      <c r="A53" s="1" t="s">
        <v>43</v>
      </c>
      <c r="B53" s="34">
        <v>2361</v>
      </c>
      <c r="C53" s="29">
        <f t="shared" si="3"/>
        <v>744</v>
      </c>
      <c r="D53" s="23">
        <f t="shared" si="0"/>
        <v>31.512071156289707</v>
      </c>
      <c r="E53" s="25">
        <v>320</v>
      </c>
      <c r="F53" s="22">
        <f t="shared" si="1"/>
        <v>13.55357899195256</v>
      </c>
      <c r="G53" s="25">
        <v>424</v>
      </c>
      <c r="H53" s="22">
        <f t="shared" si="2"/>
        <v>17.958492164337144</v>
      </c>
      <c r="I53" s="1"/>
    </row>
    <row r="54" spans="1:9" ht="15.75">
      <c r="A54" s="1" t="s">
        <v>44</v>
      </c>
      <c r="B54" s="34">
        <v>6445</v>
      </c>
      <c r="C54" s="29">
        <f t="shared" si="3"/>
        <v>2341</v>
      </c>
      <c r="D54" s="23">
        <f t="shared" si="0"/>
        <v>36.32273079906905</v>
      </c>
      <c r="E54" s="25">
        <v>838</v>
      </c>
      <c r="F54" s="22">
        <f t="shared" si="1"/>
        <v>13.002327385570208</v>
      </c>
      <c r="G54" s="25">
        <v>1503</v>
      </c>
      <c r="H54" s="22">
        <f t="shared" si="2"/>
        <v>23.320403413498838</v>
      </c>
      <c r="I54" s="1"/>
    </row>
    <row r="55" spans="1:9" ht="15.75">
      <c r="A55" s="1" t="s">
        <v>45</v>
      </c>
      <c r="B55" s="34">
        <v>3836</v>
      </c>
      <c r="C55" s="29">
        <f t="shared" si="3"/>
        <v>724</v>
      </c>
      <c r="D55" s="23">
        <f t="shared" si="0"/>
        <v>18.873826903023982</v>
      </c>
      <c r="E55" s="25">
        <v>407</v>
      </c>
      <c r="F55" s="22">
        <f aca="true" t="shared" si="4" ref="F55:F74">(E55/B55)*100</f>
        <v>10.610010427528675</v>
      </c>
      <c r="G55" s="25">
        <v>317</v>
      </c>
      <c r="H55" s="22">
        <f aca="true" t="shared" si="5" ref="H55:H74">(G55/B55)*100</f>
        <v>8.263816475495307</v>
      </c>
      <c r="I55" s="1"/>
    </row>
    <row r="56" spans="1:9" ht="15.75">
      <c r="A56" s="1" t="s">
        <v>46</v>
      </c>
      <c r="B56" s="34">
        <v>17338</v>
      </c>
      <c r="C56" s="29">
        <f t="shared" si="3"/>
        <v>6510</v>
      </c>
      <c r="D56" s="23">
        <f t="shared" si="0"/>
        <v>37.547583342946126</v>
      </c>
      <c r="E56" s="25">
        <v>2114</v>
      </c>
      <c r="F56" s="22">
        <f t="shared" si="4"/>
        <v>12.19287115007498</v>
      </c>
      <c r="G56" s="25">
        <v>4396</v>
      </c>
      <c r="H56" s="22">
        <f t="shared" si="5"/>
        <v>25.354712192871148</v>
      </c>
      <c r="I56" s="1"/>
    </row>
    <row r="57" spans="1:9" ht="15.75">
      <c r="A57" s="1" t="s">
        <v>47</v>
      </c>
      <c r="B57" s="34">
        <v>17512</v>
      </c>
      <c r="C57" s="29">
        <f t="shared" si="3"/>
        <v>5125</v>
      </c>
      <c r="D57" s="23">
        <f t="shared" si="0"/>
        <v>29.26564641388762</v>
      </c>
      <c r="E57" s="25">
        <v>2301</v>
      </c>
      <c r="F57" s="22">
        <f t="shared" si="4"/>
        <v>13.139561443581544</v>
      </c>
      <c r="G57" s="25">
        <v>2824</v>
      </c>
      <c r="H57" s="22">
        <f t="shared" si="5"/>
        <v>16.126084970306074</v>
      </c>
      <c r="I57" s="1"/>
    </row>
    <row r="58" spans="1:9" ht="15.75">
      <c r="A58" s="1" t="s">
        <v>48</v>
      </c>
      <c r="B58" s="34">
        <v>4477</v>
      </c>
      <c r="C58" s="29">
        <f t="shared" si="3"/>
        <v>1023</v>
      </c>
      <c r="D58" s="23">
        <f t="shared" si="0"/>
        <v>22.85012285012285</v>
      </c>
      <c r="E58" s="25">
        <v>771</v>
      </c>
      <c r="F58" s="22">
        <f t="shared" si="4"/>
        <v>17.22135358498995</v>
      </c>
      <c r="G58" s="25">
        <v>252</v>
      </c>
      <c r="H58" s="22">
        <f t="shared" si="5"/>
        <v>5.6287692651329015</v>
      </c>
      <c r="I58" s="1"/>
    </row>
    <row r="59" spans="1:9" ht="15.75">
      <c r="A59" s="1" t="s">
        <v>49</v>
      </c>
      <c r="B59" s="34">
        <v>28058</v>
      </c>
      <c r="C59" s="29">
        <f t="shared" si="3"/>
        <v>7006</v>
      </c>
      <c r="D59" s="23">
        <f t="shared" si="0"/>
        <v>24.969705609808255</v>
      </c>
      <c r="E59" s="25">
        <v>2987</v>
      </c>
      <c r="F59" s="22">
        <f t="shared" si="4"/>
        <v>10.64580511796992</v>
      </c>
      <c r="G59" s="25">
        <v>4019</v>
      </c>
      <c r="H59" s="22">
        <f t="shared" si="5"/>
        <v>14.323900491838334</v>
      </c>
      <c r="I59" s="1"/>
    </row>
    <row r="60" spans="1:9" ht="15.75">
      <c r="A60" s="1" t="s">
        <v>50</v>
      </c>
      <c r="B60" s="34">
        <v>23383</v>
      </c>
      <c r="C60" s="29">
        <f t="shared" si="3"/>
        <v>8400</v>
      </c>
      <c r="D60" s="23">
        <f t="shared" si="0"/>
        <v>35.923534191506654</v>
      </c>
      <c r="E60" s="25">
        <v>6938</v>
      </c>
      <c r="F60" s="22">
        <f t="shared" si="4"/>
        <v>29.67112859769918</v>
      </c>
      <c r="G60" s="25">
        <v>1462</v>
      </c>
      <c r="H60" s="22">
        <f t="shared" si="5"/>
        <v>6.252405593807467</v>
      </c>
      <c r="I60" s="1"/>
    </row>
    <row r="61" spans="1:9" ht="15.75">
      <c r="A61" s="1" t="s">
        <v>51</v>
      </c>
      <c r="B61" s="34">
        <v>7238</v>
      </c>
      <c r="C61" s="29">
        <f t="shared" si="3"/>
        <v>1872</v>
      </c>
      <c r="D61" s="23">
        <f t="shared" si="0"/>
        <v>25.863498203923736</v>
      </c>
      <c r="E61" s="25">
        <v>697</v>
      </c>
      <c r="F61" s="22">
        <f t="shared" si="4"/>
        <v>9.629731970157502</v>
      </c>
      <c r="G61" s="25">
        <v>1175</v>
      </c>
      <c r="H61" s="22">
        <f t="shared" si="5"/>
        <v>16.233766233766232</v>
      </c>
      <c r="I61" s="1"/>
    </row>
    <row r="62" spans="1:9" ht="15.75">
      <c r="A62" s="1" t="s">
        <v>52</v>
      </c>
      <c r="B62" s="34">
        <v>22291</v>
      </c>
      <c r="C62" s="29">
        <f t="shared" si="3"/>
        <v>9560</v>
      </c>
      <c r="D62" s="23">
        <f t="shared" si="0"/>
        <v>42.887263918173254</v>
      </c>
      <c r="E62" s="25">
        <v>5532</v>
      </c>
      <c r="F62" s="22">
        <f t="shared" si="4"/>
        <v>24.81719079449105</v>
      </c>
      <c r="G62" s="25">
        <v>4028</v>
      </c>
      <c r="H62" s="22">
        <f t="shared" si="5"/>
        <v>18.070073123682203</v>
      </c>
      <c r="I62" s="1"/>
    </row>
    <row r="63" spans="1:9" ht="15.75">
      <c r="A63" s="1" t="s">
        <v>53</v>
      </c>
      <c r="B63" s="34">
        <v>749</v>
      </c>
      <c r="C63" s="29">
        <f t="shared" si="3"/>
        <v>413</v>
      </c>
      <c r="D63" s="23">
        <f t="shared" si="0"/>
        <v>55.140186915887845</v>
      </c>
      <c r="E63" s="25">
        <v>194</v>
      </c>
      <c r="F63" s="22">
        <f t="shared" si="4"/>
        <v>25.901201602136183</v>
      </c>
      <c r="G63" s="25">
        <v>219</v>
      </c>
      <c r="H63" s="22">
        <f t="shared" si="5"/>
        <v>29.23898531375167</v>
      </c>
      <c r="I63" s="1"/>
    </row>
    <row r="64" spans="1:9" ht="15.75">
      <c r="A64" s="1" t="s">
        <v>54</v>
      </c>
      <c r="B64" s="34">
        <v>9202</v>
      </c>
      <c r="C64" s="29">
        <f t="shared" si="3"/>
        <v>2101</v>
      </c>
      <c r="D64" s="23">
        <f t="shared" si="0"/>
        <v>22.83199304499022</v>
      </c>
      <c r="E64" s="25">
        <v>1274</v>
      </c>
      <c r="F64" s="22">
        <f t="shared" si="4"/>
        <v>13.844816344272983</v>
      </c>
      <c r="G64" s="25">
        <v>827</v>
      </c>
      <c r="H64" s="22">
        <f t="shared" si="5"/>
        <v>8.987176700717235</v>
      </c>
      <c r="I64" s="1"/>
    </row>
    <row r="65" spans="1:9" ht="15.75">
      <c r="A65" s="1" t="s">
        <v>55</v>
      </c>
      <c r="B65" s="34">
        <v>5961</v>
      </c>
      <c r="C65" s="29">
        <f t="shared" si="3"/>
        <v>1575</v>
      </c>
      <c r="D65" s="23">
        <f t="shared" si="0"/>
        <v>26.421741318570707</v>
      </c>
      <c r="E65" s="25">
        <v>1229</v>
      </c>
      <c r="F65" s="22">
        <f t="shared" si="4"/>
        <v>20.617346082872</v>
      </c>
      <c r="G65" s="25">
        <v>346</v>
      </c>
      <c r="H65" s="22">
        <f t="shared" si="5"/>
        <v>5.804395235698708</v>
      </c>
      <c r="I65" s="1"/>
    </row>
    <row r="66" spans="1:9" ht="15.75">
      <c r="A66" s="1" t="s">
        <v>56</v>
      </c>
      <c r="B66" s="34">
        <v>19763</v>
      </c>
      <c r="C66" s="29">
        <f t="shared" si="3"/>
        <v>4452</v>
      </c>
      <c r="D66" s="23">
        <f t="shared" si="0"/>
        <v>22.52694428983454</v>
      </c>
      <c r="E66" s="25">
        <v>1407</v>
      </c>
      <c r="F66" s="22">
        <f t="shared" si="4"/>
        <v>7.1193644689571425</v>
      </c>
      <c r="G66" s="25">
        <v>3045</v>
      </c>
      <c r="H66" s="22">
        <f t="shared" si="5"/>
        <v>15.407579820877398</v>
      </c>
      <c r="I66" s="1"/>
    </row>
    <row r="67" spans="1:9" ht="15.75">
      <c r="A67" s="1" t="s">
        <v>57</v>
      </c>
      <c r="B67" s="34">
        <v>49226</v>
      </c>
      <c r="C67" s="29">
        <f t="shared" si="3"/>
        <v>10264</v>
      </c>
      <c r="D67" s="23">
        <f t="shared" si="0"/>
        <v>20.85076991833584</v>
      </c>
      <c r="E67" s="25">
        <v>2385</v>
      </c>
      <c r="F67" s="22">
        <f t="shared" si="4"/>
        <v>4.845000609434039</v>
      </c>
      <c r="G67" s="25">
        <v>7879</v>
      </c>
      <c r="H67" s="22">
        <f t="shared" si="5"/>
        <v>16.005769308901797</v>
      </c>
      <c r="I67" s="1"/>
    </row>
    <row r="68" spans="1:9" ht="15.75">
      <c r="A68" s="1" t="s">
        <v>58</v>
      </c>
      <c r="B68" s="34">
        <v>2821</v>
      </c>
      <c r="C68" s="29">
        <f t="shared" si="3"/>
        <v>502</v>
      </c>
      <c r="D68" s="23">
        <f t="shared" si="0"/>
        <v>17.795108117688763</v>
      </c>
      <c r="E68" s="25">
        <v>246</v>
      </c>
      <c r="F68" s="22">
        <f t="shared" si="4"/>
        <v>8.720311946118397</v>
      </c>
      <c r="G68" s="25">
        <v>256</v>
      </c>
      <c r="H68" s="22">
        <f t="shared" si="5"/>
        <v>9.074796171570366</v>
      </c>
      <c r="I68" s="1"/>
    </row>
    <row r="69" spans="1:9" ht="15.75">
      <c r="A69" s="1" t="s">
        <v>59</v>
      </c>
      <c r="B69" s="34">
        <v>2701</v>
      </c>
      <c r="C69" s="29">
        <f t="shared" si="3"/>
        <v>929</v>
      </c>
      <c r="D69" s="23">
        <f t="shared" si="0"/>
        <v>34.39466864124399</v>
      </c>
      <c r="E69" s="25">
        <v>455</v>
      </c>
      <c r="F69" s="22">
        <f t="shared" si="4"/>
        <v>16.845612736023696</v>
      </c>
      <c r="G69" s="25">
        <v>474</v>
      </c>
      <c r="H69" s="22">
        <f t="shared" si="5"/>
        <v>17.54905590522029</v>
      </c>
      <c r="I69" s="1"/>
    </row>
    <row r="70" spans="1:9" ht="15.75">
      <c r="A70" s="1" t="s">
        <v>60</v>
      </c>
      <c r="B70" s="34">
        <v>13248</v>
      </c>
      <c r="C70" s="29">
        <f t="shared" si="3"/>
        <v>3390</v>
      </c>
      <c r="D70" s="23">
        <f t="shared" si="0"/>
        <v>25.588768115942027</v>
      </c>
      <c r="E70" s="25">
        <v>1192</v>
      </c>
      <c r="F70" s="22">
        <f t="shared" si="4"/>
        <v>8.997584541062801</v>
      </c>
      <c r="G70" s="25">
        <v>2198</v>
      </c>
      <c r="H70" s="22">
        <f t="shared" si="5"/>
        <v>16.591183574879224</v>
      </c>
      <c r="I70" s="1"/>
    </row>
    <row r="71" spans="1:9" ht="15.75">
      <c r="A71" s="1" t="s">
        <v>61</v>
      </c>
      <c r="B71" s="34">
        <v>7600</v>
      </c>
      <c r="C71" s="29">
        <f t="shared" si="3"/>
        <v>2080</v>
      </c>
      <c r="D71" s="23">
        <f t="shared" si="0"/>
        <v>27.368421052631582</v>
      </c>
      <c r="E71" s="25">
        <v>434</v>
      </c>
      <c r="F71" s="22">
        <f t="shared" si="4"/>
        <v>5.7105263157894735</v>
      </c>
      <c r="G71" s="25">
        <v>1646</v>
      </c>
      <c r="H71" s="22">
        <f t="shared" si="5"/>
        <v>21.657894736842106</v>
      </c>
      <c r="I71" s="1"/>
    </row>
    <row r="72" spans="1:9" ht="15.75">
      <c r="A72" s="1" t="s">
        <v>62</v>
      </c>
      <c r="B72" s="34">
        <v>6913</v>
      </c>
      <c r="C72" s="29">
        <f t="shared" si="3"/>
        <v>2576</v>
      </c>
      <c r="D72" s="23">
        <f t="shared" si="0"/>
        <v>37.263127441053086</v>
      </c>
      <c r="E72" s="25">
        <v>1073</v>
      </c>
      <c r="F72" s="22">
        <f t="shared" si="4"/>
        <v>15.52148126717778</v>
      </c>
      <c r="G72" s="25">
        <v>1503</v>
      </c>
      <c r="H72" s="22">
        <f t="shared" si="5"/>
        <v>21.741646173875306</v>
      </c>
      <c r="I72" s="1"/>
    </row>
    <row r="73" spans="1:9" ht="15.75">
      <c r="A73" s="1" t="s">
        <v>63</v>
      </c>
      <c r="B73" s="34">
        <v>13687</v>
      </c>
      <c r="C73" s="29">
        <f t="shared" si="3"/>
        <v>2262</v>
      </c>
      <c r="D73" s="23">
        <f t="shared" si="0"/>
        <v>16.526631109812232</v>
      </c>
      <c r="E73" s="25">
        <v>1460</v>
      </c>
      <c r="F73" s="22">
        <f t="shared" si="4"/>
        <v>10.66705633082487</v>
      </c>
      <c r="G73" s="25">
        <v>802</v>
      </c>
      <c r="H73" s="22">
        <f t="shared" si="5"/>
        <v>5.85957477898736</v>
      </c>
      <c r="I73" s="1"/>
    </row>
    <row r="74" spans="1:9" ht="15.75">
      <c r="A74" s="1" t="s">
        <v>64</v>
      </c>
      <c r="B74" s="34">
        <v>3028</v>
      </c>
      <c r="C74" s="29">
        <f t="shared" si="3"/>
        <v>627</v>
      </c>
      <c r="D74" s="23">
        <f t="shared" si="0"/>
        <v>20.70673712021136</v>
      </c>
      <c r="E74" s="25">
        <v>400</v>
      </c>
      <c r="F74" s="22">
        <f t="shared" si="4"/>
        <v>13.210039630118892</v>
      </c>
      <c r="G74" s="25">
        <v>227</v>
      </c>
      <c r="H74" s="22">
        <f t="shared" si="5"/>
        <v>7.49669749009247</v>
      </c>
      <c r="I74" s="1"/>
    </row>
    <row r="75" spans="1:9" ht="15.75">
      <c r="A75" s="1"/>
      <c r="B75" s="34">
        <v>0</v>
      </c>
      <c r="C75" s="29"/>
      <c r="D75" s="23"/>
      <c r="E75" s="15"/>
      <c r="F75" s="22"/>
      <c r="G75" s="25"/>
      <c r="H75" s="22"/>
      <c r="I75" s="1"/>
    </row>
    <row r="76" spans="1:9" ht="15.75">
      <c r="A76" s="1" t="s">
        <v>65</v>
      </c>
      <c r="B76" s="25">
        <v>2143</v>
      </c>
      <c r="C76" s="29">
        <f t="shared" si="3"/>
        <v>1033</v>
      </c>
      <c r="D76" s="23">
        <f t="shared" si="0"/>
        <v>48.203453103126456</v>
      </c>
      <c r="E76" s="25">
        <v>250</v>
      </c>
      <c r="F76" s="22">
        <f>(E76/B76)*100</f>
        <v>11.665888940737284</v>
      </c>
      <c r="G76" s="25">
        <v>783</v>
      </c>
      <c r="H76" s="22">
        <f>(G76/B76)*100</f>
        <v>36.537564162389174</v>
      </c>
      <c r="I76" s="1"/>
    </row>
    <row r="77" spans="1:10" ht="15.75">
      <c r="A77" s="19"/>
      <c r="B77" s="26"/>
      <c r="C77" s="21"/>
      <c r="D77" s="9"/>
      <c r="E77" s="9"/>
      <c r="F77" s="9"/>
      <c r="G77" s="26"/>
      <c r="H77" s="9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2" t="s">
        <v>78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 t="s">
        <v>66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 t="s">
        <v>67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2" t="s">
        <v>85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 t="s">
        <v>68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2" t="s">
        <v>84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2" t="s">
        <v>88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2" t="s">
        <v>76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2" t="s">
        <v>79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6" t="s">
        <v>77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</sheetData>
  <hyperlinks>
    <hyperlink ref="A90" r:id="rId1" display="http://www.fhwa.dot.gov/bridge/britab.htm"/>
  </hyperlinks>
  <printOptions/>
  <pageMargins left="0.5" right="0.5" top="0.5" bottom="0.5" header="0.5" footer="0.5"/>
  <pageSetup fitToHeight="1" fitToWidth="1" horizontalDpi="600" verticalDpi="600" orientation="landscape" paperSize="17" scale="56" r:id="rId2"/>
  <headerFooter alignWithMargins="0">
    <oddFooter>&amp;C&amp;D&amp;R&amp;D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7" zoomScaleNormal="87" workbookViewId="0" topLeftCell="A1">
      <selection activeCell="A1" sqref="A1"/>
    </sheetView>
  </sheetViews>
  <sheetFormatPr defaultColWidth="8.796875" defaultRowHeight="15.75"/>
  <sheetData>
    <row r="1" ht="15.75">
      <c r="A1" s="1"/>
    </row>
    <row r="2" ht="15.75">
      <c r="A2" s="1" t="s">
        <v>69</v>
      </c>
    </row>
    <row r="3" ht="15.75">
      <c r="A3" s="1"/>
    </row>
    <row r="4" ht="15.75">
      <c r="A4" s="1" t="s">
        <v>70</v>
      </c>
    </row>
    <row r="5" ht="15.75">
      <c r="A5" s="1" t="s">
        <v>71</v>
      </c>
    </row>
    <row r="6" ht="15.75">
      <c r="A6" s="1" t="s">
        <v>72</v>
      </c>
    </row>
    <row r="7" ht="15.75">
      <c r="A7" s="1" t="s">
        <v>73</v>
      </c>
    </row>
    <row r="8" ht="15.75">
      <c r="A8" s="1" t="s">
        <v>74</v>
      </c>
    </row>
    <row r="9" ht="15.75">
      <c r="A9" s="1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 </cp:lastModifiedBy>
  <cp:lastPrinted>2006-08-02T18:42:20Z</cp:lastPrinted>
  <dcterms:created xsi:type="dcterms:W3CDTF">2004-05-12T18:39:51Z</dcterms:created>
  <dcterms:modified xsi:type="dcterms:W3CDTF">2006-10-28T14:42:33Z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