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<sst xmlns="http://schemas.openxmlformats.org/spreadsheetml/2006/main" count="727" uniqueCount="82">
  <si>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</si>
  <si>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</si>
  <si>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</si>
  <si>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</si>
  <si>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</si>
  <si>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</si>
  <si>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</si>
  <si>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</si>
  <si>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</si>
  <si>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</si>
  <si>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</si>
  <si>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</si>
  <si>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</si>
  <si>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</si>
  <si>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</si>
  <si>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</si>
  <si>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</si>
  <si>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</si>
  <si>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</si>
  <si>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</si>
  <si>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</si>
  <si>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</si>
  <si>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</si>
  <si>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</si>
  <si>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</si>
  <si>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</si>
  <si>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</si>
  <si>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</si>
  <si>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</si>
  <si>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</si>
  <si>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</si>
  <si>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</si>
  <si>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</si>
  <si>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</si>
  <si>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</si>
  <si>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</si>
  <si>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</si>
  <si>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</si>
  <si>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</si>
  <si>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</si>
  <si>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</si>
  <si>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</si>
  <si>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</si>
  <si>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</si>
  <si>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</si>
  <si>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</si>
  <si>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</si>
  <si>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</si>
  <si>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</si>
  <si>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</si>
  <si>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</si>
  <si>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</si>
  <si>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</si>
  <si>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</si>
  <si>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</si>
  <si>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</si>
  <si>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</si>
  <si>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</si>
  <si>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</si>
  <si>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</si>
  <si>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</si>
  <si>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</si>
  <si>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</si>
  <si>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</si>
  <si>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</si>
  <si>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</si>
  <si>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</si>
  <si>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</si>
  <si>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</si>
  <si>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</si>
  <si>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</si>
  <si>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BOTHELL (46403)  TO  SNOK S3 (41008) CKT 2 [230.00 - 230.00 kV]</t>
  </si>
  <si>
    <t>N-1: Bothell - SnoKing #1 230kV</t>
  </si>
  <si>
    <t>Branch MURRAY (40767)  TO  SNOH S1 (41327) CKT 1 [230.00 - 230.00 kV]</t>
  </si>
  <si>
    <t>N-2: Both - Samm - &amp; Sedro - Both - HRanch 230kV</t>
  </si>
  <si>
    <t>BFR: Bothell 230kV Bus Sect #3</t>
  </si>
  <si>
    <t>Branch BOTHELL (46403)  TO  SNOK S1 (41004) CKT 1 [230.00 - 230.00 kV]</t>
  </si>
  <si>
    <t>BFR: Bothell 230kV Bus Sect #7</t>
  </si>
  <si>
    <t>Branch MURRAY (40767)  TO  SEDRO NT (42103) CKT 1 [230.00 - 230.00 kV]</t>
  </si>
  <si>
    <t>Branch CAROLINA (42060)  TO  ENTRPRIS (42063) CKT 1 [115.00 - 115.00 kV]</t>
  </si>
  <si>
    <t>027WINTER09v1SNH</t>
  </si>
  <si>
    <t>Monroe-Custer #1 500kV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</si>
</sst>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10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10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10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320762"/>
        <c:axId val="20886859"/>
      </c:scatterChart>
      <c:valAx>
        <c:axId val="232076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886859"/>
        <c:crossesAt val="0"/>
        <c:crossBetween val="midCat"/>
        <c:dispUnits/>
        <c:majorUnit val="100"/>
        <c:minorUnit val="50"/>
      </c:valAx>
      <c:valAx>
        <c:axId val="2088685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32076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53764004"/>
        <c:axId val="14113989"/>
      </c:scatterChart>
      <c:valAx>
        <c:axId val="5376400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113989"/>
        <c:crossesAt val="0"/>
        <c:crossBetween val="midCat"/>
        <c:dispUnits/>
        <c:majorUnit val="100"/>
        <c:minorUnit val="50"/>
      </c:valAx>
      <c:valAx>
        <c:axId val="1411398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376400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59917038"/>
        <c:axId val="2382431"/>
      </c:scatterChart>
      <c:valAx>
        <c:axId val="5991703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82431"/>
        <c:crossesAt val="0"/>
        <c:crossBetween val="midCat"/>
        <c:dispUnits/>
        <c:majorUnit val="100"/>
        <c:minorUnit val="50"/>
      </c:valAx>
      <c:valAx>
        <c:axId val="238243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991703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21441880"/>
        <c:axId val="58759193"/>
      </c:scatterChart>
      <c:valAx>
        <c:axId val="2144188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759193"/>
        <c:crossesAt val="0"/>
        <c:crossBetween val="midCat"/>
        <c:dispUnits/>
        <c:majorUnit val="100"/>
        <c:minorUnit val="50"/>
      </c:valAx>
      <c:valAx>
        <c:axId val="5875919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144188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59070690"/>
        <c:axId val="61874163"/>
      </c:scatterChart>
      <c:valAx>
        <c:axId val="5907069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874163"/>
        <c:crossesAt val="0"/>
        <c:crossBetween val="midCat"/>
        <c:dispUnits/>
        <c:majorUnit val="100"/>
        <c:minorUnit val="50"/>
      </c:valAx>
      <c:valAx>
        <c:axId val="6187416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907069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Monroe-Custer #1 500kV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6657.400000000001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-73.75</v>
      </c>
      <c r="E21" s="76" t="str">
        <f>'Excel Sheet'!D3</f>
        <v>N-1: Bothell - SnoKing #1 230kV</v>
      </c>
      <c r="F21" s="84" t="str">
        <f>'Excel Sheet'!C3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828.42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792.22</v>
      </c>
      <c r="E22" s="57" t="str">
        <f>'Excel Sheet'!D4</f>
        <v>N-2: Both - Samm - &amp; Sedro - Both - HRanch 230kV</v>
      </c>
      <c r="F22" s="58" t="str">
        <f>'Excel Sheet'!C4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1052.87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828.42</v>
      </c>
      <c r="E23" s="76" t="str">
        <f>'Excel Sheet'!D5</f>
        <v>N-2: Both - Samm - &amp; Sedro - Both - HRanch 230kV</v>
      </c>
      <c r="F23" s="58" t="str">
        <f>'Excel Sheet'!C5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1455.09</v>
      </c>
      <c r="V23" s="111" t="str">
        <f>E29</f>
        <v>N-2: Both - Samm - &amp; Sedro - Both - HRanch 230kV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233.1</v>
      </c>
      <c r="E24" s="57" t="str">
        <f>'Excel Sheet'!D6</f>
        <v>N-1: Bothell - SnoKing #1 230kV</v>
      </c>
      <c r="F24" s="84" t="str">
        <f>'Excel Sheet'!C6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2183.34</v>
      </c>
      <c r="V24" s="107" t="str">
        <f>E32</f>
        <v>N-2: Both - Samm - &amp; Sedro - Both - HRanch 230kV</v>
      </c>
      <c r="W24" s="108" t="str">
        <f>F32</f>
        <v>Branch MURRAY (40767)  TO  SNOH S1 (41327)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1069.85</v>
      </c>
      <c r="E25" s="76" t="str">
        <f>'Excel Sheet'!D7</f>
        <v>N-2: Both - Samm - &amp; Sedro - Both - HRanch 230kV</v>
      </c>
      <c r="F25" s="58" t="str">
        <f>'Excel Sheet'!C7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2115.31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1052.87</v>
      </c>
      <c r="E26" s="57" t="str">
        <f>'Excel Sheet'!D8</f>
        <v>N-2: Both - Samm - &amp; Sedro - Both - HRanch 230kV</v>
      </c>
      <c r="F26" s="84" t="str">
        <f>'Excel Sheet'!C8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792.22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764.95</v>
      </c>
      <c r="E27" s="76" t="str">
        <f>'Excel Sheet'!D9</f>
        <v>BFR: Bothell 230kV Bus Sect #3</v>
      </c>
      <c r="F27" s="133" t="str">
        <f>'Excel Sheet'!C9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1069.85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1490.81</v>
      </c>
      <c r="E28" s="57" t="str">
        <f>'Excel Sheet'!D10</f>
        <v>N-2: Both - Samm - &amp; Sedro - Both - HRanch 230kV</v>
      </c>
      <c r="F28" s="58" t="str">
        <f>'Excel Sheet'!C10</f>
        <v>Branch MURRAY (40767)  TO  SNOH S1 (41327)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1490.81</v>
      </c>
      <c r="V28" s="107" t="str">
        <f>E28</f>
        <v>N-2: Both - Samm - &amp; Sedro - Both - HRanch 230kV</v>
      </c>
      <c r="W28" s="108" t="str">
        <f>F28</f>
        <v>Branch MURRAY (40767)  TO  SNOH S1 (41327)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1455.09</v>
      </c>
      <c r="E29" s="76" t="str">
        <f>'Excel Sheet'!D11</f>
        <v>N-2: Both - Samm - &amp; Sedro - Both - HRanch 230kV</v>
      </c>
      <c r="F29" s="84" t="str">
        <f>'Excel Sheet'!C11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2193.09</v>
      </c>
      <c r="V29" s="107" t="str">
        <f>E31</f>
        <v>N-2: Both - Samm - &amp; Sedro - Both - HRanch 230kV</v>
      </c>
      <c r="W29" s="116" t="str">
        <f>F31</f>
        <v>Branch MURRAY (40767)  TO  SNOH S1 (41327)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1461.21</v>
      </c>
      <c r="E30" s="57" t="str">
        <f>'Excel Sheet'!D12</f>
        <v>BFR: Bothell 230kV Bus Sect #7</v>
      </c>
      <c r="F30" s="133" t="str">
        <f>'Excel Sheet'!C12</f>
        <v>Branch BOTHELL (46403)  TO  SNOK S1 (41004)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2155.77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2193.09</v>
      </c>
      <c r="E31" s="76" t="str">
        <f>'Excel Sheet'!D13</f>
        <v>N-2: Both - Samm - &amp; Sedro - Both - HRanch 230kV</v>
      </c>
      <c r="F31" s="133" t="str">
        <f>'Excel Sheet'!C13</f>
        <v>Branch MURRAY (40767)  TO  SNOH S1 (41327)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-73.75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2183.34</v>
      </c>
      <c r="E32" s="57" t="str">
        <f>'Excel Sheet'!D14</f>
        <v>N-2: Both - Samm - &amp; Sedro - Both - HRanch 230kV</v>
      </c>
      <c r="F32" s="133" t="str">
        <f>'Excel Sheet'!C14</f>
        <v>Branch MURRAY (40767)  TO  SNOH S1 (41327)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233.1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2156.04</v>
      </c>
      <c r="E33" s="76" t="str">
        <f>'Excel Sheet'!D15</f>
        <v>N-1: Bothell - SnoKing #1 230kV</v>
      </c>
      <c r="F33" s="133" t="str">
        <f>'Excel Sheet'!C15</f>
        <v>Branch BOTHELL (46403)  TO  SNOK S3 (41008)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764.95</v>
      </c>
      <c r="V33" s="111" t="str">
        <f>E27</f>
        <v>BFR: Bothell 230kV Bus Sect #3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2155.77</v>
      </c>
      <c r="E34" s="57" t="str">
        <f>'Excel Sheet'!D16</f>
        <v>N-2: Murr - Cust #1 &amp; Belling - Cust #1 230kV</v>
      </c>
      <c r="F34" s="133" t="str">
        <f>'Excel Sheet'!C16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1461.21</v>
      </c>
      <c r="V34" s="107" t="str">
        <f>E30</f>
        <v>BFR: Bothell 230kV Bus Sect #7</v>
      </c>
      <c r="W34" s="108" t="str">
        <f>F30</f>
        <v>Branch BOTHELL (46403)  TO  SNOK S1 (41004)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2115.31</v>
      </c>
      <c r="E35" s="81" t="str">
        <f>'Excel Sheet'!D17</f>
        <v>N-2: Murr - Cust #1 &amp; Belling - Cust #1 230kV</v>
      </c>
      <c r="F35" s="60" t="str">
        <f>'Excel Sheet'!C17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2156.04</v>
      </c>
      <c r="V35" s="112" t="str">
        <f>E33</f>
        <v>N-1: Bothell - SnoKing #1 230kV</v>
      </c>
      <c r="W35" s="115" t="str">
        <f>F33</f>
        <v>Branch BOTHELL (46403)  TO  SNOK S3 (41008) CKT 2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Monroe-Custer #1 500kV Line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027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6324.227333333332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316.68</v>
      </c>
      <c r="E21" s="55" t="str">
        <f>'Excel Sheet'!D20</f>
        <v>N-1: Bothell - SnoKing #1 230kV</v>
      </c>
      <c r="F21" s="56" t="str">
        <f>'Excel Sheet'!C20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883.79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909.37</v>
      </c>
      <c r="E22" s="76" t="str">
        <f>'Excel Sheet'!D21</f>
        <v>N-2: Both - Samm - &amp; Sedro - Both - HRanch 230kV</v>
      </c>
      <c r="F22" s="58" t="str">
        <f>'Excel Sheet'!C21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1161.27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883.79</v>
      </c>
      <c r="E23" s="234" t="str">
        <f>'Excel Sheet'!D22</f>
        <v>N-2: Both - Samm - &amp; Sedro - Both - HRanch 230kV</v>
      </c>
      <c r="F23" s="58" t="str">
        <f>'Excel Sheet'!C22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1549.87</v>
      </c>
      <c r="V23" s="111" t="str">
        <f>E29</f>
        <v>N-2: Both - Samm - &amp; Sedro - Both - HRanch 230kV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575.98</v>
      </c>
      <c r="E24" s="234" t="str">
        <f>'Excel Sheet'!D23</f>
        <v>BFR: Bothell 230kV Bus Sect #3</v>
      </c>
      <c r="F24" s="58" t="str">
        <f>'Excel Sheet'!C23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2194.71</v>
      </c>
      <c r="V24" s="107" t="str">
        <f>E32</f>
        <v>N-2: Both - Samm - &amp; Sedro - Both - HRanch 230kV</v>
      </c>
      <c r="W24" s="108" t="str">
        <f>F32</f>
        <v>Branch MURRAY (40767)  TO  SNOH S1 (41327)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1156.37</v>
      </c>
      <c r="E25" s="57" t="str">
        <f>'Excel Sheet'!D24</f>
        <v>N-2: Both - Samm - &amp; Sedro - Both - HRanch 230kV</v>
      </c>
      <c r="F25" s="58" t="str">
        <f>'Excel Sheet'!C24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1876.45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1161.27</v>
      </c>
      <c r="E26" s="57" t="str">
        <f>'Excel Sheet'!D25</f>
        <v>N-2: Both - Samm - &amp; Sedro - Both - HRanch 230kV</v>
      </c>
      <c r="F26" s="58" t="str">
        <f>'Excel Sheet'!C25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909.37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984.15</v>
      </c>
      <c r="E27" s="76" t="str">
        <f>'Excel Sheet'!D26</f>
        <v>N-1: Bothell - SnoKing #1 230kV</v>
      </c>
      <c r="F27" s="58" t="str">
        <f>'Excel Sheet'!C26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1156.37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1561.39</v>
      </c>
      <c r="E28" s="134" t="str">
        <f>'Excel Sheet'!D27</f>
        <v>N-2: Both - Samm - &amp; Sedro - Both - HRanch 230kV</v>
      </c>
      <c r="F28" s="58" t="str">
        <f>'Excel Sheet'!C27</f>
        <v>Branch MURRAY (40767)  TO  SNOH S1 (41327)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1561.39</v>
      </c>
      <c r="V28" s="107" t="str">
        <f>E28</f>
        <v>N-2: Both - Samm - &amp; Sedro - Both - HRanch 230kV</v>
      </c>
      <c r="W28" s="108" t="str">
        <f>F28</f>
        <v>Branch MURRAY (40767)  TO  SNOH S1 (41327)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1549.87</v>
      </c>
      <c r="E29" s="134" t="str">
        <f>'Excel Sheet'!D28</f>
        <v>N-2: Both - Samm - &amp; Sedro - Both - HRanch 230kV</v>
      </c>
      <c r="F29" s="58" t="str">
        <f>'Excel Sheet'!C28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2192.67</v>
      </c>
      <c r="V29" s="107" t="str">
        <f>E31</f>
        <v>N-2: Both - Samm - &amp; Sedro - Both - HRanch 230kV</v>
      </c>
      <c r="W29" s="116" t="str">
        <f>F31</f>
        <v>Branch MURRAY (40767)  TO  SNOH S1 (41327)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1873.33</v>
      </c>
      <c r="E30" s="57" t="str">
        <f>'Excel Sheet'!D29</f>
        <v>N-1: Bothell - SnoKing #1 230kV</v>
      </c>
      <c r="F30" s="58" t="str">
        <f>'Excel Sheet'!C29</f>
        <v>Branch BOTHELL (46403)  TO  SNOK S3 (41008)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1905.19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2192.67</v>
      </c>
      <c r="E31" s="76" t="str">
        <f>'Excel Sheet'!D30</f>
        <v>N-2: Both - Samm - &amp; Sedro - Both - HRanch 230kV</v>
      </c>
      <c r="F31" s="58" t="str">
        <f>'Excel Sheet'!C30</f>
        <v>Branch MURRAY (40767)  TO  SNOH S1 (41327)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316.68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2194.71</v>
      </c>
      <c r="E32" s="134" t="str">
        <f>'Excel Sheet'!D31</f>
        <v>N-2: Both - Samm - &amp; Sedro - Both - HRanch 230kV</v>
      </c>
      <c r="F32" s="58" t="str">
        <f>'Excel Sheet'!C31</f>
        <v>Branch MURRAY (40767)  TO  SNOH S1 (41327)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575.98</v>
      </c>
      <c r="V32" s="107" t="str">
        <f>E24</f>
        <v>BFR: Bothell 230kV Bus Sect #3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1958.08</v>
      </c>
      <c r="E33" s="57" t="str">
        <f>'Excel Sheet'!D32</f>
        <v>N-2: Murr - Cust #1 &amp; Belling - Cust #1 230kV</v>
      </c>
      <c r="F33" s="58" t="str">
        <f>'Excel Sheet'!C32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984.15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1905.19</v>
      </c>
      <c r="E34" s="76" t="str">
        <f>'Excel Sheet'!D33</f>
        <v>N-2: Murr - Cust #1 &amp; Belling - Cust #1 230kV</v>
      </c>
      <c r="F34" s="58" t="str">
        <f>'Excel Sheet'!C33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1873.33</v>
      </c>
      <c r="V34" s="107" t="str">
        <f>E30</f>
        <v>N-1: Bothell - SnoKing #1 230kV</v>
      </c>
      <c r="W34" s="108" t="str">
        <f>F30</f>
        <v>Branch BOTHELL (46403)  TO  SNOK S3 (41008)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1876.45</v>
      </c>
      <c r="E35" s="59" t="str">
        <f>'Excel Sheet'!D34</f>
        <v>N-2: Murr - Cust #1 &amp; Belling - Cust #1 230kV</v>
      </c>
      <c r="F35" s="60" t="str">
        <f>'Excel Sheet'!C34</f>
        <v>Branch CUST PW (95003)  TO  PORTALWY (42001) CKT 1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1958.08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Monroe-Custer #1 500kV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6038.468000000002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500.47</v>
      </c>
      <c r="E21" s="55" t="str">
        <f>'Excel Sheet'!D37</f>
        <v>BFR: Bothell 230kV Bus Sect #3</v>
      </c>
      <c r="F21" s="105" t="str">
        <f>'Excel Sheet'!C37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885.1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895.34</v>
      </c>
      <c r="E22" s="57" t="str">
        <f>'Excel Sheet'!D38</f>
        <v>N-2: Both - Samm - &amp; Sedro - Both - HRanch 230kV</v>
      </c>
      <c r="F22" s="58" t="str">
        <f>'Excel Sheet'!C38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1151.14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885.1</v>
      </c>
      <c r="E23" s="57" t="str">
        <f>'Excel Sheet'!D39</f>
        <v>N-2: Both - Samm - &amp; Sedro - Both - HRanch 230kV</v>
      </c>
      <c r="F23" s="58" t="str">
        <f>'Excel Sheet'!C39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1540.11</v>
      </c>
      <c r="V23" s="111" t="str">
        <f>E29</f>
        <v>N-2: Both - Samm - &amp; Sedro - Both - HRanch 230kV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854.42</v>
      </c>
      <c r="E24" s="57" t="str">
        <f>'Excel Sheet'!D40</f>
        <v>N-1: Bothell - SnoKing #1 230kV</v>
      </c>
      <c r="F24" s="58" t="str">
        <f>'Excel Sheet'!C40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2211.41</v>
      </c>
      <c r="V24" s="107" t="str">
        <f>E32</f>
        <v>N-2: Both - Samm - &amp; Sedro - Both - HRanch 230kV</v>
      </c>
      <c r="W24" s="108" t="str">
        <f>F32</f>
        <v>Branch MURRAY (40767)  TO  SNOH S1 (41327)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1161.43</v>
      </c>
      <c r="E25" s="57" t="str">
        <f>'Excel Sheet'!D41</f>
        <v>N-2: Both - Samm - &amp; Sedro - Both - HRanch 230kV</v>
      </c>
      <c r="F25" s="58" t="str">
        <f>'Excel Sheet'!C41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1560.34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1151.14</v>
      </c>
      <c r="E26" s="57" t="str">
        <f>'Excel Sheet'!D42</f>
        <v>N-2: Both - Samm - &amp; Sedro - Both - HRanch 230kV</v>
      </c>
      <c r="F26" s="58" t="str">
        <f>'Excel Sheet'!C42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895.34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1281.5</v>
      </c>
      <c r="E27" s="57" t="str">
        <f>'Excel Sheet'!D43</f>
        <v>N-1: Bothell - SnoKing #1 230kV</v>
      </c>
      <c r="F27" s="58" t="str">
        <f>'Excel Sheet'!C43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1161.43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1550.96</v>
      </c>
      <c r="E28" s="57" t="str">
        <f>'Excel Sheet'!D44</f>
        <v>N-2: Both - Samm - &amp; Sedro - Both - HRanch 230kV</v>
      </c>
      <c r="F28" s="58" t="str">
        <f>'Excel Sheet'!C44</f>
        <v>Branch MURRAY (40767)  TO  SNOH S1 (41327)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1550.96</v>
      </c>
      <c r="V28" s="107" t="str">
        <f>E28</f>
        <v>N-2: Both - Samm - &amp; Sedro - Both - HRanch 230kV</v>
      </c>
      <c r="W28" s="108" t="str">
        <f>F28</f>
        <v>Branch MURRAY (40767)  TO  SNOH S1 (41327)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1540.11</v>
      </c>
      <c r="E29" s="57" t="str">
        <f>'Excel Sheet'!D45</f>
        <v>N-2: Both - Samm - &amp; Sedro - Both - HRanch 230kV</v>
      </c>
      <c r="F29" s="58" t="str">
        <f>'Excel Sheet'!C45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2233.15</v>
      </c>
      <c r="V29" s="107" t="str">
        <f>E31</f>
        <v>N-2: Both - Samm - &amp; Sedro - Both - HRanch 230kV</v>
      </c>
      <c r="W29" s="116" t="str">
        <f>F31</f>
        <v>Branch MURRAY (40767)  TO  SNOH S1 (41327)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1934.28</v>
      </c>
      <c r="E30" s="57" t="str">
        <f>'Excel Sheet'!D46</f>
        <v>N-1: Bothell - SnoKing #1 230kV</v>
      </c>
      <c r="F30" s="58" t="str">
        <f>'Excel Sheet'!C46</f>
        <v>Branch BOTHELL (46403)  TO  SNOK S3 (41008)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1606.67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2233.15</v>
      </c>
      <c r="E31" s="57" t="str">
        <f>'Excel Sheet'!D47</f>
        <v>N-2: Both - Samm - &amp; Sedro - Both - HRanch 230kV</v>
      </c>
      <c r="F31" s="58" t="str">
        <f>'Excel Sheet'!C47</f>
        <v>Branch MURRAY (40767)  TO  SNOH S1 (41327)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500.47</v>
      </c>
      <c r="V31" s="107" t="str">
        <f>E21</f>
        <v>BFR: Bothell 230kV Bus Sect #3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2211.41</v>
      </c>
      <c r="E32" s="57" t="str">
        <f>'Excel Sheet'!D48</f>
        <v>N-2: Both - Samm - &amp; Sedro - Both - HRanch 230kV</v>
      </c>
      <c r="F32" s="58" t="str">
        <f>'Excel Sheet'!C48</f>
        <v>Branch MURRAY (40767)  TO  SNOH S1 (41327)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854.42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1647.24</v>
      </c>
      <c r="E33" s="57" t="str">
        <f>'Excel Sheet'!D49</f>
        <v>N-2: Murr - Cust #1 &amp; Belling - Cust #1 230kV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1281.5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1606.67</v>
      </c>
      <c r="E34" s="57" t="str">
        <f>'Excel Sheet'!D50</f>
        <v>N-2: Murr - Cust #1 &amp; Belling - Cust #1 230kV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1934.28</v>
      </c>
      <c r="V34" s="107" t="str">
        <f>E30</f>
        <v>N-1: Bothell - SnoKing #1 230kV</v>
      </c>
      <c r="W34" s="108" t="str">
        <f>F30</f>
        <v>Branch BOTHELL (46403)  TO  SNOK S3 (41008)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1560.34</v>
      </c>
      <c r="E35" s="59" t="str">
        <f>'Excel Sheet'!D51</f>
        <v>N-2: Murr - Cust #1 &amp; Belling - Cust #1 230kV</v>
      </c>
      <c r="F35" s="106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1647.24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Monroe-Custer #1 500kV Line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027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4959.333333333332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1297.51</v>
      </c>
      <c r="E21" s="165" t="str">
        <f>'Excel Sheet'!$D54</f>
        <v>N-2: Both - Samm - &amp; Sedro - Both - HRanch 230kV</v>
      </c>
      <c r="F21" s="166" t="str">
        <f>'Excel Sheet'!$C54</f>
        <v>Branch MURRAY (40767)  TO  SNOH S1 (41327) CKT 1 [230.00 - 230.00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1184.85</v>
      </c>
      <c r="V21" s="113" t="str">
        <f>E23</f>
        <v>N-2: Both - Samm - &amp; Sedro - Both - HRanch 230kV</v>
      </c>
      <c r="W21" s="109" t="str">
        <f>F23</f>
        <v>Branch MURRAY (40767)  TO  SEDRO NT (42103) CKT 1 [230.00 - 230.00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1259.95</v>
      </c>
      <c r="E22" s="169" t="str">
        <f>'Excel Sheet'!$D55</f>
        <v>N-2: Both - Samm - &amp; Sedro - Both - HRanch 230kV</v>
      </c>
      <c r="F22" s="170" t="str">
        <f>'Excel Sheet'!$C55</f>
        <v>Branch MURRAY (40767)  TO  SNOH S1 (41327) CKT 1 [230.00 - 230.00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1453.07</v>
      </c>
      <c r="V22" s="107" t="str">
        <f>E26</f>
        <v>N-2: Both - Samm - &amp; Sedro - Both - HRanch 230kV</v>
      </c>
      <c r="W22" s="108" t="str">
        <f>F26</f>
        <v>Branch MURRAY (40767)  TO  SEDRO NT (42103) CKT 1 [230.00 - 230.00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1184.85</v>
      </c>
      <c r="E23" s="169" t="str">
        <f>'Excel Sheet'!$D56</f>
        <v>N-2: Both - Samm - &amp; Sedro - Both - HRanch 230kV</v>
      </c>
      <c r="F23" s="170" t="str">
        <f>'Excel Sheet'!$C56</f>
        <v>Branch MURRAY (40767)  TO  SEDRO NT (42103) CKT 1 [230.00 - 230.00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1836.83</v>
      </c>
      <c r="V23" s="111" t="str">
        <f>E29</f>
        <v>N-2: Both - Samm - &amp; Sedro - Both - HRanch 230kV</v>
      </c>
      <c r="W23" s="110" t="str">
        <f>F29</f>
        <v>Branch MURRAY (40767)  TO  SEDRO NT (42103) CKT 1 [230.00 - 230.00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1564.57</v>
      </c>
      <c r="E24" s="169" t="str">
        <f>'Excel Sheet'!$D57</f>
        <v>N-2: Both - Samm - &amp; Sedro - Both - HRanch 230kV</v>
      </c>
      <c r="F24" s="170" t="str">
        <f>'Excel Sheet'!$C57</f>
        <v>Branch MURRAY (40767)  TO  SNOH S1 (41327) CKT 1 [230.00 - 230.00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1877.32</v>
      </c>
      <c r="V24" s="107" t="str">
        <f>E32</f>
        <v>N-2: Murr - Cust #1 &amp; Belling - Cust #1 230kV</v>
      </c>
      <c r="W24" s="108" t="str">
        <f>F32</f>
        <v>Branch CAROLINA (42060)  TO  ENTRPRIS (42063) CKT 1 [115.00 - 115.00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1516.27</v>
      </c>
      <c r="E25" s="169" t="str">
        <f>'Excel Sheet'!$D58</f>
        <v>N-2: Both - Samm - &amp; Sedro - Both - HRanch 230kV</v>
      </c>
      <c r="F25" s="170" t="str">
        <f>'Excel Sheet'!$C58</f>
        <v>Branch MURRAY (40767)  TO  SNOH S1 (41327) CKT 1 [230.00 - 230.00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982.78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1453.07</v>
      </c>
      <c r="E26" s="169" t="str">
        <f>'Excel Sheet'!$D59</f>
        <v>N-2: Both - Samm - &amp; Sedro - Both - HRanch 230kV</v>
      </c>
      <c r="F26" s="170" t="str">
        <f>'Excel Sheet'!$C59</f>
        <v>Branch MURRAY (40767)  TO  SEDRO NT (42103) CKT 1 [230.00 - 230.00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1259.95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1885.7</v>
      </c>
      <c r="E27" s="169" t="str">
        <f>'Excel Sheet'!$D60</f>
        <v>N-2: Both - Samm - &amp; Sedro - Both - HRanch 230kV</v>
      </c>
      <c r="F27" s="170" t="str">
        <f>'Excel Sheet'!$C60</f>
        <v>Branch MURRAY (40767)  TO  SNOH S1 (41327) CKT 1 [230.00 - 230.00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1516.27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1900.15</v>
      </c>
      <c r="E28" s="169" t="str">
        <f>'Excel Sheet'!$D61</f>
        <v>N-2: Both - Samm - &amp; Sedro - Both - HRanch 230kV</v>
      </c>
      <c r="F28" s="170" t="str">
        <f>'Excel Sheet'!$C61</f>
        <v>Branch MURRAY (40767)  TO  SEDRO NT (42103) CKT 1 [230.00 - 230.00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1900.15</v>
      </c>
      <c r="V28" s="107" t="str">
        <f>E28</f>
        <v>N-2: Both - Samm - &amp; Sedro - Both - HRanch 230kV</v>
      </c>
      <c r="W28" s="108" t="str">
        <f>F28</f>
        <v>Branch MURRAY (40767)  TO  SEDRO NT (42103) CKT 1 [230.00 - 230.00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1836.83</v>
      </c>
      <c r="E29" s="169" t="str">
        <f>'Excel Sheet'!$D62</f>
        <v>N-2: Both - Samm - &amp; Sedro - Both - HRanch 230kV</v>
      </c>
      <c r="F29" s="170" t="str">
        <f>'Excel Sheet'!$C62</f>
        <v>Branch MURRAY (40767)  TO  SEDRO NT (42103) CKT 1 [230.00 - 230.00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1916.19</v>
      </c>
      <c r="V29" s="107" t="str">
        <f>E31</f>
        <v>N-2: Murr - Cust #1 &amp; Belling - Cust #1 230kV</v>
      </c>
      <c r="W29" s="116" t="str">
        <f>F31</f>
        <v>Branch CAROLINA (42060)  TO  ENTRPRIS (42063) CKT 1 [115.00 - 115.00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1963.22</v>
      </c>
      <c r="E30" s="169" t="str">
        <f>'Excel Sheet'!$D63</f>
        <v>N-2: Murr - Cust #1 &amp; Belling - Cust #1 230kV</v>
      </c>
      <c r="F30" s="170" t="str">
        <f>'Excel Sheet'!$C63</f>
        <v>Branch CAROLINA (42060)  TO  ENTRPRIS (42063) CKT 1 [115.00 - 115.00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1029.86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1916.19</v>
      </c>
      <c r="E31" s="169" t="str">
        <f>'Excel Sheet'!$D64</f>
        <v>N-2: Murr - Cust #1 &amp; Belling - Cust #1 230kV</v>
      </c>
      <c r="F31" s="170" t="str">
        <f>'Excel Sheet'!$C64</f>
        <v>Branch CAROLINA (42060)  TO  ENTRPRIS (42063) CKT 1 [115.00 - 115.00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1297.51</v>
      </c>
      <c r="V31" s="107" t="str">
        <f>E21</f>
        <v>N-2: Both - Samm - &amp; Sedro - Both - HRanch 230kV</v>
      </c>
      <c r="W31" s="108" t="str">
        <f>F21</f>
        <v>Branch MURRAY (40767)  TO  SNOH S1 (41327) CKT 1 [230.00 - 230.00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1877.32</v>
      </c>
      <c r="E32" s="169" t="str">
        <f>'Excel Sheet'!$D65</f>
        <v>N-2: Murr - Cust #1 &amp; Belling - Cust #1 230kV</v>
      </c>
      <c r="F32" s="170" t="str">
        <f>'Excel Sheet'!$C65</f>
        <v>Branch CAROLINA (42060)  TO  ENTRPRIS (42063) CKT 1 [115.00 - 115.00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1564.57</v>
      </c>
      <c r="V32" s="107" t="str">
        <f>E24</f>
        <v>N-2: Both - Samm - &amp; Sedro - Both - HRanch 230kV</v>
      </c>
      <c r="W32" s="110" t="str">
        <f>F24</f>
        <v>Branch MURRAY (40767)  TO  SNOH S1 (41327) CKT 1 [230.00 - 230.00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1078.59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1885.7</v>
      </c>
      <c r="V33" s="111" t="str">
        <f>E27</f>
        <v>N-2: Both - Samm - &amp; Sedro - Both - HRanch 230kV</v>
      </c>
      <c r="W33" s="108" t="str">
        <f>F27</f>
        <v>Branch MURRAY (40767)  TO  SNOH S1 (41327) CKT 1 [230.00 - 230.00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1029.86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1963.22</v>
      </c>
      <c r="V34" s="107" t="str">
        <f>E30</f>
        <v>N-2: Murr - Cust #1 &amp; Belling - Cust #1 230kV</v>
      </c>
      <c r="W34" s="108" t="str">
        <f>F30</f>
        <v>Branch CAROLINA (42060)  TO  ENTRPRIS (42063) CKT 1 [115.00 - 115.00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982.78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1078.59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Monroe-Custer #1 500kV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4619.544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1242.11</v>
      </c>
      <c r="E21" s="55" t="str">
        <f>'Excel Sheet'!D71</f>
        <v>N-2: Both - Samm - &amp; Sedro - Both - HRanch 230kV</v>
      </c>
      <c r="F21" s="56" t="str">
        <f>'Excel Sheet'!C71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1163.45</v>
      </c>
      <c r="V21" s="113" t="str">
        <f>E23</f>
        <v>N-2: Both - Samm - &amp; Sedro - Both - HRanch 230kV</v>
      </c>
      <c r="W21" s="109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1216.24</v>
      </c>
      <c r="E22" s="57" t="str">
        <f>'Excel Sheet'!D72</f>
        <v>N-2: Both - Samm - &amp; Sedro - Both - HRanch 230kV</v>
      </c>
      <c r="F22" s="58" t="str">
        <f>'Excel Sheet'!C72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1417.86</v>
      </c>
      <c r="V22" s="107" t="str">
        <f>E26</f>
        <v>N-2: Both - Samm - &amp; Sedro - Both - HRanch 230kV</v>
      </c>
      <c r="W22" s="108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1163.45</v>
      </c>
      <c r="E23" s="57" t="str">
        <f>'Excel Sheet'!D73</f>
        <v>N-2: Both - Samm - &amp; Sedro - Both - HRanch 230kV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1790.61</v>
      </c>
      <c r="V23" s="111" t="str">
        <f>E29</f>
        <v>N-2: Both - Samm - &amp; Sedro - Both - HRanch 230kV</v>
      </c>
      <c r="W23" s="110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1534.3</v>
      </c>
      <c r="E24" s="57" t="str">
        <f>'Excel Sheet'!D74</f>
        <v>N-2: Both - Samm - &amp; Sedro - Both - HRanch 230kV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1665.76</v>
      </c>
      <c r="V24" s="107" t="str">
        <f>E32</f>
        <v>N-2: Murr - Cust #1 &amp; Belling - Cust #1 230kV</v>
      </c>
      <c r="W24" s="108" t="str">
        <f>F32</f>
        <v>Branch CAROLINA (42060)  TO  ENTRPRIS (42063)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1451.02</v>
      </c>
      <c r="E25" s="57" t="str">
        <f>'Excel Sheet'!D75</f>
        <v>N-2: Both - Samm - &amp; Sedro - Both - HRanch 230kV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872.54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1417.86</v>
      </c>
      <c r="E26" s="57" t="str">
        <f>'Excel Sheet'!D76</f>
        <v>N-2: Both - Samm - &amp; Sedro - Both - HRanch 230kV</v>
      </c>
      <c r="F26" s="58" t="str">
        <f>'Excel Sheet'!C76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1216.24</v>
      </c>
      <c r="V26" s="111" t="str">
        <f>E22</f>
        <v>N-2: Both - Samm - &amp; Sedro - Both - HRanch 230kV</v>
      </c>
      <c r="W26" s="110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1903.05</v>
      </c>
      <c r="E27" s="57" t="str">
        <f>'Excel Sheet'!D77</f>
        <v>N-2: Both - Samm - &amp; Sedro - Both - HRanch 230kV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1451.02</v>
      </c>
      <c r="V27" s="114" t="str">
        <f>E25</f>
        <v>N-2: Both - Samm - &amp; Sedro - Both - HRanch 230kV</v>
      </c>
      <c r="W27" s="108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1847</v>
      </c>
      <c r="E28" s="57" t="str">
        <f>'Excel Sheet'!D78</f>
        <v>N-2: Both - Samm - &amp; Sedro - Both - HRanch 230kV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1847</v>
      </c>
      <c r="V28" s="107" t="str">
        <f>E28</f>
        <v>N-2: Both - Samm - &amp; Sedro - Both - HRanch 230kV</v>
      </c>
      <c r="W28" s="108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1790.61</v>
      </c>
      <c r="E29" s="57" t="str">
        <f>'Excel Sheet'!D79</f>
        <v>N-2: Both - Samm - &amp; Sedro - Both - HRanch 230kV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1700.84</v>
      </c>
      <c r="V29" s="107" t="str">
        <f>E31</f>
        <v>N-2: Murr - Cust #1 &amp; Belling - Cust #1 230kV</v>
      </c>
      <c r="W29" s="116" t="str">
        <f>F31</f>
        <v>Branch CAROLINA (42060)  TO  ENTRPRIS (42063)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1743.5</v>
      </c>
      <c r="E30" s="57" t="str">
        <f>'Excel Sheet'!D80</f>
        <v>N-2: Murr - Cust #1 &amp; Belling - Cust #1 230kV</v>
      </c>
      <c r="F30" s="58" t="str">
        <f>'Excel Sheet'!C80</f>
        <v>Branch CAROLINA (42060)  TO  ENTRPRIS (42063) CKT 1 [115.00 - 115.00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920.47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1700.84</v>
      </c>
      <c r="E31" s="57" t="str">
        <f>'Excel Sheet'!D81</f>
        <v>N-2: Murr - Cust #1 &amp; Belling - Cust #1 230kV</v>
      </c>
      <c r="F31" s="58" t="str">
        <f>'Excel Sheet'!C81</f>
        <v>Branch CAROLINA (42060)  TO  ENTRPRIS (42063)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1242.11</v>
      </c>
      <c r="V31" s="107" t="str">
        <f>E21</f>
        <v>N-2: Both - Samm - &amp; Sedro - Both - HRanch 230kV</v>
      </c>
      <c r="W31" s="108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1665.76</v>
      </c>
      <c r="E32" s="57" t="str">
        <f>'Excel Sheet'!D82</f>
        <v>N-2: Murr - Cust #1 &amp; Belling - Cust #1 230kV</v>
      </c>
      <c r="F32" s="58" t="str">
        <f>'Excel Sheet'!C82</f>
        <v>Branch CAROLINA (42060)  TO  ENTRPRIS (42063)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1534.3</v>
      </c>
      <c r="V32" s="107" t="str">
        <f>E24</f>
        <v>N-2: Both - Samm - &amp; Sedro - Both - HRanch 230kV</v>
      </c>
      <c r="W32" s="110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966.51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1903.05</v>
      </c>
      <c r="V33" s="111" t="str">
        <f>E27</f>
        <v>N-2: Both - Samm - &amp; Sedro - Both - HRanch 230kV</v>
      </c>
      <c r="W33" s="108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920.47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1743.5</v>
      </c>
      <c r="V34" s="107" t="str">
        <f>E30</f>
        <v>N-2: Murr - Cust #1 &amp; Belling - Cust #1 230kV</v>
      </c>
      <c r="W34" s="108" t="str">
        <f>F30</f>
        <v>Branch CAROLINA (42060)  TO  ENTRPRIS (42063) CKT 1 [115.00 - 115.00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872.54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966.51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0" t="s">
        <v>16</v>
      </c>
      <c r="K2" s="261"/>
      <c r="L2" s="254" t="s">
        <v>81</v>
      </c>
      <c r="M2" s="255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-73.75</v>
      </c>
      <c r="D3" s="202">
        <f>'Excel Sheet'!I20</f>
        <v>316.68</v>
      </c>
      <c r="E3" s="203">
        <f>'Excel Sheet'!I37</f>
        <v>500.47</v>
      </c>
      <c r="F3" s="203">
        <f>'Excel Sheet'!I54</f>
        <v>1297.51</v>
      </c>
      <c r="G3" s="204">
        <f>'Excel Sheet'!I71</f>
        <v>1242.11</v>
      </c>
      <c r="H3" s="120"/>
      <c r="I3" s="187"/>
      <c r="J3" s="188"/>
      <c r="K3" s="189"/>
      <c r="L3" s="256"/>
      <c r="M3" s="257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792.22</v>
      </c>
      <c r="D4" s="206">
        <f>'Excel Sheet'!I21</f>
        <v>909.37</v>
      </c>
      <c r="E4" s="206">
        <f>'Excel Sheet'!I38</f>
        <v>895.34</v>
      </c>
      <c r="F4" s="206">
        <f>'Excel Sheet'!I55</f>
        <v>1259.95</v>
      </c>
      <c r="G4" s="207">
        <f>'Excel Sheet'!I72</f>
        <v>1216.24</v>
      </c>
      <c r="H4" s="120"/>
      <c r="I4" s="187"/>
      <c r="J4" s="268" t="s">
        <v>26</v>
      </c>
      <c r="K4" s="269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828.42</v>
      </c>
      <c r="D5" s="206">
        <f>'Excel Sheet'!I22</f>
        <v>883.79</v>
      </c>
      <c r="E5" s="206">
        <f>'Excel Sheet'!I39</f>
        <v>885.1</v>
      </c>
      <c r="F5" s="206">
        <f>'Excel Sheet'!I56</f>
        <v>1184.85</v>
      </c>
      <c r="G5" s="207">
        <f>'Excel Sheet'!I73</f>
        <v>1163.45</v>
      </c>
      <c r="H5" s="120"/>
      <c r="I5" s="187"/>
      <c r="J5" s="258" t="s">
        <v>27</v>
      </c>
      <c r="K5" s="259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233.1</v>
      </c>
      <c r="D6" s="206">
        <f>'Excel Sheet'!I23</f>
        <v>575.98</v>
      </c>
      <c r="E6" s="206">
        <f>'Excel Sheet'!I40</f>
        <v>854.42</v>
      </c>
      <c r="F6" s="206">
        <f>'Excel Sheet'!I57</f>
        <v>1564.57</v>
      </c>
      <c r="G6" s="207">
        <f>'Excel Sheet'!I74</f>
        <v>1534.3</v>
      </c>
      <c r="H6" s="120"/>
      <c r="I6" s="187"/>
      <c r="J6" s="258" t="s">
        <v>35</v>
      </c>
      <c r="K6" s="259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1069.85</v>
      </c>
      <c r="D7" s="206">
        <f>'Excel Sheet'!I24</f>
        <v>1156.37</v>
      </c>
      <c r="E7" s="206">
        <f>'Excel Sheet'!I41</f>
        <v>1161.43</v>
      </c>
      <c r="F7" s="206">
        <f>'Excel Sheet'!I58</f>
        <v>1516.27</v>
      </c>
      <c r="G7" s="207">
        <f>'Excel Sheet'!I75</f>
        <v>1451.02</v>
      </c>
      <c r="H7" s="120"/>
      <c r="I7" s="187"/>
      <c r="J7" s="258" t="s">
        <v>30</v>
      </c>
      <c r="K7" s="259"/>
      <c r="L7" s="197" t="str">
        <f>IF(MID(L11,4,1)="R",MID(L11,1,5),MID(L11,1,3))</f>
        <v>027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1052.87</v>
      </c>
      <c r="D8" s="206">
        <f>'Excel Sheet'!I25</f>
        <v>1161.27</v>
      </c>
      <c r="E8" s="206">
        <f>'Excel Sheet'!I42</f>
        <v>1151.14</v>
      </c>
      <c r="F8" s="206">
        <f>'Excel Sheet'!I59</f>
        <v>1453.07</v>
      </c>
      <c r="G8" s="207">
        <f>'Excel Sheet'!I76</f>
        <v>1417.86</v>
      </c>
      <c r="H8" s="120"/>
      <c r="I8" s="187"/>
      <c r="J8" s="268" t="s">
        <v>31</v>
      </c>
      <c r="K8" s="269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764.95</v>
      </c>
      <c r="D9" s="206">
        <f>'Excel Sheet'!I26</f>
        <v>984.15</v>
      </c>
      <c r="E9" s="206">
        <f>'Excel Sheet'!I43</f>
        <v>1281.5</v>
      </c>
      <c r="F9" s="206">
        <f>'Excel Sheet'!I60</f>
        <v>1885.7</v>
      </c>
      <c r="G9" s="207">
        <f>'Excel Sheet'!I77</f>
        <v>1903.05</v>
      </c>
      <c r="H9" s="120"/>
      <c r="I9" s="187"/>
      <c r="J9" s="268" t="s">
        <v>28</v>
      </c>
      <c r="K9" s="269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1490.81</v>
      </c>
      <c r="D10" s="209">
        <f>'Excel Sheet'!I27</f>
        <v>1561.39</v>
      </c>
      <c r="E10" s="209">
        <f>'Excel Sheet'!I44</f>
        <v>1550.96</v>
      </c>
      <c r="F10" s="209">
        <f>'Excel Sheet'!I61</f>
        <v>1900.15</v>
      </c>
      <c r="G10" s="210">
        <f>'Excel Sheet'!I78</f>
        <v>1847</v>
      </c>
      <c r="H10" s="120"/>
      <c r="I10" s="187"/>
      <c r="J10" s="268" t="s">
        <v>37</v>
      </c>
      <c r="K10" s="269"/>
      <c r="L10" s="199" t="s">
        <v>70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1455.09</v>
      </c>
      <c r="D11" s="206">
        <f>'Excel Sheet'!I28</f>
        <v>1549.87</v>
      </c>
      <c r="E11" s="206">
        <f>'Excel Sheet'!I45</f>
        <v>1540.11</v>
      </c>
      <c r="F11" s="206">
        <f>'Excel Sheet'!I62</f>
        <v>1836.83</v>
      </c>
      <c r="G11" s="207">
        <f>'Excel Sheet'!I79</f>
        <v>1790.61</v>
      </c>
      <c r="H11" s="120"/>
      <c r="I11" s="187"/>
      <c r="J11" s="266" t="s">
        <v>61</v>
      </c>
      <c r="K11" s="267"/>
      <c r="L11" s="232" t="str">
        <f>'Excel Sheet'!A87</f>
        <v>027WINTER09v1SNH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1461.21</v>
      </c>
      <c r="D12" s="206">
        <f>'Excel Sheet'!I29</f>
        <v>1873.33</v>
      </c>
      <c r="E12" s="206">
        <f>'Excel Sheet'!I46</f>
        <v>1934.28</v>
      </c>
      <c r="F12" s="206">
        <f>'Excel Sheet'!I63</f>
        <v>1963.22</v>
      </c>
      <c r="G12" s="207">
        <f>'Excel Sheet'!I80</f>
        <v>1743.5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2193.09</v>
      </c>
      <c r="D13" s="206">
        <f>'Excel Sheet'!I30</f>
        <v>2192.67</v>
      </c>
      <c r="E13" s="206">
        <f>'Excel Sheet'!I47</f>
        <v>2233.15</v>
      </c>
      <c r="F13" s="206">
        <f>'Excel Sheet'!I64</f>
        <v>1916.19</v>
      </c>
      <c r="G13" s="207">
        <f>'Excel Sheet'!I81</f>
        <v>1700.84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2183.34</v>
      </c>
      <c r="D14" s="206">
        <f>'Excel Sheet'!I31</f>
        <v>2194.71</v>
      </c>
      <c r="E14" s="206">
        <f>'Excel Sheet'!I48</f>
        <v>2211.41</v>
      </c>
      <c r="F14" s="206">
        <f>'Excel Sheet'!I65</f>
        <v>1877.32</v>
      </c>
      <c r="G14" s="207">
        <f>'Excel Sheet'!I82</f>
        <v>1665.76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2156.04</v>
      </c>
      <c r="D15" s="206">
        <f>'Excel Sheet'!I32</f>
        <v>1958.08</v>
      </c>
      <c r="E15" s="206">
        <f>'Excel Sheet'!I49</f>
        <v>1647.24</v>
      </c>
      <c r="F15" s="206">
        <f>'Excel Sheet'!I66</f>
        <v>1078.59</v>
      </c>
      <c r="G15" s="212">
        <f>'Excel Sheet'!I83</f>
        <v>966.51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2155.77</v>
      </c>
      <c r="D16" s="206">
        <f>'Excel Sheet'!I33</f>
        <v>1905.19</v>
      </c>
      <c r="E16" s="206">
        <f>'Excel Sheet'!I50</f>
        <v>1606.67</v>
      </c>
      <c r="F16" s="206">
        <f>'Excel Sheet'!I67</f>
        <v>1029.86</v>
      </c>
      <c r="G16" s="212">
        <f>'Excel Sheet'!I84</f>
        <v>920.47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2115.31</v>
      </c>
      <c r="D17" s="214">
        <f>'Excel Sheet'!I34</f>
        <v>1876.45</v>
      </c>
      <c r="E17" s="214">
        <f>'Excel Sheet'!I51</f>
        <v>1560.34</v>
      </c>
      <c r="F17" s="214">
        <f>'Excel Sheet'!I68</f>
        <v>982.78</v>
      </c>
      <c r="G17" s="212">
        <f>'Excel Sheet'!I85</f>
        <v>872.54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FULL</v>
      </c>
      <c r="D30" s="215" t="str">
        <f>'Excel Sheet'!K27</f>
        <v>FULL</v>
      </c>
      <c r="E30" s="215" t="str">
        <f>'Excel Sheet'!K44</f>
        <v>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FULL</v>
      </c>
      <c r="D31" s="215" t="str">
        <f>'Excel Sheet'!K28</f>
        <v>FULL</v>
      </c>
      <c r="E31" s="215" t="str">
        <f>'Excel Sheet'!K45</f>
        <v>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FULL</v>
      </c>
      <c r="D32" s="215" t="str">
        <f>'Excel Sheet'!K29</f>
        <v>FULL</v>
      </c>
      <c r="E32" s="215" t="str">
        <f>'Excel Sheet'!K46</f>
        <v>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FULL</v>
      </c>
      <c r="D33" s="215" t="str">
        <f>'Excel Sheet'!K30</f>
        <v>FULL</v>
      </c>
      <c r="E33" s="215" t="str">
        <f>'Excel Sheet'!K47</f>
        <v>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FULL</v>
      </c>
      <c r="D34" s="215" t="str">
        <f>'Excel Sheet'!K31</f>
        <v>FULL</v>
      </c>
      <c r="E34" s="215" t="str">
        <f>'Excel Sheet'!K48</f>
        <v>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5"/>
      <c r="N67" s="263"/>
      <c r="O67" s="263"/>
      <c r="P67" s="263"/>
      <c r="Q67" s="263"/>
      <c r="R67" s="263"/>
      <c r="S67" s="263"/>
    </row>
    <row r="68" spans="12:19" ht="12.75">
      <c r="L68" s="194"/>
      <c r="M68" s="263"/>
      <c r="N68" s="263"/>
      <c r="O68" s="263"/>
      <c r="P68" s="263"/>
      <c r="Q68" s="263"/>
      <c r="R68" s="263"/>
      <c r="S68" s="263"/>
    </row>
    <row r="69" spans="12:19" ht="12.75">
      <c r="L69" s="194"/>
      <c r="M69" s="262"/>
      <c r="N69" s="263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62"/>
      <c r="N71" s="263"/>
      <c r="P71" s="211"/>
      <c r="Q71" s="211"/>
      <c r="R71" s="211"/>
      <c r="S71" s="211"/>
    </row>
    <row r="72" spans="12:19" ht="12.75">
      <c r="L72" s="194"/>
      <c r="M72" s="262"/>
      <c r="N72" s="263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4"/>
      <c r="N75" s="263"/>
      <c r="O75" s="195"/>
      <c r="P75" s="211"/>
      <c r="Q75" s="211"/>
      <c r="R75" s="211"/>
      <c r="S75" s="211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027</v>
      </c>
      <c r="J1" s="278" t="str">
        <f>Results!L2</f>
        <v>Monroe-Custer #1 500kV Line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6657.400000000001</v>
      </c>
      <c r="D5" s="220">
        <f>'Excel Sheet'!I3</f>
        <v>-73.75</v>
      </c>
      <c r="E5" s="220">
        <f>'Excel Sheet'!I4</f>
        <v>792.22</v>
      </c>
      <c r="F5" s="220">
        <f>'Excel Sheet'!I5</f>
        <v>828.42</v>
      </c>
      <c r="G5" s="220">
        <f>'Excel Sheet'!I6</f>
        <v>233.1</v>
      </c>
      <c r="H5" s="220">
        <f>'Excel Sheet'!I7</f>
        <v>1069.85</v>
      </c>
      <c r="I5" s="230">
        <f>'Excel Sheet'!I8</f>
        <v>1052.87</v>
      </c>
      <c r="J5" s="220">
        <f>'Excel Sheet'!I9</f>
        <v>764.95</v>
      </c>
      <c r="K5" s="230">
        <f>'Excel Sheet'!I10</f>
        <v>1490.81</v>
      </c>
      <c r="L5" s="220">
        <f>'Excel Sheet'!I11</f>
        <v>1455.09</v>
      </c>
      <c r="M5" s="220">
        <f>'Excel Sheet'!I12</f>
        <v>1461.21</v>
      </c>
      <c r="N5" s="220">
        <f>'Excel Sheet'!I13</f>
        <v>2193.09</v>
      </c>
      <c r="O5" s="220">
        <f>'Excel Sheet'!I14</f>
        <v>2183.34</v>
      </c>
      <c r="P5" s="224">
        <f>'Excel Sheet'!I15</f>
        <v>2156.04</v>
      </c>
      <c r="Q5" s="224">
        <f>'Excel Sheet'!I16</f>
        <v>2155.77</v>
      </c>
      <c r="R5" s="224">
        <f>'Excel Sheet'!I17</f>
        <v>2115.31</v>
      </c>
    </row>
    <row r="6" spans="2:18" s="54" customFormat="1" ht="14.25">
      <c r="B6" s="219" t="str">
        <f>'Excel Sheet'!A19</f>
        <v>35F</v>
      </c>
      <c r="C6" s="220">
        <f>AVERAGE('Excel Sheet'!H20:H34)</f>
        <v>6324.227333333332</v>
      </c>
      <c r="D6" s="220">
        <f>'Excel Sheet'!I20</f>
        <v>316.68</v>
      </c>
      <c r="E6" s="220">
        <f>'Excel Sheet'!I21</f>
        <v>909.37</v>
      </c>
      <c r="F6" s="220">
        <f>'Excel Sheet'!I22</f>
        <v>883.79</v>
      </c>
      <c r="G6" s="220">
        <f>'Excel Sheet'!I23</f>
        <v>575.98</v>
      </c>
      <c r="H6" s="220">
        <f>'Excel Sheet'!I24</f>
        <v>1156.37</v>
      </c>
      <c r="I6" s="220">
        <f>'Excel Sheet'!I25</f>
        <v>1161.27</v>
      </c>
      <c r="J6" s="220">
        <f>'Excel Sheet'!I26</f>
        <v>984.15</v>
      </c>
      <c r="K6" s="220">
        <f>'Excel Sheet'!I27</f>
        <v>1561.39</v>
      </c>
      <c r="L6" s="220">
        <f>'Excel Sheet'!I28</f>
        <v>1549.87</v>
      </c>
      <c r="M6" s="220">
        <f>'Excel Sheet'!I29</f>
        <v>1873.33</v>
      </c>
      <c r="N6" s="220">
        <f>'Excel Sheet'!I30</f>
        <v>2192.67</v>
      </c>
      <c r="O6" s="220">
        <f>'Excel Sheet'!I31</f>
        <v>2194.71</v>
      </c>
      <c r="P6" s="220">
        <f>'Excel Sheet'!I32</f>
        <v>1958.08</v>
      </c>
      <c r="Q6" s="220">
        <f>'Excel Sheet'!I33</f>
        <v>1905.19</v>
      </c>
      <c r="R6" s="220">
        <f>'Excel Sheet'!I34</f>
        <v>1876.45</v>
      </c>
    </row>
    <row r="7" spans="2:18" s="54" customFormat="1" ht="14.25">
      <c r="B7" s="219" t="str">
        <f>'Excel Sheet'!A36</f>
        <v>45F</v>
      </c>
      <c r="C7" s="220">
        <f>AVERAGE('Excel Sheet'!H37:H51)</f>
        <v>6038.468000000002</v>
      </c>
      <c r="D7" s="220">
        <f>'Excel Sheet'!I37</f>
        <v>500.47</v>
      </c>
      <c r="E7" s="220">
        <f>'Excel Sheet'!I38</f>
        <v>895.34</v>
      </c>
      <c r="F7" s="220">
        <f>'Excel Sheet'!I39</f>
        <v>885.1</v>
      </c>
      <c r="G7" s="220">
        <f>'Excel Sheet'!I40</f>
        <v>854.42</v>
      </c>
      <c r="H7" s="220">
        <f>'Excel Sheet'!I41</f>
        <v>1161.43</v>
      </c>
      <c r="I7" s="220">
        <f>'Excel Sheet'!I42</f>
        <v>1151.14</v>
      </c>
      <c r="J7" s="220">
        <f>'Excel Sheet'!I43</f>
        <v>1281.5</v>
      </c>
      <c r="K7" s="220">
        <f>'Excel Sheet'!I44</f>
        <v>1550.96</v>
      </c>
      <c r="L7" s="220">
        <f>'Excel Sheet'!I45</f>
        <v>1540.11</v>
      </c>
      <c r="M7" s="220">
        <f>'Excel Sheet'!I46</f>
        <v>1934.28</v>
      </c>
      <c r="N7" s="220">
        <f>'Excel Sheet'!I47</f>
        <v>2233.15</v>
      </c>
      <c r="O7" s="220">
        <f>'Excel Sheet'!I48</f>
        <v>2211.41</v>
      </c>
      <c r="P7" s="220">
        <f>'Excel Sheet'!I49</f>
        <v>1647.24</v>
      </c>
      <c r="Q7" s="220">
        <f>'Excel Sheet'!I50</f>
        <v>1606.67</v>
      </c>
      <c r="R7" s="220">
        <f>'Excel Sheet'!I51</f>
        <v>1560.34</v>
      </c>
    </row>
    <row r="8" spans="2:18" s="54" customFormat="1" ht="14.25">
      <c r="B8" s="219" t="str">
        <f>'Excel Sheet'!A53</f>
        <v>60F</v>
      </c>
      <c r="C8" s="220">
        <f>AVERAGE('Excel Sheet'!H54:H68)</f>
        <v>4959.333333333332</v>
      </c>
      <c r="D8" s="220">
        <f>'Excel Sheet'!I54</f>
        <v>1297.51</v>
      </c>
      <c r="E8" s="220">
        <f>'Excel Sheet'!I55</f>
        <v>1259.95</v>
      </c>
      <c r="F8" s="220">
        <f>'Excel Sheet'!I56</f>
        <v>1184.85</v>
      </c>
      <c r="G8" s="220">
        <f>'Excel Sheet'!I57</f>
        <v>1564.57</v>
      </c>
      <c r="H8" s="220">
        <f>'Excel Sheet'!I58</f>
        <v>1516.27</v>
      </c>
      <c r="I8" s="220">
        <f>'Excel Sheet'!I59</f>
        <v>1453.07</v>
      </c>
      <c r="J8" s="220">
        <f>'Excel Sheet'!I60</f>
        <v>1885.7</v>
      </c>
      <c r="K8" s="220">
        <f>'Excel Sheet'!I61</f>
        <v>1900.15</v>
      </c>
      <c r="L8" s="220">
        <f>'Excel Sheet'!I62</f>
        <v>1836.83</v>
      </c>
      <c r="M8" s="220">
        <f>'Excel Sheet'!I63</f>
        <v>1963.22</v>
      </c>
      <c r="N8" s="220">
        <f>'Excel Sheet'!I64</f>
        <v>1916.19</v>
      </c>
      <c r="O8" s="220">
        <f>'Excel Sheet'!I65</f>
        <v>1877.32</v>
      </c>
      <c r="P8" s="220">
        <f>'Excel Sheet'!I66</f>
        <v>1078.59</v>
      </c>
      <c r="Q8" s="220">
        <f>'Excel Sheet'!I67</f>
        <v>1029.86</v>
      </c>
      <c r="R8" s="220">
        <f>'Excel Sheet'!I68</f>
        <v>982.78</v>
      </c>
    </row>
    <row r="9" spans="2:18" s="54" customFormat="1" ht="14.25">
      <c r="B9" s="219" t="str">
        <f>'Excel Sheet'!A70</f>
        <v>70F</v>
      </c>
      <c r="C9" s="220">
        <f>AVERAGE('Excel Sheet'!H71:H85)</f>
        <v>4619.544</v>
      </c>
      <c r="D9" s="220">
        <f>'Excel Sheet'!I71</f>
        <v>1242.11</v>
      </c>
      <c r="E9" s="220">
        <f>'Excel Sheet'!I72</f>
        <v>1216.24</v>
      </c>
      <c r="F9" s="220">
        <f>'Excel Sheet'!I73</f>
        <v>1163.45</v>
      </c>
      <c r="G9" s="220">
        <f>'Excel Sheet'!I74</f>
        <v>1534.3</v>
      </c>
      <c r="H9" s="220">
        <f>'Excel Sheet'!I75</f>
        <v>1451.02</v>
      </c>
      <c r="I9" s="220">
        <f>'Excel Sheet'!I76</f>
        <v>1417.86</v>
      </c>
      <c r="J9" s="220">
        <f>'Excel Sheet'!I77</f>
        <v>1903.05</v>
      </c>
      <c r="K9" s="220">
        <f>'Excel Sheet'!I78</f>
        <v>1847</v>
      </c>
      <c r="L9" s="220">
        <f>'Excel Sheet'!I79</f>
        <v>1790.61</v>
      </c>
      <c r="M9" s="220">
        <f>'Excel Sheet'!I80</f>
        <v>1743.5</v>
      </c>
      <c r="N9" s="220">
        <f>'Excel Sheet'!I81</f>
        <v>1700.84</v>
      </c>
      <c r="O9" s="220">
        <f>'Excel Sheet'!I82</f>
        <v>1665.76</v>
      </c>
      <c r="P9" s="220">
        <f>'Excel Sheet'!I83</f>
        <v>966.51</v>
      </c>
      <c r="Q9" s="220">
        <f>'Excel Sheet'!I84</f>
        <v>920.47</v>
      </c>
      <c r="R9" s="220">
        <f>'Excel Sheet'!I85</f>
        <v>872.54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69.7109375" style="0" customWidth="1"/>
    <col min="4" max="4" width="45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1" width="14.57421875" style="0" customWidth="1"/>
    <col min="12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-74.99</v>
      </c>
      <c r="C3" t="s">
        <v>71</v>
      </c>
      <c r="D3" t="s">
        <v>72</v>
      </c>
      <c r="E3">
        <v>-9.06</v>
      </c>
      <c r="F3">
        <v>-543.48</v>
      </c>
      <c r="G3">
        <v>-543.46</v>
      </c>
      <c r="H3">
        <v>6666.3</v>
      </c>
      <c r="I3">
        <v>-73.75</v>
      </c>
      <c r="J3">
        <v>-65.69</v>
      </c>
      <c r="K3" t="s">
        <v>58</v>
      </c>
    </row>
    <row r="4" spans="1:11" ht="12.75">
      <c r="A4" t="s">
        <v>6</v>
      </c>
      <c r="B4">
        <v>792.53</v>
      </c>
      <c r="C4" t="s">
        <v>73</v>
      </c>
      <c r="D4" t="s">
        <v>74</v>
      </c>
      <c r="E4">
        <v>-15.5</v>
      </c>
      <c r="F4">
        <v>-510.44</v>
      </c>
      <c r="G4">
        <v>-510.38</v>
      </c>
      <c r="H4">
        <v>6625.81</v>
      </c>
      <c r="I4">
        <v>792.22</v>
      </c>
      <c r="J4">
        <v>-461.57</v>
      </c>
      <c r="K4" t="s">
        <v>58</v>
      </c>
    </row>
    <row r="5" spans="1:11" ht="12.75">
      <c r="A5" t="s">
        <v>3</v>
      </c>
      <c r="B5">
        <v>827.32</v>
      </c>
      <c r="C5" t="s">
        <v>73</v>
      </c>
      <c r="D5" t="s">
        <v>74</v>
      </c>
      <c r="E5">
        <v>-15.5</v>
      </c>
      <c r="F5">
        <v>-527.03</v>
      </c>
      <c r="G5">
        <v>-526.92</v>
      </c>
      <c r="H5">
        <v>6636.15</v>
      </c>
      <c r="I5">
        <v>828.42</v>
      </c>
      <c r="J5">
        <v>-460.9</v>
      </c>
      <c r="K5" t="s">
        <v>58</v>
      </c>
    </row>
    <row r="6" spans="1:11" ht="12.75">
      <c r="A6" t="s">
        <v>0</v>
      </c>
      <c r="B6">
        <v>234.46</v>
      </c>
      <c r="C6" t="s">
        <v>71</v>
      </c>
      <c r="D6" t="s">
        <v>72</v>
      </c>
      <c r="E6">
        <v>-9.06</v>
      </c>
      <c r="F6">
        <v>-542.55</v>
      </c>
      <c r="G6">
        <v>-542.53</v>
      </c>
      <c r="H6">
        <v>6667.02</v>
      </c>
      <c r="I6">
        <v>233.1</v>
      </c>
      <c r="J6">
        <v>-153.38</v>
      </c>
      <c r="K6" t="s">
        <v>58</v>
      </c>
    </row>
    <row r="7" spans="1:11" ht="12.75">
      <c r="A7" t="s">
        <v>7</v>
      </c>
      <c r="B7">
        <v>1069.27</v>
      </c>
      <c r="C7" t="s">
        <v>73</v>
      </c>
      <c r="D7" t="s">
        <v>74</v>
      </c>
      <c r="E7">
        <v>-15.5</v>
      </c>
      <c r="F7">
        <v>-515.67</v>
      </c>
      <c r="G7">
        <v>-515.81</v>
      </c>
      <c r="H7">
        <v>6631.3</v>
      </c>
      <c r="I7">
        <v>1069.85</v>
      </c>
      <c r="J7">
        <v>-554.16</v>
      </c>
      <c r="K7" t="s">
        <v>58</v>
      </c>
    </row>
    <row r="8" spans="1:11" ht="12.75">
      <c r="A8" t="s">
        <v>4</v>
      </c>
      <c r="B8">
        <v>1052.46</v>
      </c>
      <c r="C8" t="s">
        <v>73</v>
      </c>
      <c r="D8" t="s">
        <v>74</v>
      </c>
      <c r="E8">
        <v>-15.5</v>
      </c>
      <c r="F8">
        <v>-516.19</v>
      </c>
      <c r="G8">
        <v>-516.01</v>
      </c>
      <c r="H8">
        <v>6640.4</v>
      </c>
      <c r="I8">
        <v>1052.87</v>
      </c>
      <c r="J8">
        <v>-522.43</v>
      </c>
      <c r="K8" t="s">
        <v>58</v>
      </c>
    </row>
    <row r="9" spans="1:11" ht="12.75">
      <c r="A9" t="s">
        <v>1</v>
      </c>
      <c r="B9">
        <v>764.58</v>
      </c>
      <c r="C9" t="s">
        <v>71</v>
      </c>
      <c r="D9" t="s">
        <v>75</v>
      </c>
      <c r="E9">
        <v>-9.13</v>
      </c>
      <c r="F9">
        <v>-544.06</v>
      </c>
      <c r="G9">
        <v>-544.24</v>
      </c>
      <c r="H9">
        <v>6676.79</v>
      </c>
      <c r="I9">
        <v>764.95</v>
      </c>
      <c r="J9">
        <v>-324.1</v>
      </c>
      <c r="K9" t="s">
        <v>58</v>
      </c>
    </row>
    <row r="10" spans="1:11" ht="12.75">
      <c r="A10" t="s">
        <v>8</v>
      </c>
      <c r="B10">
        <v>1490.04</v>
      </c>
      <c r="C10" t="s">
        <v>73</v>
      </c>
      <c r="D10" t="s">
        <v>74</v>
      </c>
      <c r="E10">
        <v>-15.5</v>
      </c>
      <c r="F10">
        <v>-530.28</v>
      </c>
      <c r="G10">
        <v>-529.9</v>
      </c>
      <c r="H10">
        <v>6640.24</v>
      </c>
      <c r="I10">
        <v>1490.81</v>
      </c>
      <c r="J10">
        <v>-657.31</v>
      </c>
      <c r="K10" t="s">
        <v>58</v>
      </c>
    </row>
    <row r="11" spans="1:11" ht="12.75">
      <c r="A11" t="s">
        <v>5</v>
      </c>
      <c r="B11">
        <v>1454.99</v>
      </c>
      <c r="C11" t="s">
        <v>73</v>
      </c>
      <c r="D11" t="s">
        <v>74</v>
      </c>
      <c r="E11">
        <v>-15.5</v>
      </c>
      <c r="F11">
        <v>-516.61</v>
      </c>
      <c r="G11">
        <v>-516.94</v>
      </c>
      <c r="H11">
        <v>6647.11</v>
      </c>
      <c r="I11">
        <v>1455.09</v>
      </c>
      <c r="J11">
        <v>-613.48</v>
      </c>
      <c r="K11" t="s">
        <v>58</v>
      </c>
    </row>
    <row r="12" spans="1:11" ht="12.75">
      <c r="A12" t="s">
        <v>2</v>
      </c>
      <c r="B12">
        <v>1461.36</v>
      </c>
      <c r="C12" t="s">
        <v>76</v>
      </c>
      <c r="D12" t="s">
        <v>77</v>
      </c>
      <c r="E12">
        <v>-7.29</v>
      </c>
      <c r="F12">
        <v>-521.74</v>
      </c>
      <c r="G12">
        <v>-547.02</v>
      </c>
      <c r="H12">
        <v>6693.31</v>
      </c>
      <c r="I12">
        <v>1461.21</v>
      </c>
      <c r="J12">
        <v>-490.51</v>
      </c>
      <c r="K12" t="s">
        <v>58</v>
      </c>
    </row>
    <row r="13" spans="1:11" ht="12.75">
      <c r="A13" t="s">
        <v>9</v>
      </c>
      <c r="B13">
        <v>2193.2</v>
      </c>
      <c r="C13" t="s">
        <v>73</v>
      </c>
      <c r="D13" t="s">
        <v>74</v>
      </c>
      <c r="E13">
        <v>-15.5</v>
      </c>
      <c r="F13">
        <v>-530.49</v>
      </c>
      <c r="G13">
        <v>-530.05</v>
      </c>
      <c r="H13">
        <v>6660.75</v>
      </c>
      <c r="I13">
        <v>2193.09</v>
      </c>
      <c r="J13">
        <v>-839.26</v>
      </c>
      <c r="K13" t="s">
        <v>58</v>
      </c>
    </row>
    <row r="14" spans="1:11" ht="12.75">
      <c r="A14" t="s">
        <v>10</v>
      </c>
      <c r="B14">
        <v>2183.19</v>
      </c>
      <c r="C14" t="s">
        <v>73</v>
      </c>
      <c r="D14" t="s">
        <v>74</v>
      </c>
      <c r="E14">
        <v>-15.5</v>
      </c>
      <c r="F14">
        <v>-515.73</v>
      </c>
      <c r="G14">
        <v>-515.65</v>
      </c>
      <c r="H14">
        <v>6667.96</v>
      </c>
      <c r="I14">
        <v>2183.34</v>
      </c>
      <c r="J14">
        <v>-812.66</v>
      </c>
      <c r="K14" t="s">
        <v>58</v>
      </c>
    </row>
    <row r="15" spans="1:11" ht="12.75">
      <c r="A15" t="s">
        <v>11</v>
      </c>
      <c r="B15">
        <v>2156.44</v>
      </c>
      <c r="C15" t="s">
        <v>71</v>
      </c>
      <c r="D15" t="s">
        <v>72</v>
      </c>
      <c r="E15">
        <v>-9.06</v>
      </c>
      <c r="F15">
        <v>-537.88</v>
      </c>
      <c r="G15">
        <v>-538.08</v>
      </c>
      <c r="H15">
        <v>6715.16</v>
      </c>
      <c r="I15">
        <v>2156.04</v>
      </c>
      <c r="J15">
        <v>-713.83</v>
      </c>
      <c r="K15" t="s">
        <v>58</v>
      </c>
    </row>
    <row r="16" spans="1:11" ht="12.75">
      <c r="A16" t="s">
        <v>13</v>
      </c>
      <c r="B16">
        <v>2155.92</v>
      </c>
      <c r="C16" t="s">
        <v>63</v>
      </c>
      <c r="D16" t="s">
        <v>64</v>
      </c>
      <c r="E16">
        <v>-15.9</v>
      </c>
      <c r="F16">
        <v>-479.31</v>
      </c>
      <c r="G16">
        <v>-479.3</v>
      </c>
      <c r="H16">
        <v>6642.87</v>
      </c>
      <c r="I16">
        <v>2155.77</v>
      </c>
      <c r="J16">
        <v>-677.44</v>
      </c>
      <c r="K16" t="s">
        <v>58</v>
      </c>
    </row>
    <row r="17" spans="1:11" ht="12.75">
      <c r="A17" t="s">
        <v>14</v>
      </c>
      <c r="B17">
        <v>2116.38</v>
      </c>
      <c r="C17" t="s">
        <v>63</v>
      </c>
      <c r="D17" t="s">
        <v>64</v>
      </c>
      <c r="E17">
        <v>-15.9</v>
      </c>
      <c r="F17">
        <v>-478.18</v>
      </c>
      <c r="G17">
        <v>-478.18</v>
      </c>
      <c r="H17">
        <v>6649.83</v>
      </c>
      <c r="I17">
        <v>2115.31</v>
      </c>
      <c r="J17">
        <v>-627.19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316.4</v>
      </c>
      <c r="C20" t="s">
        <v>71</v>
      </c>
      <c r="D20" t="s">
        <v>72</v>
      </c>
      <c r="E20">
        <v>-9.06</v>
      </c>
      <c r="F20">
        <v>-533.01</v>
      </c>
      <c r="G20">
        <v>-532.94</v>
      </c>
      <c r="H20">
        <v>6340.65</v>
      </c>
      <c r="I20">
        <v>316.68</v>
      </c>
      <c r="J20">
        <v>-222.49</v>
      </c>
      <c r="K20" t="s">
        <v>58</v>
      </c>
    </row>
    <row r="21" spans="1:11" ht="12.75">
      <c r="A21" t="s">
        <v>6</v>
      </c>
      <c r="B21">
        <v>909.16</v>
      </c>
      <c r="C21" t="s">
        <v>73</v>
      </c>
      <c r="D21" t="s">
        <v>74</v>
      </c>
      <c r="E21">
        <v>-15.5</v>
      </c>
      <c r="F21">
        <v>-514.17</v>
      </c>
      <c r="G21">
        <v>-514.35</v>
      </c>
      <c r="H21">
        <v>6293.63</v>
      </c>
      <c r="I21">
        <v>909.37</v>
      </c>
      <c r="J21">
        <v>-494.46</v>
      </c>
      <c r="K21" t="s">
        <v>58</v>
      </c>
    </row>
    <row r="22" spans="1:11" ht="12.75">
      <c r="A22" t="s">
        <v>3</v>
      </c>
      <c r="B22">
        <v>884.22</v>
      </c>
      <c r="C22" t="s">
        <v>73</v>
      </c>
      <c r="D22" t="s">
        <v>74</v>
      </c>
      <c r="E22">
        <v>-15.5</v>
      </c>
      <c r="F22">
        <v>-500.54</v>
      </c>
      <c r="G22">
        <v>-500.86</v>
      </c>
      <c r="H22">
        <v>6301.9</v>
      </c>
      <c r="I22">
        <v>883.79</v>
      </c>
      <c r="J22">
        <v>-452.52</v>
      </c>
      <c r="K22" t="s">
        <v>58</v>
      </c>
    </row>
    <row r="23" spans="1:11" ht="12.75">
      <c r="A23" t="s">
        <v>0</v>
      </c>
      <c r="B23">
        <v>575.77</v>
      </c>
      <c r="C23" t="s">
        <v>71</v>
      </c>
      <c r="D23" t="s">
        <v>75</v>
      </c>
      <c r="E23">
        <v>-9.13</v>
      </c>
      <c r="F23">
        <v>-526.97</v>
      </c>
      <c r="G23">
        <v>-526.94</v>
      </c>
      <c r="H23">
        <v>6344.32</v>
      </c>
      <c r="I23">
        <v>575.98</v>
      </c>
      <c r="J23">
        <v>-299.09</v>
      </c>
      <c r="K23" t="s">
        <v>58</v>
      </c>
    </row>
    <row r="24" spans="1:11" ht="12.75">
      <c r="A24" t="s">
        <v>7</v>
      </c>
      <c r="B24">
        <v>1155.98</v>
      </c>
      <c r="C24" t="s">
        <v>73</v>
      </c>
      <c r="D24" t="s">
        <v>74</v>
      </c>
      <c r="E24">
        <v>-15.5</v>
      </c>
      <c r="F24">
        <v>-497.12</v>
      </c>
      <c r="G24">
        <v>-497.27</v>
      </c>
      <c r="H24">
        <v>6298.53</v>
      </c>
      <c r="I24">
        <v>1156.37</v>
      </c>
      <c r="J24">
        <v>-563.65</v>
      </c>
      <c r="K24" t="s">
        <v>58</v>
      </c>
    </row>
    <row r="25" spans="1:11" ht="12.75">
      <c r="A25" t="s">
        <v>4</v>
      </c>
      <c r="B25">
        <v>1161.16</v>
      </c>
      <c r="C25" t="s">
        <v>73</v>
      </c>
      <c r="D25" t="s">
        <v>74</v>
      </c>
      <c r="E25">
        <v>-15.5</v>
      </c>
      <c r="F25">
        <v>-513.33</v>
      </c>
      <c r="G25">
        <v>-512.93</v>
      </c>
      <c r="H25">
        <v>6307.89</v>
      </c>
      <c r="I25">
        <v>1161.27</v>
      </c>
      <c r="J25">
        <v>-535.99</v>
      </c>
      <c r="K25" t="s">
        <v>58</v>
      </c>
    </row>
    <row r="26" spans="1:11" ht="12.75">
      <c r="A26" t="s">
        <v>1</v>
      </c>
      <c r="B26">
        <v>983.86</v>
      </c>
      <c r="C26" t="s">
        <v>71</v>
      </c>
      <c r="D26" t="s">
        <v>72</v>
      </c>
      <c r="E26">
        <v>-9.06</v>
      </c>
      <c r="F26">
        <v>-531.66</v>
      </c>
      <c r="G26">
        <v>-531.53</v>
      </c>
      <c r="H26">
        <v>6350.17</v>
      </c>
      <c r="I26">
        <v>984.15</v>
      </c>
      <c r="J26">
        <v>-390.14</v>
      </c>
      <c r="K26" t="s">
        <v>58</v>
      </c>
    </row>
    <row r="27" spans="1:11" ht="12.75">
      <c r="A27" t="s">
        <v>8</v>
      </c>
      <c r="B27">
        <v>1561.03</v>
      </c>
      <c r="C27" t="s">
        <v>73</v>
      </c>
      <c r="D27" t="s">
        <v>74</v>
      </c>
      <c r="E27">
        <v>-15.5</v>
      </c>
      <c r="F27">
        <v>-512.09</v>
      </c>
      <c r="G27">
        <v>-511.82</v>
      </c>
      <c r="H27">
        <v>6306.8</v>
      </c>
      <c r="I27">
        <v>1561.39</v>
      </c>
      <c r="J27">
        <v>-662.68</v>
      </c>
      <c r="K27" t="s">
        <v>58</v>
      </c>
    </row>
    <row r="28" spans="1:11" ht="12.75">
      <c r="A28" t="s">
        <v>5</v>
      </c>
      <c r="B28">
        <v>1549.59</v>
      </c>
      <c r="C28" t="s">
        <v>73</v>
      </c>
      <c r="D28" t="s">
        <v>74</v>
      </c>
      <c r="E28">
        <v>-15.5</v>
      </c>
      <c r="F28">
        <v>-512.51</v>
      </c>
      <c r="G28">
        <v>-512.26</v>
      </c>
      <c r="H28">
        <v>6315.08</v>
      </c>
      <c r="I28">
        <v>1549.87</v>
      </c>
      <c r="J28">
        <v>-627.54</v>
      </c>
      <c r="K28" t="s">
        <v>58</v>
      </c>
    </row>
    <row r="29" spans="1:11" ht="12.75">
      <c r="A29" t="s">
        <v>2</v>
      </c>
      <c r="B29">
        <v>1873.69</v>
      </c>
      <c r="C29" t="s">
        <v>71</v>
      </c>
      <c r="D29" t="s">
        <v>72</v>
      </c>
      <c r="E29">
        <v>-9.06</v>
      </c>
      <c r="F29">
        <v>-534.12</v>
      </c>
      <c r="G29">
        <v>-533.92</v>
      </c>
      <c r="H29">
        <v>6377.81</v>
      </c>
      <c r="I29">
        <v>1873.33</v>
      </c>
      <c r="J29">
        <v>-666.8</v>
      </c>
      <c r="K29" t="s">
        <v>58</v>
      </c>
    </row>
    <row r="30" spans="1:11" ht="12.75">
      <c r="A30" t="s">
        <v>9</v>
      </c>
      <c r="B30">
        <v>2192.9</v>
      </c>
      <c r="C30" t="s">
        <v>73</v>
      </c>
      <c r="D30" t="s">
        <v>74</v>
      </c>
      <c r="E30">
        <v>-15.5</v>
      </c>
      <c r="F30">
        <v>-500.83</v>
      </c>
      <c r="G30">
        <v>-500.49</v>
      </c>
      <c r="H30">
        <v>6326</v>
      </c>
      <c r="I30">
        <v>2192.67</v>
      </c>
      <c r="J30">
        <v>-819.66</v>
      </c>
      <c r="K30" t="s">
        <v>58</v>
      </c>
    </row>
    <row r="31" spans="1:11" ht="12.75">
      <c r="A31" t="s">
        <v>10</v>
      </c>
      <c r="B31">
        <v>2195.28</v>
      </c>
      <c r="C31" t="s">
        <v>73</v>
      </c>
      <c r="D31" t="s">
        <v>74</v>
      </c>
      <c r="E31">
        <v>-15.5</v>
      </c>
      <c r="F31">
        <v>-501.82</v>
      </c>
      <c r="G31">
        <v>-501.74</v>
      </c>
      <c r="H31">
        <v>6334.84</v>
      </c>
      <c r="I31">
        <v>2194.71</v>
      </c>
      <c r="J31">
        <v>-769.44</v>
      </c>
      <c r="K31" t="s">
        <v>58</v>
      </c>
    </row>
    <row r="32" spans="1:11" ht="12.75">
      <c r="A32" t="s">
        <v>11</v>
      </c>
      <c r="B32">
        <v>1958.24</v>
      </c>
      <c r="C32" t="s">
        <v>63</v>
      </c>
      <c r="D32" t="s">
        <v>64</v>
      </c>
      <c r="E32">
        <v>-15.9</v>
      </c>
      <c r="F32">
        <v>-469.41</v>
      </c>
      <c r="G32">
        <v>-469.21</v>
      </c>
      <c r="H32">
        <v>6368.36</v>
      </c>
      <c r="I32">
        <v>1958.08</v>
      </c>
      <c r="J32">
        <v>-579.11</v>
      </c>
      <c r="K32" t="s">
        <v>58</v>
      </c>
    </row>
    <row r="33" spans="1:11" ht="12.75">
      <c r="A33" t="s">
        <v>13</v>
      </c>
      <c r="B33">
        <v>1904.59</v>
      </c>
      <c r="C33" t="s">
        <v>63</v>
      </c>
      <c r="D33" t="s">
        <v>64</v>
      </c>
      <c r="E33">
        <v>-15.9</v>
      </c>
      <c r="F33">
        <v>-469.09</v>
      </c>
      <c r="G33">
        <v>-468.96</v>
      </c>
      <c r="H33">
        <v>6294.39</v>
      </c>
      <c r="I33">
        <v>1905.19</v>
      </c>
      <c r="J33">
        <v>-509.71</v>
      </c>
      <c r="K33" t="s">
        <v>58</v>
      </c>
    </row>
    <row r="34" spans="1:11" ht="12.75">
      <c r="A34" t="s">
        <v>14</v>
      </c>
      <c r="B34">
        <v>1878.52</v>
      </c>
      <c r="C34" t="s">
        <v>63</v>
      </c>
      <c r="D34" t="s">
        <v>64</v>
      </c>
      <c r="E34">
        <v>-15.9</v>
      </c>
      <c r="F34">
        <v>-467.02</v>
      </c>
      <c r="G34">
        <v>-467</v>
      </c>
      <c r="H34">
        <v>6303.04</v>
      </c>
      <c r="I34">
        <v>1876.45</v>
      </c>
      <c r="J34">
        <v>-473.55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499.96</v>
      </c>
      <c r="C37" t="s">
        <v>71</v>
      </c>
      <c r="D37" t="s">
        <v>75</v>
      </c>
      <c r="E37">
        <v>-9.13</v>
      </c>
      <c r="F37">
        <v>-516.86</v>
      </c>
      <c r="G37">
        <v>-516.63</v>
      </c>
      <c r="H37">
        <v>6061.52</v>
      </c>
      <c r="I37">
        <v>500.47</v>
      </c>
      <c r="J37">
        <v>-309.4</v>
      </c>
      <c r="K37" t="s">
        <v>58</v>
      </c>
    </row>
    <row r="38" spans="1:11" ht="12.75">
      <c r="A38" t="s">
        <v>6</v>
      </c>
      <c r="B38">
        <v>897.36</v>
      </c>
      <c r="C38" t="s">
        <v>73</v>
      </c>
      <c r="D38" t="s">
        <v>74</v>
      </c>
      <c r="E38">
        <v>-15.5</v>
      </c>
      <c r="F38">
        <v>-489.34</v>
      </c>
      <c r="G38">
        <v>-489.75</v>
      </c>
      <c r="H38">
        <v>6007.26</v>
      </c>
      <c r="I38">
        <v>895.34</v>
      </c>
      <c r="J38">
        <v>-478.84</v>
      </c>
      <c r="K38" t="s">
        <v>58</v>
      </c>
    </row>
    <row r="39" spans="1:11" ht="12.75">
      <c r="A39" t="s">
        <v>3</v>
      </c>
      <c r="B39">
        <v>884.89</v>
      </c>
      <c r="C39" t="s">
        <v>73</v>
      </c>
      <c r="D39" t="s">
        <v>74</v>
      </c>
      <c r="E39">
        <v>-15.5</v>
      </c>
      <c r="F39">
        <v>-500.54</v>
      </c>
      <c r="G39">
        <v>-500.49</v>
      </c>
      <c r="H39">
        <v>6017.01</v>
      </c>
      <c r="I39">
        <v>885.1</v>
      </c>
      <c r="J39">
        <v>-444.54</v>
      </c>
      <c r="K39" t="s">
        <v>58</v>
      </c>
    </row>
    <row r="40" spans="1:11" ht="12.75">
      <c r="A40" t="s">
        <v>0</v>
      </c>
      <c r="B40">
        <v>854.4</v>
      </c>
      <c r="C40" t="s">
        <v>71</v>
      </c>
      <c r="D40" t="s">
        <v>72</v>
      </c>
      <c r="E40">
        <v>-9.06</v>
      </c>
      <c r="F40">
        <v>-523.45</v>
      </c>
      <c r="G40">
        <v>-523.49</v>
      </c>
      <c r="H40">
        <v>6068.53</v>
      </c>
      <c r="I40">
        <v>854.42</v>
      </c>
      <c r="J40">
        <v>-428.24</v>
      </c>
      <c r="K40" t="s">
        <v>58</v>
      </c>
    </row>
    <row r="41" spans="1:11" ht="12.75">
      <c r="A41" t="s">
        <v>7</v>
      </c>
      <c r="B41">
        <v>1159.38</v>
      </c>
      <c r="C41" t="s">
        <v>73</v>
      </c>
      <c r="D41" t="s">
        <v>74</v>
      </c>
      <c r="E41">
        <v>-15.5</v>
      </c>
      <c r="F41">
        <v>-500.14</v>
      </c>
      <c r="G41">
        <v>-500.53</v>
      </c>
      <c r="H41">
        <v>6012.83</v>
      </c>
      <c r="I41">
        <v>1161.43</v>
      </c>
      <c r="J41">
        <v>-556.26</v>
      </c>
      <c r="K41" t="s">
        <v>58</v>
      </c>
    </row>
    <row r="42" spans="1:11" ht="12.75">
      <c r="A42" t="s">
        <v>4</v>
      </c>
      <c r="B42">
        <v>1149.2</v>
      </c>
      <c r="C42" t="s">
        <v>73</v>
      </c>
      <c r="D42" t="s">
        <v>74</v>
      </c>
      <c r="E42">
        <v>-15.5</v>
      </c>
      <c r="F42">
        <v>-488.21</v>
      </c>
      <c r="G42">
        <v>-488.16</v>
      </c>
      <c r="H42">
        <v>6022.85</v>
      </c>
      <c r="I42">
        <v>1151.14</v>
      </c>
      <c r="J42">
        <v>-522.72</v>
      </c>
      <c r="K42" t="s">
        <v>58</v>
      </c>
    </row>
    <row r="43" spans="1:11" ht="12.75">
      <c r="A43" t="s">
        <v>1</v>
      </c>
      <c r="B43">
        <v>1281.75</v>
      </c>
      <c r="C43" t="s">
        <v>71</v>
      </c>
      <c r="D43" t="s">
        <v>72</v>
      </c>
      <c r="E43">
        <v>-9.06</v>
      </c>
      <c r="F43">
        <v>-523.21</v>
      </c>
      <c r="G43">
        <v>-523.32</v>
      </c>
      <c r="H43">
        <v>6076.57</v>
      </c>
      <c r="I43">
        <v>1281.5</v>
      </c>
      <c r="J43">
        <v>-537.42</v>
      </c>
      <c r="K43" t="s">
        <v>58</v>
      </c>
    </row>
    <row r="44" spans="1:11" ht="12.75">
      <c r="A44" t="s">
        <v>8</v>
      </c>
      <c r="B44">
        <v>1550.48</v>
      </c>
      <c r="C44" t="s">
        <v>73</v>
      </c>
      <c r="D44" t="s">
        <v>74</v>
      </c>
      <c r="E44">
        <v>-15.5</v>
      </c>
      <c r="F44">
        <v>-500.1</v>
      </c>
      <c r="G44">
        <v>-499.95</v>
      </c>
      <c r="H44">
        <v>6020.62</v>
      </c>
      <c r="I44">
        <v>1550.96</v>
      </c>
      <c r="J44">
        <v>-647.56</v>
      </c>
      <c r="K44" t="s">
        <v>58</v>
      </c>
    </row>
    <row r="45" spans="1:11" ht="12.75">
      <c r="A45" t="s">
        <v>5</v>
      </c>
      <c r="B45">
        <v>1539.82</v>
      </c>
      <c r="C45" t="s">
        <v>73</v>
      </c>
      <c r="D45" t="s">
        <v>74</v>
      </c>
      <c r="E45">
        <v>-15.5</v>
      </c>
      <c r="F45">
        <v>-500.41</v>
      </c>
      <c r="G45">
        <v>-500.45</v>
      </c>
      <c r="H45">
        <v>6029.86</v>
      </c>
      <c r="I45">
        <v>1540.11</v>
      </c>
      <c r="J45">
        <v>-612.46</v>
      </c>
      <c r="K45" t="s">
        <v>58</v>
      </c>
    </row>
    <row r="46" spans="1:11" ht="12.75">
      <c r="A46" t="s">
        <v>2</v>
      </c>
      <c r="B46">
        <v>1934.79</v>
      </c>
      <c r="C46" t="s">
        <v>71</v>
      </c>
      <c r="D46" t="s">
        <v>72</v>
      </c>
      <c r="E46">
        <v>-9.06</v>
      </c>
      <c r="F46">
        <v>-519.36</v>
      </c>
      <c r="G46">
        <v>-519.44</v>
      </c>
      <c r="H46">
        <v>6095.33</v>
      </c>
      <c r="I46">
        <v>1934.28</v>
      </c>
      <c r="J46">
        <v>-679.49</v>
      </c>
      <c r="K46" t="s">
        <v>58</v>
      </c>
    </row>
    <row r="47" spans="1:11" ht="12.75">
      <c r="A47" t="s">
        <v>9</v>
      </c>
      <c r="B47">
        <v>2233.11</v>
      </c>
      <c r="C47" t="s">
        <v>73</v>
      </c>
      <c r="D47" t="s">
        <v>74</v>
      </c>
      <c r="E47">
        <v>-15.5</v>
      </c>
      <c r="F47">
        <v>-489.8</v>
      </c>
      <c r="G47">
        <v>-489.68</v>
      </c>
      <c r="H47">
        <v>6041.1</v>
      </c>
      <c r="I47">
        <v>2233.15</v>
      </c>
      <c r="J47">
        <v>-814.92</v>
      </c>
      <c r="K47" t="s">
        <v>58</v>
      </c>
    </row>
    <row r="48" spans="1:11" ht="12.75">
      <c r="A48" t="s">
        <v>10</v>
      </c>
      <c r="B48">
        <v>2211.26</v>
      </c>
      <c r="C48" t="s">
        <v>73</v>
      </c>
      <c r="D48" t="s">
        <v>74</v>
      </c>
      <c r="E48">
        <v>-15.5</v>
      </c>
      <c r="F48">
        <v>-485.75</v>
      </c>
      <c r="G48">
        <v>-486.18</v>
      </c>
      <c r="H48">
        <v>6049.31</v>
      </c>
      <c r="I48">
        <v>2211.41</v>
      </c>
      <c r="J48">
        <v>-775</v>
      </c>
      <c r="K48" t="s">
        <v>58</v>
      </c>
    </row>
    <row r="49" spans="1:11" ht="12.75">
      <c r="A49" t="s">
        <v>11</v>
      </c>
      <c r="B49">
        <v>1647.13</v>
      </c>
      <c r="C49" t="s">
        <v>63</v>
      </c>
      <c r="D49" t="s">
        <v>64</v>
      </c>
      <c r="E49">
        <v>-15.9</v>
      </c>
      <c r="F49">
        <v>-431.15</v>
      </c>
      <c r="G49">
        <v>-431.35</v>
      </c>
      <c r="H49">
        <v>6069.6</v>
      </c>
      <c r="I49">
        <v>1647.24</v>
      </c>
      <c r="J49">
        <v>-405.61</v>
      </c>
      <c r="K49" t="s">
        <v>58</v>
      </c>
    </row>
    <row r="50" spans="1:11" ht="12.75">
      <c r="A50" t="s">
        <v>13</v>
      </c>
      <c r="B50">
        <v>1606.71</v>
      </c>
      <c r="C50" t="s">
        <v>63</v>
      </c>
      <c r="D50" t="s">
        <v>64</v>
      </c>
      <c r="E50">
        <v>-15.9</v>
      </c>
      <c r="F50">
        <v>-430.08</v>
      </c>
      <c r="G50">
        <v>-429.83</v>
      </c>
      <c r="H50">
        <v>5997.35</v>
      </c>
      <c r="I50">
        <v>1606.67</v>
      </c>
      <c r="J50">
        <v>-344.91</v>
      </c>
      <c r="K50" t="s">
        <v>58</v>
      </c>
    </row>
    <row r="51" spans="1:11" ht="12.75">
      <c r="A51" t="s">
        <v>14</v>
      </c>
      <c r="B51">
        <v>1560.37</v>
      </c>
      <c r="C51" t="s">
        <v>63</v>
      </c>
      <c r="D51" t="s">
        <v>64</v>
      </c>
      <c r="E51">
        <v>-15.9</v>
      </c>
      <c r="F51">
        <v>-429.43</v>
      </c>
      <c r="G51">
        <v>-429.03</v>
      </c>
      <c r="H51">
        <v>6007.28</v>
      </c>
      <c r="I51">
        <v>1560.34</v>
      </c>
      <c r="J51">
        <v>-291.59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1297.32</v>
      </c>
      <c r="C54" t="s">
        <v>73</v>
      </c>
      <c r="D54" t="s">
        <v>74</v>
      </c>
      <c r="E54">
        <v>-15.5</v>
      </c>
      <c r="F54">
        <v>-468.54</v>
      </c>
      <c r="G54">
        <v>-468.39</v>
      </c>
      <c r="H54">
        <v>5006.64</v>
      </c>
      <c r="I54">
        <v>1297.51</v>
      </c>
      <c r="J54">
        <v>-607.42</v>
      </c>
      <c r="K54" t="s">
        <v>58</v>
      </c>
    </row>
    <row r="55" spans="1:11" ht="12.75">
      <c r="A55" t="s">
        <v>6</v>
      </c>
      <c r="B55">
        <v>1259.99</v>
      </c>
      <c r="C55" t="s">
        <v>73</v>
      </c>
      <c r="D55" t="s">
        <v>74</v>
      </c>
      <c r="E55">
        <v>-15.5</v>
      </c>
      <c r="F55">
        <v>-470.49</v>
      </c>
      <c r="G55">
        <v>-470.89</v>
      </c>
      <c r="H55">
        <v>4933.62</v>
      </c>
      <c r="I55">
        <v>1259.95</v>
      </c>
      <c r="J55">
        <v>-561.9</v>
      </c>
      <c r="K55" t="s">
        <v>58</v>
      </c>
    </row>
    <row r="56" spans="1:11" ht="12.75">
      <c r="A56" t="s">
        <v>3</v>
      </c>
      <c r="B56">
        <v>1184.42</v>
      </c>
      <c r="C56" t="s">
        <v>78</v>
      </c>
      <c r="D56" t="s">
        <v>74</v>
      </c>
      <c r="E56">
        <v>21</v>
      </c>
      <c r="F56">
        <v>462.86</v>
      </c>
      <c r="G56">
        <v>462.95</v>
      </c>
      <c r="H56">
        <v>4942.24</v>
      </c>
      <c r="I56">
        <v>1184.85</v>
      </c>
      <c r="J56">
        <v>-495.26</v>
      </c>
      <c r="K56" t="s">
        <v>58</v>
      </c>
    </row>
    <row r="57" spans="1:11" ht="12.75">
      <c r="A57" t="s">
        <v>0</v>
      </c>
      <c r="B57">
        <v>1566.66</v>
      </c>
      <c r="C57" t="s">
        <v>73</v>
      </c>
      <c r="D57" t="s">
        <v>74</v>
      </c>
      <c r="E57">
        <v>-15.5</v>
      </c>
      <c r="F57">
        <v>-470.97</v>
      </c>
      <c r="G57">
        <v>-470.87</v>
      </c>
      <c r="H57">
        <v>5013.35</v>
      </c>
      <c r="I57">
        <v>1564.57</v>
      </c>
      <c r="J57">
        <v>-689.36</v>
      </c>
      <c r="K57" t="s">
        <v>58</v>
      </c>
    </row>
    <row r="58" spans="1:11" ht="12.75">
      <c r="A58" t="s">
        <v>7</v>
      </c>
      <c r="B58">
        <v>1516.28</v>
      </c>
      <c r="C58" t="s">
        <v>73</v>
      </c>
      <c r="D58" t="s">
        <v>74</v>
      </c>
      <c r="E58">
        <v>-15.5</v>
      </c>
      <c r="F58">
        <v>-469.44</v>
      </c>
      <c r="G58">
        <v>-469.65</v>
      </c>
      <c r="H58">
        <v>4939.92</v>
      </c>
      <c r="I58">
        <v>1516.27</v>
      </c>
      <c r="J58">
        <v>-635.38</v>
      </c>
      <c r="K58" t="s">
        <v>58</v>
      </c>
    </row>
    <row r="59" spans="1:11" ht="12.75">
      <c r="A59" t="s">
        <v>4</v>
      </c>
      <c r="B59">
        <v>1453.04</v>
      </c>
      <c r="C59" t="s">
        <v>78</v>
      </c>
      <c r="D59" t="s">
        <v>74</v>
      </c>
      <c r="E59">
        <v>21</v>
      </c>
      <c r="F59">
        <v>469.1</v>
      </c>
      <c r="G59">
        <v>468.62</v>
      </c>
      <c r="H59">
        <v>4948.58</v>
      </c>
      <c r="I59">
        <v>1453.07</v>
      </c>
      <c r="J59">
        <v>-570.8</v>
      </c>
      <c r="K59" t="s">
        <v>58</v>
      </c>
    </row>
    <row r="60" spans="1:11" ht="12.75">
      <c r="A60" t="s">
        <v>1</v>
      </c>
      <c r="B60">
        <v>1885.13</v>
      </c>
      <c r="C60" t="s">
        <v>73</v>
      </c>
      <c r="D60" t="s">
        <v>74</v>
      </c>
      <c r="E60">
        <v>-15.5</v>
      </c>
      <c r="F60">
        <v>-471.69</v>
      </c>
      <c r="G60">
        <v>-471.53</v>
      </c>
      <c r="H60">
        <v>5021.16</v>
      </c>
      <c r="I60">
        <v>1885.7</v>
      </c>
      <c r="J60">
        <v>-748.09</v>
      </c>
      <c r="K60" t="s">
        <v>58</v>
      </c>
    </row>
    <row r="61" spans="1:11" ht="12.75">
      <c r="A61" t="s">
        <v>8</v>
      </c>
      <c r="B61">
        <v>1899.64</v>
      </c>
      <c r="C61" t="s">
        <v>78</v>
      </c>
      <c r="D61" t="s">
        <v>74</v>
      </c>
      <c r="E61">
        <v>21</v>
      </c>
      <c r="F61">
        <v>465.75</v>
      </c>
      <c r="G61">
        <v>466.35</v>
      </c>
      <c r="H61">
        <v>4948.93</v>
      </c>
      <c r="I61">
        <v>1900.15</v>
      </c>
      <c r="J61">
        <v>-723.75</v>
      </c>
      <c r="K61" t="s">
        <v>58</v>
      </c>
    </row>
    <row r="62" spans="1:11" ht="12.75">
      <c r="A62" t="s">
        <v>5</v>
      </c>
      <c r="B62">
        <v>1836.57</v>
      </c>
      <c r="C62" t="s">
        <v>78</v>
      </c>
      <c r="D62" t="s">
        <v>74</v>
      </c>
      <c r="E62">
        <v>21</v>
      </c>
      <c r="F62">
        <v>469.27</v>
      </c>
      <c r="G62">
        <v>469.69</v>
      </c>
      <c r="H62">
        <v>4957.6</v>
      </c>
      <c r="I62">
        <v>1836.83</v>
      </c>
      <c r="J62">
        <v>-650.02</v>
      </c>
      <c r="K62" t="s">
        <v>58</v>
      </c>
    </row>
    <row r="63" spans="1:11" ht="12.75">
      <c r="A63" t="s">
        <v>2</v>
      </c>
      <c r="B63">
        <v>1963.32</v>
      </c>
      <c r="C63" t="s">
        <v>79</v>
      </c>
      <c r="D63" t="s">
        <v>64</v>
      </c>
      <c r="E63">
        <v>4.83</v>
      </c>
      <c r="F63">
        <v>119.8</v>
      </c>
      <c r="G63">
        <v>119.77</v>
      </c>
      <c r="H63">
        <v>5006.56</v>
      </c>
      <c r="I63">
        <v>1963.22</v>
      </c>
      <c r="J63">
        <v>-586.4</v>
      </c>
      <c r="K63" t="s">
        <v>58</v>
      </c>
    </row>
    <row r="64" spans="1:11" ht="12.75">
      <c r="A64" t="s">
        <v>9</v>
      </c>
      <c r="B64">
        <v>1916.47</v>
      </c>
      <c r="C64" t="s">
        <v>79</v>
      </c>
      <c r="D64" t="s">
        <v>64</v>
      </c>
      <c r="E64">
        <v>4.83</v>
      </c>
      <c r="F64">
        <v>119.75</v>
      </c>
      <c r="G64">
        <v>119.73</v>
      </c>
      <c r="H64">
        <v>4934.44</v>
      </c>
      <c r="I64">
        <v>1916.19</v>
      </c>
      <c r="J64">
        <v>-540.88</v>
      </c>
      <c r="K64" t="s">
        <v>58</v>
      </c>
    </row>
    <row r="65" spans="1:11" ht="12.75">
      <c r="A65" t="s">
        <v>10</v>
      </c>
      <c r="B65">
        <v>1877.99</v>
      </c>
      <c r="C65" t="s">
        <v>79</v>
      </c>
      <c r="D65" t="s">
        <v>64</v>
      </c>
      <c r="E65">
        <v>4.83</v>
      </c>
      <c r="F65">
        <v>119.76</v>
      </c>
      <c r="G65">
        <v>119.74</v>
      </c>
      <c r="H65">
        <v>4944.43</v>
      </c>
      <c r="I65">
        <v>1877.32</v>
      </c>
      <c r="J65">
        <v>-491.49</v>
      </c>
      <c r="K65" t="s">
        <v>58</v>
      </c>
    </row>
    <row r="66" spans="1:11" ht="12.75">
      <c r="A66" t="s">
        <v>11</v>
      </c>
      <c r="B66">
        <v>1080.52</v>
      </c>
      <c r="C66" t="s">
        <v>63</v>
      </c>
      <c r="D66" t="s">
        <v>64</v>
      </c>
      <c r="E66">
        <v>-15.9</v>
      </c>
      <c r="F66">
        <v>-428.37</v>
      </c>
      <c r="G66">
        <v>-428.13</v>
      </c>
      <c r="H66">
        <v>4972.1</v>
      </c>
      <c r="I66">
        <v>1078.59</v>
      </c>
      <c r="J66">
        <v>-11.86</v>
      </c>
      <c r="K66" t="s">
        <v>58</v>
      </c>
    </row>
    <row r="67" spans="1:11" ht="12.75">
      <c r="A67" t="s">
        <v>13</v>
      </c>
      <c r="B67">
        <v>1029.4</v>
      </c>
      <c r="C67" t="s">
        <v>63</v>
      </c>
      <c r="D67" t="s">
        <v>64</v>
      </c>
      <c r="E67">
        <v>-15.9</v>
      </c>
      <c r="F67">
        <v>-427.91</v>
      </c>
      <c r="G67">
        <v>-427.74</v>
      </c>
      <c r="H67">
        <v>4903.79</v>
      </c>
      <c r="I67">
        <v>1029.86</v>
      </c>
      <c r="J67">
        <v>43.23</v>
      </c>
      <c r="K67" t="s">
        <v>58</v>
      </c>
    </row>
    <row r="68" spans="1:11" ht="12.75">
      <c r="A68" t="s">
        <v>14</v>
      </c>
      <c r="B68">
        <v>984.69</v>
      </c>
      <c r="C68" t="s">
        <v>63</v>
      </c>
      <c r="D68" t="s">
        <v>64</v>
      </c>
      <c r="E68">
        <v>-15.9</v>
      </c>
      <c r="F68">
        <v>-426.44</v>
      </c>
      <c r="G68">
        <v>-426.12</v>
      </c>
      <c r="H68">
        <v>4916.64</v>
      </c>
      <c r="I68">
        <v>982.78</v>
      </c>
      <c r="J68">
        <v>105.57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1241.88</v>
      </c>
      <c r="C71" t="s">
        <v>78</v>
      </c>
      <c r="D71" t="s">
        <v>74</v>
      </c>
      <c r="E71">
        <v>21</v>
      </c>
      <c r="F71">
        <v>445.59</v>
      </c>
      <c r="G71">
        <v>445.69</v>
      </c>
      <c r="H71">
        <v>4666.24</v>
      </c>
      <c r="I71">
        <v>1242.11</v>
      </c>
      <c r="J71">
        <v>-560.49</v>
      </c>
      <c r="K71" t="s">
        <v>58</v>
      </c>
    </row>
    <row r="72" spans="1:11" ht="12.75">
      <c r="A72" t="s">
        <v>6</v>
      </c>
      <c r="B72">
        <v>1214.38</v>
      </c>
      <c r="C72" t="s">
        <v>78</v>
      </c>
      <c r="D72" t="s">
        <v>74</v>
      </c>
      <c r="E72">
        <v>21</v>
      </c>
      <c r="F72">
        <v>455.92</v>
      </c>
      <c r="G72">
        <v>456.15</v>
      </c>
      <c r="H72">
        <v>4593.91</v>
      </c>
      <c r="I72">
        <v>1216.24</v>
      </c>
      <c r="J72">
        <v>-514.1</v>
      </c>
      <c r="K72" t="s">
        <v>58</v>
      </c>
    </row>
    <row r="73" spans="1:11" ht="12.75">
      <c r="A73" t="s">
        <v>3</v>
      </c>
      <c r="B73">
        <v>1163.3</v>
      </c>
      <c r="C73" t="s">
        <v>78</v>
      </c>
      <c r="D73" t="s">
        <v>74</v>
      </c>
      <c r="E73">
        <v>21</v>
      </c>
      <c r="F73">
        <v>456.12</v>
      </c>
      <c r="G73">
        <v>456.29</v>
      </c>
      <c r="H73">
        <v>4603.52</v>
      </c>
      <c r="I73">
        <v>1163.45</v>
      </c>
      <c r="J73">
        <v>-456.92</v>
      </c>
      <c r="K73" t="s">
        <v>58</v>
      </c>
    </row>
    <row r="74" spans="1:11" ht="12.75">
      <c r="A74" t="s">
        <v>0</v>
      </c>
      <c r="B74">
        <v>1534.39</v>
      </c>
      <c r="C74" t="s">
        <v>78</v>
      </c>
      <c r="D74" t="s">
        <v>74</v>
      </c>
      <c r="E74">
        <v>21</v>
      </c>
      <c r="F74">
        <v>449.1</v>
      </c>
      <c r="G74">
        <v>449.22</v>
      </c>
      <c r="H74">
        <v>4673.1</v>
      </c>
      <c r="I74">
        <v>1534.3</v>
      </c>
      <c r="J74">
        <v>-641.48</v>
      </c>
      <c r="K74" t="s">
        <v>58</v>
      </c>
    </row>
    <row r="75" spans="1:11" ht="12.75">
      <c r="A75" t="s">
        <v>7</v>
      </c>
      <c r="B75">
        <v>1451.12</v>
      </c>
      <c r="C75" t="s">
        <v>78</v>
      </c>
      <c r="D75" t="s">
        <v>74</v>
      </c>
      <c r="E75">
        <v>21</v>
      </c>
      <c r="F75">
        <v>452.85</v>
      </c>
      <c r="G75">
        <v>452.97</v>
      </c>
      <c r="H75">
        <v>4600.21</v>
      </c>
      <c r="I75">
        <v>1451.02</v>
      </c>
      <c r="J75">
        <v>-571.92</v>
      </c>
      <c r="K75" t="s">
        <v>58</v>
      </c>
    </row>
    <row r="76" spans="1:11" ht="12.75">
      <c r="A76" t="s">
        <v>4</v>
      </c>
      <c r="B76">
        <v>1418.11</v>
      </c>
      <c r="C76" t="s">
        <v>78</v>
      </c>
      <c r="D76" t="s">
        <v>74</v>
      </c>
      <c r="E76">
        <v>21</v>
      </c>
      <c r="F76">
        <v>455.99</v>
      </c>
      <c r="G76">
        <v>456.05</v>
      </c>
      <c r="H76">
        <v>4609.63</v>
      </c>
      <c r="I76">
        <v>1417.86</v>
      </c>
      <c r="J76">
        <v>-528.81</v>
      </c>
      <c r="K76" t="s">
        <v>58</v>
      </c>
    </row>
    <row r="77" spans="1:11" ht="12.75">
      <c r="A77" t="s">
        <v>1</v>
      </c>
      <c r="B77">
        <v>1903.15</v>
      </c>
      <c r="C77" t="s">
        <v>78</v>
      </c>
      <c r="D77" t="s">
        <v>74</v>
      </c>
      <c r="E77">
        <v>21</v>
      </c>
      <c r="F77">
        <v>454.41</v>
      </c>
      <c r="G77">
        <v>454.09</v>
      </c>
      <c r="H77">
        <v>4681.81</v>
      </c>
      <c r="I77">
        <v>1903.05</v>
      </c>
      <c r="J77">
        <v>-722.12</v>
      </c>
      <c r="K77" t="s">
        <v>58</v>
      </c>
    </row>
    <row r="78" spans="1:11" ht="12.75">
      <c r="A78" t="s">
        <v>8</v>
      </c>
      <c r="B78">
        <v>1847.12</v>
      </c>
      <c r="C78" t="s">
        <v>78</v>
      </c>
      <c r="D78" t="s">
        <v>74</v>
      </c>
      <c r="E78">
        <v>21</v>
      </c>
      <c r="F78">
        <v>448.93</v>
      </c>
      <c r="G78">
        <v>449.21</v>
      </c>
      <c r="H78">
        <v>4608.8</v>
      </c>
      <c r="I78">
        <v>1847</v>
      </c>
      <c r="J78">
        <v>-672.62</v>
      </c>
      <c r="K78" t="s">
        <v>58</v>
      </c>
    </row>
    <row r="79" spans="1:11" ht="12.75">
      <c r="A79" t="s">
        <v>5</v>
      </c>
      <c r="B79">
        <v>1790.93</v>
      </c>
      <c r="C79" t="s">
        <v>78</v>
      </c>
      <c r="D79" t="s">
        <v>74</v>
      </c>
      <c r="E79">
        <v>21</v>
      </c>
      <c r="F79">
        <v>446.81</v>
      </c>
      <c r="G79">
        <v>447.04</v>
      </c>
      <c r="H79">
        <v>4618.17</v>
      </c>
      <c r="I79">
        <v>1790.61</v>
      </c>
      <c r="J79">
        <v>-605.9</v>
      </c>
      <c r="K79" t="s">
        <v>58</v>
      </c>
    </row>
    <row r="80" spans="1:11" ht="12.75">
      <c r="A80" t="s">
        <v>2</v>
      </c>
      <c r="B80">
        <v>1743.71</v>
      </c>
      <c r="C80" t="s">
        <v>79</v>
      </c>
      <c r="D80" t="s">
        <v>64</v>
      </c>
      <c r="E80">
        <v>4.83</v>
      </c>
      <c r="F80">
        <v>114.01</v>
      </c>
      <c r="G80">
        <v>114</v>
      </c>
      <c r="H80">
        <v>4659.6</v>
      </c>
      <c r="I80">
        <v>1743.5</v>
      </c>
      <c r="J80">
        <v>-464.17</v>
      </c>
      <c r="K80" t="s">
        <v>58</v>
      </c>
    </row>
    <row r="81" spans="1:11" ht="12.75">
      <c r="A81" t="s">
        <v>9</v>
      </c>
      <c r="B81">
        <v>1700.69</v>
      </c>
      <c r="C81" t="s">
        <v>79</v>
      </c>
      <c r="D81" t="s">
        <v>64</v>
      </c>
      <c r="E81">
        <v>4.83</v>
      </c>
      <c r="F81">
        <v>113.87</v>
      </c>
      <c r="G81">
        <v>114.01</v>
      </c>
      <c r="H81">
        <v>4588.54</v>
      </c>
      <c r="I81">
        <v>1700.84</v>
      </c>
      <c r="J81">
        <v>-411.63</v>
      </c>
      <c r="K81" t="s">
        <v>58</v>
      </c>
    </row>
    <row r="82" spans="1:11" ht="12.75">
      <c r="A82" t="s">
        <v>10</v>
      </c>
      <c r="B82">
        <v>1663.43</v>
      </c>
      <c r="C82" t="s">
        <v>79</v>
      </c>
      <c r="D82" t="s">
        <v>64</v>
      </c>
      <c r="E82">
        <v>4.83</v>
      </c>
      <c r="F82">
        <v>114.05</v>
      </c>
      <c r="G82">
        <v>114.04</v>
      </c>
      <c r="H82">
        <v>4600.47</v>
      </c>
      <c r="I82">
        <v>1665.76</v>
      </c>
      <c r="J82">
        <v>-364.46</v>
      </c>
      <c r="K82" t="s">
        <v>58</v>
      </c>
    </row>
    <row r="83" spans="1:11" ht="12.75">
      <c r="A83" t="s">
        <v>11</v>
      </c>
      <c r="B83">
        <v>968.5</v>
      </c>
      <c r="C83" t="s">
        <v>63</v>
      </c>
      <c r="D83" t="s">
        <v>64</v>
      </c>
      <c r="E83">
        <v>-15.9</v>
      </c>
      <c r="F83">
        <v>-426.48</v>
      </c>
      <c r="G83">
        <v>-426.42</v>
      </c>
      <c r="H83">
        <v>4636.57</v>
      </c>
      <c r="I83">
        <v>966.51</v>
      </c>
      <c r="J83">
        <v>82.01</v>
      </c>
      <c r="K83" t="s">
        <v>58</v>
      </c>
    </row>
    <row r="84" spans="1:11" ht="12.75">
      <c r="A84" t="s">
        <v>13</v>
      </c>
      <c r="B84">
        <v>922.28</v>
      </c>
      <c r="C84" t="s">
        <v>63</v>
      </c>
      <c r="D84" t="s">
        <v>64</v>
      </c>
      <c r="E84">
        <v>-15.9</v>
      </c>
      <c r="F84">
        <v>-426.49</v>
      </c>
      <c r="G84">
        <v>-426.15</v>
      </c>
      <c r="H84">
        <v>4569.02</v>
      </c>
      <c r="I84">
        <v>920.47</v>
      </c>
      <c r="J84">
        <v>134.79</v>
      </c>
      <c r="K84" t="s">
        <v>58</v>
      </c>
    </row>
    <row r="85" spans="1:11" ht="12.75">
      <c r="A85" t="s">
        <v>14</v>
      </c>
      <c r="B85">
        <v>874.24</v>
      </c>
      <c r="C85" t="s">
        <v>63</v>
      </c>
      <c r="D85" t="s">
        <v>64</v>
      </c>
      <c r="E85">
        <v>-15.9</v>
      </c>
      <c r="F85">
        <v>-426.36</v>
      </c>
      <c r="G85">
        <v>-425.99</v>
      </c>
      <c r="H85">
        <v>4583.57</v>
      </c>
      <c r="I85">
        <v>872.54</v>
      </c>
      <c r="J85">
        <v>188.43</v>
      </c>
      <c r="K85" t="s">
        <v>58</v>
      </c>
    </row>
    <row r="87" ht="12.75">
      <c r="A87" t="s">
        <v>80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2008-10-29T20:00:33Z</dcterms:modified>
  <cp:category/>
  <cp:version/>
  <cp:contentType/>
  <cp:contentStatus/>
</cp:coreProperties>
</file>