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900" windowWidth="14220" windowHeight="8055" activeTab="0"/>
  </bookViews>
  <sheets>
    <sheet name="strength" sheetId="1" r:id="rId1"/>
    <sheet name="nonlinear gdl" sheetId="2" r:id="rId2"/>
    <sheet name="hr_ref_runs.3666409" sheetId="3" r:id="rId3"/>
    <sheet name="hr_good_harms.3666728" sheetId="4" r:id="rId4"/>
    <sheet name="attributes" sheetId="5" r:id="rId5"/>
  </sheets>
  <definedNames>
    <definedName name="tf">'attributes'!$B$8</definedName>
  </definedNames>
  <calcPr fullCalcOnLoad="1"/>
</workbook>
</file>

<file path=xl/sharedStrings.xml><?xml version="1.0" encoding="utf-8"?>
<sst xmlns="http://schemas.openxmlformats.org/spreadsheetml/2006/main" count="261" uniqueCount="70">
  <si>
    <t>QQM attributes</t>
  </si>
  <si>
    <t>attribute</t>
  </si>
  <si>
    <t>value</t>
  </si>
  <si>
    <t>------------------------------</t>
  </si>
  <si>
    <t>--------------------</t>
  </si>
  <si>
    <t>aperture_radius</t>
  </si>
  <si>
    <t>l_eff</t>
  </si>
  <si>
    <t>n_turns</t>
  </si>
  <si>
    <t>tf</t>
  </si>
  <si>
    <t>!</t>
  </si>
  <si>
    <t>Oct</t>
  </si>
  <si>
    <t>Harmonics</t>
  </si>
  <si>
    <t>Reference</t>
  </si>
  <si>
    <t>(Strength)</t>
  </si>
  <si>
    <t>Runs</t>
  </si>
  <si>
    <t>rawseq</t>
  </si>
  <si>
    <t>Start</t>
  </si>
  <si>
    <t>of</t>
  </si>
  <si>
    <t>Report</t>
  </si>
  <si>
    <t>!red_run_sn</t>
  </si>
  <si>
    <t>i_nominal</t>
  </si>
  <si>
    <t>i_measured</t>
  </si>
  <si>
    <t>ref_amplitude</t>
  </si>
  <si>
    <t>ref_phase</t>
  </si>
  <si>
    <t>ref_offset</t>
  </si>
  <si>
    <t>drift_linear</t>
  </si>
  <si>
    <t>drift_offset</t>
  </si>
  <si>
    <t>drift_good</t>
  </si>
  <si>
    <t>ampl_lin</t>
  </si>
  <si>
    <t>ampl_nonlin</t>
  </si>
  <si>
    <t>!_QQM007-1</t>
  </si>
  <si>
    <t>rotating</t>
  </si>
  <si>
    <t>coil</t>
  </si>
  <si>
    <t>!_raw_seq</t>
  </si>
  <si>
    <t>!_ref_run</t>
  </si>
  <si>
    <t>!_iprobe</t>
  </si>
  <si>
    <t>!_refharm</t>
  </si>
  <si>
    <t>!_xctr</t>
  </si>
  <si>
    <t>!_yctr</t>
  </si>
  <si>
    <t>!_current</t>
  </si>
  <si>
    <t>!_ref_phase</t>
  </si>
  <si>
    <t>!_ampli</t>
  </si>
  <si>
    <t>!_gnom</t>
  </si>
  <si>
    <t>!_grel</t>
  </si>
  <si>
    <t>!_options:</t>
  </si>
  <si>
    <t>!_ictr</t>
  </si>
  <si>
    <t>!_nref</t>
  </si>
  <si>
    <t>!_i2p</t>
  </si>
  <si>
    <t>!_c1</t>
  </si>
  <si>
    <t>!_c2</t>
  </si>
  <si>
    <t>!_c3</t>
  </si>
  <si>
    <t>!_c4</t>
  </si>
  <si>
    <t>!_m</t>
  </si>
  <si>
    <t>!_</t>
  </si>
  <si>
    <t>j</t>
  </si>
  <si>
    <t>norm</t>
  </si>
  <si>
    <t>skew</t>
  </si>
  <si>
    <t>offset</t>
  </si>
  <si>
    <t>n</t>
  </si>
  <si>
    <t>current</t>
  </si>
  <si>
    <t>b3</t>
  </si>
  <si>
    <t>b4</t>
  </si>
  <si>
    <t>b5</t>
  </si>
  <si>
    <t>b6</t>
  </si>
  <si>
    <t>b10</t>
  </si>
  <si>
    <t>a3</t>
  </si>
  <si>
    <t>a4</t>
  </si>
  <si>
    <t>a5</t>
  </si>
  <si>
    <t>a6</t>
  </si>
  <si>
    <t>a10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</si>
</sst>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0"/>
    <numFmt numFmtId="166" formatCode="0.000000"/>
    <numFmt numFmtId="167" formatCode="0.00000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67" fontId="0" fillId="0" borderId="0" xfId="0" applyNumberFormat="1" applyAlignment="1">
      <alignment/>
    </xf>
    <xf numFmtId="11" fontId="0" fillId="0" borderId="0" xfId="0" applyNumberFormat="1" applyAlignment="1">
      <alignment/>
    </xf>
    <xf numFmtId="0" fontId="0" fillId="0" borderId="0" xfId="0" applyAlignment="1">
      <alignment horizontal="left"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QQM007-1 strength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'hr_ref_runs.3666409'!$D$4:$D$32</c:f>
              <c:numCache>
                <c:ptCount val="29"/>
                <c:pt idx="0">
                  <c:v>-0.321</c:v>
                </c:pt>
                <c:pt idx="1">
                  <c:v>8.903</c:v>
                </c:pt>
                <c:pt idx="2">
                  <c:v>13.932</c:v>
                </c:pt>
                <c:pt idx="3">
                  <c:v>18.8</c:v>
                </c:pt>
                <c:pt idx="4">
                  <c:v>24.083</c:v>
                </c:pt>
                <c:pt idx="5">
                  <c:v>28.89</c:v>
                </c:pt>
                <c:pt idx="6">
                  <c:v>33.927</c:v>
                </c:pt>
                <c:pt idx="7">
                  <c:v>38.778</c:v>
                </c:pt>
                <c:pt idx="8">
                  <c:v>43.843</c:v>
                </c:pt>
                <c:pt idx="9">
                  <c:v>48.924</c:v>
                </c:pt>
                <c:pt idx="10">
                  <c:v>53.949</c:v>
                </c:pt>
                <c:pt idx="11">
                  <c:v>58.789</c:v>
                </c:pt>
                <c:pt idx="12">
                  <c:v>63.849</c:v>
                </c:pt>
                <c:pt idx="13">
                  <c:v>68.712</c:v>
                </c:pt>
                <c:pt idx="14">
                  <c:v>73.149</c:v>
                </c:pt>
                <c:pt idx="15">
                  <c:v>68.909</c:v>
                </c:pt>
                <c:pt idx="16">
                  <c:v>63.957</c:v>
                </c:pt>
                <c:pt idx="17">
                  <c:v>58.899</c:v>
                </c:pt>
                <c:pt idx="18">
                  <c:v>53.937</c:v>
                </c:pt>
                <c:pt idx="19">
                  <c:v>48.992</c:v>
                </c:pt>
                <c:pt idx="20">
                  <c:v>43.941</c:v>
                </c:pt>
                <c:pt idx="21">
                  <c:v>39.011</c:v>
                </c:pt>
                <c:pt idx="22">
                  <c:v>33.945</c:v>
                </c:pt>
                <c:pt idx="23">
                  <c:v>28.981</c:v>
                </c:pt>
                <c:pt idx="24">
                  <c:v>24.07</c:v>
                </c:pt>
                <c:pt idx="25">
                  <c:v>18.999</c:v>
                </c:pt>
                <c:pt idx="26">
                  <c:v>14.073</c:v>
                </c:pt>
                <c:pt idx="27">
                  <c:v>9.011</c:v>
                </c:pt>
                <c:pt idx="28">
                  <c:v>-0.271</c:v>
                </c:pt>
              </c:numCache>
            </c:numRef>
          </c:xVal>
          <c:yVal>
            <c:numRef>
              <c:f>'hr_ref_runs.3666409'!$E$4:$E$32</c:f>
              <c:numCache>
                <c:ptCount val="29"/>
                <c:pt idx="0">
                  <c:v>0.4288033</c:v>
                </c:pt>
                <c:pt idx="1">
                  <c:v>5.674918</c:v>
                </c:pt>
                <c:pt idx="2">
                  <c:v>8.692511</c:v>
                </c:pt>
                <c:pt idx="3">
                  <c:v>11.62481</c:v>
                </c:pt>
                <c:pt idx="4">
                  <c:v>14.8813</c:v>
                </c:pt>
                <c:pt idx="5">
                  <c:v>17.76793</c:v>
                </c:pt>
                <c:pt idx="6">
                  <c:v>20.84516</c:v>
                </c:pt>
                <c:pt idx="7">
                  <c:v>23.79915</c:v>
                </c:pt>
                <c:pt idx="8">
                  <c:v>26.85694</c:v>
                </c:pt>
                <c:pt idx="9">
                  <c:v>29.89339</c:v>
                </c:pt>
                <c:pt idx="10">
                  <c:v>32.90393</c:v>
                </c:pt>
                <c:pt idx="11">
                  <c:v>35.77471</c:v>
                </c:pt>
                <c:pt idx="12">
                  <c:v>38.74651</c:v>
                </c:pt>
                <c:pt idx="13">
                  <c:v>41.57459</c:v>
                </c:pt>
                <c:pt idx="14">
                  <c:v>44.11199</c:v>
                </c:pt>
                <c:pt idx="15">
                  <c:v>42.00742</c:v>
                </c:pt>
                <c:pt idx="16">
                  <c:v>39.28104</c:v>
                </c:pt>
                <c:pt idx="17">
                  <c:v>36.36896</c:v>
                </c:pt>
                <c:pt idx="18">
                  <c:v>33.44985</c:v>
                </c:pt>
                <c:pt idx="19">
                  <c:v>30.49234</c:v>
                </c:pt>
                <c:pt idx="20">
                  <c:v>27.44484</c:v>
                </c:pt>
                <c:pt idx="21">
                  <c:v>24.43084</c:v>
                </c:pt>
                <c:pt idx="22">
                  <c:v>21.35367</c:v>
                </c:pt>
                <c:pt idx="23">
                  <c:v>18.3143</c:v>
                </c:pt>
                <c:pt idx="24">
                  <c:v>15.27722</c:v>
                </c:pt>
                <c:pt idx="25">
                  <c:v>12.22184</c:v>
                </c:pt>
                <c:pt idx="26">
                  <c:v>9.191451</c:v>
                </c:pt>
                <c:pt idx="27">
                  <c:v>6.095771</c:v>
                </c:pt>
                <c:pt idx="28">
                  <c:v>0.4259982</c:v>
                </c:pt>
              </c:numCache>
            </c:numRef>
          </c:yVal>
          <c:smooth val="1"/>
        </c:ser>
        <c:axId val="11404047"/>
        <c:axId val="35527560"/>
      </c:scatterChart>
      <c:valAx>
        <c:axId val="11404047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current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527560"/>
        <c:crosses val="autoZero"/>
        <c:crossBetween val="midCat"/>
        <c:dispUnits/>
      </c:valAx>
      <c:valAx>
        <c:axId val="3552756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integral(gdl), 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40404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QQM007-1, nonlinear part of strength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'hr_ref_runs.3666409'!$D$4:$D$32</c:f>
              <c:numCache>
                <c:ptCount val="29"/>
                <c:pt idx="0">
                  <c:v>-0.321</c:v>
                </c:pt>
                <c:pt idx="1">
                  <c:v>8.903</c:v>
                </c:pt>
                <c:pt idx="2">
                  <c:v>13.932</c:v>
                </c:pt>
                <c:pt idx="3">
                  <c:v>18.8</c:v>
                </c:pt>
                <c:pt idx="4">
                  <c:v>24.083</c:v>
                </c:pt>
                <c:pt idx="5">
                  <c:v>28.89</c:v>
                </c:pt>
                <c:pt idx="6">
                  <c:v>33.927</c:v>
                </c:pt>
                <c:pt idx="7">
                  <c:v>38.778</c:v>
                </c:pt>
                <c:pt idx="8">
                  <c:v>43.843</c:v>
                </c:pt>
                <c:pt idx="9">
                  <c:v>48.924</c:v>
                </c:pt>
                <c:pt idx="10">
                  <c:v>53.949</c:v>
                </c:pt>
                <c:pt idx="11">
                  <c:v>58.789</c:v>
                </c:pt>
                <c:pt idx="12">
                  <c:v>63.849</c:v>
                </c:pt>
                <c:pt idx="13">
                  <c:v>68.712</c:v>
                </c:pt>
                <c:pt idx="14">
                  <c:v>73.149</c:v>
                </c:pt>
                <c:pt idx="15">
                  <c:v>68.909</c:v>
                </c:pt>
                <c:pt idx="16">
                  <c:v>63.957</c:v>
                </c:pt>
                <c:pt idx="17">
                  <c:v>58.899</c:v>
                </c:pt>
                <c:pt idx="18">
                  <c:v>53.937</c:v>
                </c:pt>
                <c:pt idx="19">
                  <c:v>48.992</c:v>
                </c:pt>
                <c:pt idx="20">
                  <c:v>43.941</c:v>
                </c:pt>
                <c:pt idx="21">
                  <c:v>39.011</c:v>
                </c:pt>
                <c:pt idx="22">
                  <c:v>33.945</c:v>
                </c:pt>
                <c:pt idx="23">
                  <c:v>28.981</c:v>
                </c:pt>
                <c:pt idx="24">
                  <c:v>24.07</c:v>
                </c:pt>
                <c:pt idx="25">
                  <c:v>18.999</c:v>
                </c:pt>
                <c:pt idx="26">
                  <c:v>14.073</c:v>
                </c:pt>
                <c:pt idx="27">
                  <c:v>9.011</c:v>
                </c:pt>
                <c:pt idx="28">
                  <c:v>-0.271</c:v>
                </c:pt>
              </c:numCache>
            </c:numRef>
          </c:xVal>
          <c:yVal>
            <c:numRef>
              <c:f>'hr_ref_runs.3666409'!$L$4:$L$32</c:f>
              <c:numCache>
                <c:ptCount val="29"/>
                <c:pt idx="0">
                  <c:v>0.6274214196596094</c:v>
                </c:pt>
                <c:pt idx="1">
                  <c:v>0.16620423261837125</c:v>
                </c:pt>
                <c:pt idx="2">
                  <c:v>0.07211335795115659</c:v>
                </c:pt>
                <c:pt idx="3">
                  <c:v>-0.007653082868090522</c:v>
                </c:pt>
                <c:pt idx="4">
                  <c:v>-0.020008958761287943</c:v>
                </c:pt>
                <c:pt idx="5">
                  <c:v>-0.10770076936484685</c:v>
                </c:pt>
                <c:pt idx="6">
                  <c:v>-0.14710462832264426</c:v>
                </c:pt>
                <c:pt idx="7">
                  <c:v>-0.19466135252440253</c:v>
                </c:pt>
                <c:pt idx="8">
                  <c:v>-0.27083015649924036</c:v>
                </c:pt>
                <c:pt idx="9">
                  <c:v>-0.37823892905523593</c:v>
                </c:pt>
                <c:pt idx="10">
                  <c:v>-0.47690781157715634</c:v>
                </c:pt>
                <c:pt idx="11">
                  <c:v>-0.6008683073793719</c:v>
                </c:pt>
                <c:pt idx="12">
                  <c:v>-0.7599333711725862</c:v>
                </c:pt>
                <c:pt idx="13">
                  <c:v>-0.9408250718102238</c:v>
                </c:pt>
                <c:pt idx="14">
                  <c:v>-1.1488101089743594</c:v>
                </c:pt>
                <c:pt idx="15">
                  <c:v>-0.6298884349658138</c:v>
                </c:pt>
                <c:pt idx="16">
                  <c:v>-0.2922281590954512</c:v>
                </c:pt>
                <c:pt idx="17">
                  <c:v>-0.0746805913748716</c:v>
                </c:pt>
                <c:pt idx="18">
                  <c:v>0.0764371648587101</c:v>
                </c:pt>
                <c:pt idx="19">
                  <c:v>0.17863620447481665</c:v>
                </c:pt>
                <c:pt idx="20">
                  <c:v>0.25643253594112636</c:v>
                </c:pt>
                <c:pt idx="21">
                  <c:v>0.2928603550123867</c:v>
                </c:pt>
                <c:pt idx="22">
                  <c:v>0.3502679070235466</c:v>
                </c:pt>
                <c:pt idx="23">
                  <c:v>0.3823631593297776</c:v>
                </c:pt>
                <c:pt idx="24">
                  <c:v>0.38395476571090725</c:v>
                </c:pt>
                <c:pt idx="25">
                  <c:v>0.46624605790368</c:v>
                </c:pt>
                <c:pt idx="26">
                  <c:v>0.4838098848296468</c:v>
                </c:pt>
                <c:pt idx="27">
                  <c:v>0.5202324446955133</c:v>
                </c:pt>
                <c:pt idx="28">
                  <c:v>0.5936789178434709</c:v>
                </c:pt>
              </c:numCache>
            </c:numRef>
          </c:yVal>
          <c:smooth val="1"/>
        </c:ser>
        <c:axId val="51312585"/>
        <c:axId val="59160082"/>
      </c:scatterChart>
      <c:valAx>
        <c:axId val="51312585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current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160082"/>
        <c:crosses val="autoZero"/>
        <c:crossBetween val="midCat"/>
        <c:dispUnits/>
      </c:valAx>
      <c:valAx>
        <c:axId val="591600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gdl (meas) - gdl (calc)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31258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5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K18" sqref="K18"/>
    </sheetView>
  </sheetViews>
  <sheetFormatPr defaultColWidth="9.140625" defaultRowHeight="12.75"/>
  <cols>
    <col min="1" max="1" width="1.421875" style="0" bestFit="1" customWidth="1"/>
    <col min="2" max="2" width="10.57421875" style="0" bestFit="1" customWidth="1"/>
    <col min="3" max="3" width="8.8515625" style="0" bestFit="1" customWidth="1"/>
    <col min="4" max="4" width="10.57421875" style="0" bestFit="1" customWidth="1"/>
    <col min="5" max="5" width="12.00390625" style="0" bestFit="1" customWidth="1"/>
    <col min="6" max="6" width="9.28125" style="0" bestFit="1" customWidth="1"/>
    <col min="8" max="9" width="9.421875" style="0" bestFit="1" customWidth="1"/>
    <col min="10" max="10" width="9.00390625" style="0" bestFit="1" customWidth="1"/>
    <col min="11" max="11" width="12.57421875" style="0" bestFit="1" customWidth="1"/>
    <col min="12" max="12" width="10.8515625" style="0" bestFit="1" customWidth="1"/>
  </cols>
  <sheetData>
    <row r="1" spans="1:10" ht="12.75">
      <c r="A1" t="s">
        <v>9</v>
      </c>
      <c r="B1" t="s">
        <v>10</v>
      </c>
      <c r="C1">
        <v>24</v>
      </c>
      <c r="D1">
        <v>2000</v>
      </c>
      <c r="E1" t="s">
        <v>11</v>
      </c>
      <c r="F1" t="s">
        <v>12</v>
      </c>
      <c r="G1" t="s">
        <v>13</v>
      </c>
      <c r="H1" t="s">
        <v>14</v>
      </c>
      <c r="I1" t="s">
        <v>15</v>
      </c>
      <c r="J1">
        <v>3666409</v>
      </c>
    </row>
    <row r="2" spans="1:4" ht="12.75">
      <c r="A2" t="s">
        <v>9</v>
      </c>
      <c r="B2" t="s">
        <v>16</v>
      </c>
      <c r="C2" t="s">
        <v>17</v>
      </c>
      <c r="D2" t="s">
        <v>18</v>
      </c>
    </row>
    <row r="3" spans="2:12" ht="12.75">
      <c r="B3" t="s">
        <v>19</v>
      </c>
      <c r="C3" t="s">
        <v>20</v>
      </c>
      <c r="D3" t="s">
        <v>21</v>
      </c>
      <c r="E3" t="s">
        <v>22</v>
      </c>
      <c r="F3" t="s">
        <v>23</v>
      </c>
      <c r="G3" t="s">
        <v>24</v>
      </c>
      <c r="H3" t="s">
        <v>25</v>
      </c>
      <c r="I3" t="s">
        <v>26</v>
      </c>
      <c r="J3" t="s">
        <v>27</v>
      </c>
      <c r="K3" t="s">
        <v>28</v>
      </c>
      <c r="L3" t="s">
        <v>29</v>
      </c>
    </row>
    <row r="4" spans="2:12" ht="12.75">
      <c r="B4">
        <v>3666436</v>
      </c>
      <c r="C4">
        <v>0</v>
      </c>
      <c r="D4">
        <v>-0.321</v>
      </c>
      <c r="E4" s="2">
        <v>0.4288033</v>
      </c>
      <c r="F4">
        <v>180</v>
      </c>
      <c r="G4">
        <v>-92.022</v>
      </c>
      <c r="H4" s="2">
        <v>0.0003168043</v>
      </c>
      <c r="I4" s="2">
        <v>7.05166E-05</v>
      </c>
      <c r="J4" s="2">
        <v>4.642236E-06</v>
      </c>
      <c r="K4">
        <f>tf*D4</f>
        <v>-0.1986181196596094</v>
      </c>
      <c r="L4" s="2">
        <f>E4-K4</f>
        <v>0.6274214196596094</v>
      </c>
    </row>
    <row r="5" spans="2:12" ht="12.75">
      <c r="B5">
        <v>3666440</v>
      </c>
      <c r="C5">
        <v>5</v>
      </c>
      <c r="D5">
        <v>8.903</v>
      </c>
      <c r="E5" s="2">
        <v>5.674918</v>
      </c>
      <c r="F5">
        <v>180</v>
      </c>
      <c r="G5">
        <v>-91.989</v>
      </c>
      <c r="H5" s="2">
        <v>0.0003161404</v>
      </c>
      <c r="I5" s="2">
        <v>0.0009130525</v>
      </c>
      <c r="J5" s="2">
        <v>9.672832E-06</v>
      </c>
      <c r="K5">
        <f aca="true" t="shared" si="0" ref="K5:K32">tf*D5</f>
        <v>5.508713767381629</v>
      </c>
      <c r="L5" s="2">
        <f aca="true" t="shared" si="1" ref="L5:L32">E5-K5</f>
        <v>0.16620423261837125</v>
      </c>
    </row>
    <row r="6" spans="2:12" ht="12.75">
      <c r="B6">
        <v>3666444</v>
      </c>
      <c r="C6">
        <v>10</v>
      </c>
      <c r="D6">
        <v>13.932</v>
      </c>
      <c r="E6" s="2">
        <v>8.692511</v>
      </c>
      <c r="F6">
        <v>180</v>
      </c>
      <c r="G6">
        <v>-91.988</v>
      </c>
      <c r="H6" s="2">
        <v>0.0003168957</v>
      </c>
      <c r="I6" s="2">
        <v>0.001395573</v>
      </c>
      <c r="J6" s="2">
        <v>1.358138E-05</v>
      </c>
      <c r="K6">
        <f t="shared" si="0"/>
        <v>8.620397642048843</v>
      </c>
      <c r="L6" s="2">
        <f t="shared" si="1"/>
        <v>0.07211335795115659</v>
      </c>
    </row>
    <row r="7" spans="2:12" ht="12.75">
      <c r="B7">
        <v>3666448</v>
      </c>
      <c r="C7">
        <v>15</v>
      </c>
      <c r="D7">
        <v>18.8</v>
      </c>
      <c r="E7" s="2">
        <v>11.62481</v>
      </c>
      <c r="F7">
        <v>180</v>
      </c>
      <c r="G7">
        <v>-91.987</v>
      </c>
      <c r="H7" s="2">
        <v>0.000316379</v>
      </c>
      <c r="I7" s="2">
        <v>0.001863778</v>
      </c>
      <c r="J7" s="2">
        <v>1.715607E-05</v>
      </c>
      <c r="K7">
        <f t="shared" si="0"/>
        <v>11.63246308286809</v>
      </c>
      <c r="L7" s="2">
        <f t="shared" si="1"/>
        <v>-0.007653082868090522</v>
      </c>
    </row>
    <row r="8" spans="2:12" ht="12.75">
      <c r="B8">
        <v>3666452</v>
      </c>
      <c r="C8">
        <v>20</v>
      </c>
      <c r="D8">
        <v>24.083</v>
      </c>
      <c r="E8" s="2">
        <v>14.8813</v>
      </c>
      <c r="F8">
        <v>180</v>
      </c>
      <c r="G8">
        <v>-92.007</v>
      </c>
      <c r="H8" s="2">
        <v>0.0003081433</v>
      </c>
      <c r="I8" s="2">
        <v>0.002427961</v>
      </c>
      <c r="J8" s="2">
        <v>5.073543E-05</v>
      </c>
      <c r="K8">
        <f t="shared" si="0"/>
        <v>14.901308958761287</v>
      </c>
      <c r="L8" s="2">
        <f t="shared" si="1"/>
        <v>-0.020008958761287943</v>
      </c>
    </row>
    <row r="9" spans="2:12" ht="12.75">
      <c r="B9">
        <v>3666456</v>
      </c>
      <c r="C9">
        <v>25</v>
      </c>
      <c r="D9">
        <v>28.89</v>
      </c>
      <c r="E9" s="2">
        <v>17.76793</v>
      </c>
      <c r="F9">
        <v>180</v>
      </c>
      <c r="G9">
        <v>-91.99</v>
      </c>
      <c r="H9" s="2">
        <v>0.0003178782</v>
      </c>
      <c r="I9" s="2">
        <v>0.002862967</v>
      </c>
      <c r="J9" s="2">
        <v>2.656635E-05</v>
      </c>
      <c r="K9">
        <f t="shared" si="0"/>
        <v>17.875630769364847</v>
      </c>
      <c r="L9" s="2">
        <f t="shared" si="1"/>
        <v>-0.10770076936484685</v>
      </c>
    </row>
    <row r="10" spans="2:12" ht="12.75">
      <c r="B10">
        <v>3666460</v>
      </c>
      <c r="C10">
        <v>30</v>
      </c>
      <c r="D10">
        <v>33.927</v>
      </c>
      <c r="E10" s="2">
        <v>20.84516</v>
      </c>
      <c r="F10">
        <v>180</v>
      </c>
      <c r="G10">
        <v>-91.989</v>
      </c>
      <c r="H10" s="2">
        <v>0.0003236459</v>
      </c>
      <c r="I10" s="2">
        <v>0.003357446</v>
      </c>
      <c r="J10" s="2">
        <v>3.139414E-05</v>
      </c>
      <c r="K10">
        <f t="shared" si="0"/>
        <v>20.992264628322644</v>
      </c>
      <c r="L10" s="2">
        <f t="shared" si="1"/>
        <v>-0.14710462832264426</v>
      </c>
    </row>
    <row r="11" spans="2:12" ht="12.75">
      <c r="B11">
        <v>3666464</v>
      </c>
      <c r="C11">
        <v>35</v>
      </c>
      <c r="D11">
        <v>38.778</v>
      </c>
      <c r="E11" s="2">
        <v>23.79915</v>
      </c>
      <c r="F11">
        <v>180</v>
      </c>
      <c r="G11">
        <v>-91.992</v>
      </c>
      <c r="H11" s="2">
        <v>0.0002979356</v>
      </c>
      <c r="I11" s="2">
        <v>0.003859436</v>
      </c>
      <c r="J11" s="2">
        <v>4.262044E-05</v>
      </c>
      <c r="K11">
        <f t="shared" si="0"/>
        <v>23.993811352524403</v>
      </c>
      <c r="L11" s="2">
        <f t="shared" si="1"/>
        <v>-0.19466135252440253</v>
      </c>
    </row>
    <row r="12" spans="2:12" ht="12.75">
      <c r="B12">
        <v>3666468</v>
      </c>
      <c r="C12">
        <v>40</v>
      </c>
      <c r="D12">
        <v>43.843</v>
      </c>
      <c r="E12" s="2">
        <v>26.85694</v>
      </c>
      <c r="F12">
        <v>180</v>
      </c>
      <c r="G12">
        <v>-91.99</v>
      </c>
      <c r="H12" s="2">
        <v>0.00031485</v>
      </c>
      <c r="I12" s="2">
        <v>0.004317614</v>
      </c>
      <c r="J12" s="2">
        <v>3.373838E-05</v>
      </c>
      <c r="K12">
        <f t="shared" si="0"/>
        <v>27.127770156499242</v>
      </c>
      <c r="L12" s="2">
        <f t="shared" si="1"/>
        <v>-0.27083015649924036</v>
      </c>
    </row>
    <row r="13" spans="2:12" ht="12.75">
      <c r="B13">
        <v>3666472</v>
      </c>
      <c r="C13">
        <v>45</v>
      </c>
      <c r="D13">
        <v>48.924</v>
      </c>
      <c r="E13" s="2">
        <v>29.89339</v>
      </c>
      <c r="F13">
        <v>180</v>
      </c>
      <c r="G13">
        <v>-91.99</v>
      </c>
      <c r="H13" s="2">
        <v>0.000308326</v>
      </c>
      <c r="I13" s="2">
        <v>0.004826632</v>
      </c>
      <c r="J13" s="2">
        <v>2.051069E-05</v>
      </c>
      <c r="K13">
        <f t="shared" si="0"/>
        <v>30.271628929055236</v>
      </c>
      <c r="L13" s="2">
        <f t="shared" si="1"/>
        <v>-0.37823892905523593</v>
      </c>
    </row>
    <row r="14" spans="2:12" ht="12.75">
      <c r="B14">
        <v>3666476</v>
      </c>
      <c r="C14">
        <v>50</v>
      </c>
      <c r="D14">
        <v>53.949</v>
      </c>
      <c r="E14" s="2">
        <v>32.90393</v>
      </c>
      <c r="F14">
        <v>180</v>
      </c>
      <c r="G14">
        <v>-91.989</v>
      </c>
      <c r="H14" s="2">
        <v>0.0003054177</v>
      </c>
      <c r="I14" s="2">
        <v>0.005317376</v>
      </c>
      <c r="J14" s="2">
        <v>2.32244E-05</v>
      </c>
      <c r="K14">
        <f t="shared" si="0"/>
        <v>33.38083781157716</v>
      </c>
      <c r="L14" s="2">
        <f t="shared" si="1"/>
        <v>-0.47690781157715634</v>
      </c>
    </row>
    <row r="15" spans="2:12" ht="12.75">
      <c r="B15">
        <v>3666480</v>
      </c>
      <c r="C15">
        <v>55</v>
      </c>
      <c r="D15">
        <v>58.789</v>
      </c>
      <c r="E15" s="2">
        <v>35.77471</v>
      </c>
      <c r="F15">
        <v>180</v>
      </c>
      <c r="G15">
        <v>-91.992</v>
      </c>
      <c r="H15" s="2">
        <v>0.0003032088</v>
      </c>
      <c r="I15" s="2">
        <v>0.005782225</v>
      </c>
      <c r="J15" s="2">
        <v>2.393812E-05</v>
      </c>
      <c r="K15">
        <f t="shared" si="0"/>
        <v>36.37557830737937</v>
      </c>
      <c r="L15" s="2">
        <f t="shared" si="1"/>
        <v>-0.6008683073793719</v>
      </c>
    </row>
    <row r="16" spans="2:12" ht="12.75">
      <c r="B16">
        <v>3666484</v>
      </c>
      <c r="C16">
        <v>60</v>
      </c>
      <c r="D16">
        <v>63.849</v>
      </c>
      <c r="E16" s="2">
        <v>38.74651</v>
      </c>
      <c r="F16">
        <v>180</v>
      </c>
      <c r="G16">
        <v>-91.993</v>
      </c>
      <c r="H16" s="2">
        <v>0.0002979647</v>
      </c>
      <c r="I16" s="2">
        <v>0.006244313</v>
      </c>
      <c r="J16" s="2">
        <v>2.491475E-05</v>
      </c>
      <c r="K16">
        <f t="shared" si="0"/>
        <v>39.50644337117259</v>
      </c>
      <c r="L16" s="2">
        <f t="shared" si="1"/>
        <v>-0.7599333711725862</v>
      </c>
    </row>
    <row r="17" spans="2:12" ht="12.75">
      <c r="B17">
        <v>3666488</v>
      </c>
      <c r="C17">
        <v>65</v>
      </c>
      <c r="D17">
        <v>68.712</v>
      </c>
      <c r="E17" s="2">
        <v>41.57459</v>
      </c>
      <c r="F17">
        <v>180</v>
      </c>
      <c r="G17">
        <v>-91.992</v>
      </c>
      <c r="H17" s="2">
        <v>0.0002950611</v>
      </c>
      <c r="I17" s="2">
        <v>0.006715986</v>
      </c>
      <c r="J17" s="2">
        <v>2.452586E-05</v>
      </c>
      <c r="K17">
        <f t="shared" si="0"/>
        <v>42.515415071810224</v>
      </c>
      <c r="L17" s="2">
        <f t="shared" si="1"/>
        <v>-0.9408250718102238</v>
      </c>
    </row>
    <row r="18" spans="2:12" ht="12.75">
      <c r="B18">
        <v>3666492</v>
      </c>
      <c r="C18">
        <v>70</v>
      </c>
      <c r="D18">
        <v>73.149</v>
      </c>
      <c r="E18" s="2">
        <v>44.11199</v>
      </c>
      <c r="F18">
        <v>180</v>
      </c>
      <c r="G18">
        <v>-91.992</v>
      </c>
      <c r="H18" s="2">
        <v>0.0002936646</v>
      </c>
      <c r="I18" s="2">
        <v>0.007112681</v>
      </c>
      <c r="J18" s="2">
        <v>2.790429E-05</v>
      </c>
      <c r="K18">
        <f>tf*D18</f>
        <v>45.26080010897436</v>
      </c>
      <c r="L18" s="2">
        <f t="shared" si="1"/>
        <v>-1.1488101089743594</v>
      </c>
    </row>
    <row r="19" spans="2:12" ht="12.75">
      <c r="B19">
        <v>3666498</v>
      </c>
      <c r="C19">
        <v>65</v>
      </c>
      <c r="D19">
        <v>68.909</v>
      </c>
      <c r="E19" s="2">
        <v>42.00742</v>
      </c>
      <c r="F19">
        <v>180</v>
      </c>
      <c r="G19">
        <v>-91.991</v>
      </c>
      <c r="H19" s="2">
        <v>0.0002963498</v>
      </c>
      <c r="I19" s="2">
        <v>0.006779681</v>
      </c>
      <c r="J19" s="2">
        <v>2.577359E-05</v>
      </c>
      <c r="K19">
        <f t="shared" si="0"/>
        <v>42.63730843496582</v>
      </c>
      <c r="L19" s="2">
        <f t="shared" si="1"/>
        <v>-0.6298884349658138</v>
      </c>
    </row>
    <row r="20" spans="2:12" ht="12.75">
      <c r="B20">
        <v>3666502</v>
      </c>
      <c r="C20">
        <v>60</v>
      </c>
      <c r="D20">
        <v>63.957</v>
      </c>
      <c r="E20" s="2">
        <v>39.28104</v>
      </c>
      <c r="F20">
        <v>180</v>
      </c>
      <c r="G20">
        <v>-91.991</v>
      </c>
      <c r="H20" s="2">
        <v>0.0002961977</v>
      </c>
      <c r="I20" s="2">
        <v>0.006331971</v>
      </c>
      <c r="J20" s="2">
        <v>2.503102E-05</v>
      </c>
      <c r="K20">
        <f t="shared" si="0"/>
        <v>39.57326815909545</v>
      </c>
      <c r="L20" s="2">
        <f t="shared" si="1"/>
        <v>-0.2922281590954512</v>
      </c>
    </row>
    <row r="21" spans="2:12" ht="12.75">
      <c r="B21">
        <v>3666506</v>
      </c>
      <c r="C21">
        <v>55</v>
      </c>
      <c r="D21">
        <v>58.899</v>
      </c>
      <c r="E21" s="2">
        <v>36.36896</v>
      </c>
      <c r="F21">
        <v>180</v>
      </c>
      <c r="G21">
        <v>-91.992</v>
      </c>
      <c r="H21" s="2">
        <v>0.0002981303</v>
      </c>
      <c r="I21" s="2">
        <v>0.005849718</v>
      </c>
      <c r="J21" s="2">
        <v>2.588357E-05</v>
      </c>
      <c r="K21">
        <f t="shared" si="0"/>
        <v>36.44364059137487</v>
      </c>
      <c r="L21" s="2">
        <f t="shared" si="1"/>
        <v>-0.0746805913748716</v>
      </c>
    </row>
    <row r="22" spans="2:12" ht="12.75">
      <c r="B22">
        <v>3666510</v>
      </c>
      <c r="C22">
        <v>50</v>
      </c>
      <c r="D22">
        <v>53.937</v>
      </c>
      <c r="E22" s="2">
        <v>33.44985</v>
      </c>
      <c r="F22">
        <v>180</v>
      </c>
      <c r="G22">
        <v>-91.991</v>
      </c>
      <c r="H22" s="2">
        <v>0.0003038428</v>
      </c>
      <c r="I22" s="2">
        <v>0.005404834</v>
      </c>
      <c r="J22" s="2">
        <v>2.45632E-05</v>
      </c>
      <c r="K22">
        <f t="shared" si="0"/>
        <v>33.37341283514129</v>
      </c>
      <c r="L22" s="2">
        <f t="shared" si="1"/>
        <v>0.0764371648587101</v>
      </c>
    </row>
    <row r="23" spans="2:12" ht="12.75">
      <c r="B23">
        <v>3666514</v>
      </c>
      <c r="C23">
        <v>45</v>
      </c>
      <c r="D23">
        <v>48.992</v>
      </c>
      <c r="E23" s="2">
        <v>30.49234</v>
      </c>
      <c r="F23">
        <v>180</v>
      </c>
      <c r="G23">
        <v>-91.992</v>
      </c>
      <c r="H23" s="2">
        <v>0.0003093673</v>
      </c>
      <c r="I23" s="2">
        <v>0.004939451</v>
      </c>
      <c r="J23" s="2">
        <v>2.247406E-05</v>
      </c>
      <c r="K23">
        <f t="shared" si="0"/>
        <v>30.313703795525182</v>
      </c>
      <c r="L23" s="2">
        <f t="shared" si="1"/>
        <v>0.17863620447481665</v>
      </c>
    </row>
    <row r="24" spans="2:12" ht="12.75">
      <c r="B24">
        <v>3666518</v>
      </c>
      <c r="C24">
        <v>40</v>
      </c>
      <c r="D24">
        <v>43.941</v>
      </c>
      <c r="E24" s="2">
        <v>27.44484</v>
      </c>
      <c r="F24">
        <v>180</v>
      </c>
      <c r="G24">
        <v>-91.992</v>
      </c>
      <c r="H24" s="2">
        <v>0.0003123576</v>
      </c>
      <c r="I24" s="2">
        <v>0.004427912</v>
      </c>
      <c r="J24" s="2">
        <v>1.927984E-05</v>
      </c>
      <c r="K24">
        <f t="shared" si="0"/>
        <v>27.188407464058873</v>
      </c>
      <c r="L24" s="2">
        <f t="shared" si="1"/>
        <v>0.25643253594112636</v>
      </c>
    </row>
    <row r="25" spans="2:12" ht="12.75">
      <c r="B25">
        <v>3666522</v>
      </c>
      <c r="C25">
        <v>35</v>
      </c>
      <c r="D25">
        <v>39.011</v>
      </c>
      <c r="E25" s="2">
        <v>24.43084</v>
      </c>
      <c r="F25">
        <v>180</v>
      </c>
      <c r="G25">
        <v>-91.992</v>
      </c>
      <c r="H25" s="2">
        <v>0.0003156622</v>
      </c>
      <c r="I25" s="2">
        <v>0.003944772</v>
      </c>
      <c r="J25" s="2">
        <v>3.175006E-05</v>
      </c>
      <c r="K25">
        <f t="shared" si="0"/>
        <v>24.137979644987613</v>
      </c>
      <c r="L25" s="2">
        <f t="shared" si="1"/>
        <v>0.2928603550123867</v>
      </c>
    </row>
    <row r="26" spans="2:12" ht="12.75">
      <c r="B26">
        <v>3666526</v>
      </c>
      <c r="C26">
        <v>30</v>
      </c>
      <c r="D26">
        <v>33.945</v>
      </c>
      <c r="E26" s="2">
        <v>21.35367</v>
      </c>
      <c r="F26">
        <v>180</v>
      </c>
      <c r="G26">
        <v>-91.988</v>
      </c>
      <c r="H26" s="2">
        <v>0.0003181619</v>
      </c>
      <c r="I26" s="2">
        <v>0.003448379</v>
      </c>
      <c r="J26" s="2">
        <v>2.757655E-05</v>
      </c>
      <c r="K26">
        <f t="shared" si="0"/>
        <v>21.003402092976454</v>
      </c>
      <c r="L26" s="2">
        <f t="shared" si="1"/>
        <v>0.3502679070235466</v>
      </c>
    </row>
    <row r="27" spans="2:12" ht="12.75">
      <c r="B27">
        <v>3666530</v>
      </c>
      <c r="C27">
        <v>25</v>
      </c>
      <c r="D27">
        <v>28.981</v>
      </c>
      <c r="E27" s="2">
        <v>18.3143</v>
      </c>
      <c r="F27">
        <v>180</v>
      </c>
      <c r="G27">
        <v>-91.991</v>
      </c>
      <c r="H27" s="2">
        <v>0.0003162395</v>
      </c>
      <c r="I27" s="2">
        <v>0.002941046</v>
      </c>
      <c r="J27" s="2">
        <v>2.372876E-05</v>
      </c>
      <c r="K27">
        <f t="shared" si="0"/>
        <v>17.93193684067022</v>
      </c>
      <c r="L27" s="2">
        <f t="shared" si="1"/>
        <v>0.3823631593297776</v>
      </c>
    </row>
    <row r="28" spans="2:12" ht="12.75">
      <c r="B28">
        <v>3666534</v>
      </c>
      <c r="C28">
        <v>20</v>
      </c>
      <c r="D28">
        <v>24.07</v>
      </c>
      <c r="E28" s="2">
        <v>15.27722</v>
      </c>
      <c r="F28">
        <v>180</v>
      </c>
      <c r="G28">
        <v>-92.01</v>
      </c>
      <c r="H28" s="2">
        <v>0.0003899626</v>
      </c>
      <c r="I28" s="2">
        <v>0.00232667</v>
      </c>
      <c r="J28" s="2">
        <v>0.0002954352</v>
      </c>
      <c r="K28">
        <f t="shared" si="0"/>
        <v>14.893265234289093</v>
      </c>
      <c r="L28" s="2">
        <f t="shared" si="1"/>
        <v>0.38395476571090725</v>
      </c>
    </row>
    <row r="29" spans="2:12" ht="12.75">
      <c r="B29">
        <v>3666538</v>
      </c>
      <c r="C29">
        <v>15</v>
      </c>
      <c r="D29">
        <v>18.999</v>
      </c>
      <c r="E29" s="2">
        <v>12.22184</v>
      </c>
      <c r="F29">
        <v>180</v>
      </c>
      <c r="G29">
        <v>-91.992</v>
      </c>
      <c r="H29" s="2">
        <v>0.0003131981</v>
      </c>
      <c r="I29" s="2">
        <v>0.001974956</v>
      </c>
      <c r="J29" s="2">
        <v>1.837877E-05</v>
      </c>
      <c r="K29">
        <f t="shared" si="0"/>
        <v>11.75559394209632</v>
      </c>
      <c r="L29" s="2">
        <f t="shared" si="1"/>
        <v>0.46624605790368</v>
      </c>
    </row>
    <row r="30" spans="2:12" ht="12.75">
      <c r="B30">
        <v>3666542</v>
      </c>
      <c r="C30">
        <v>10</v>
      </c>
      <c r="D30">
        <v>14.073</v>
      </c>
      <c r="E30" s="2">
        <v>9.191451</v>
      </c>
      <c r="F30">
        <v>180</v>
      </c>
      <c r="G30">
        <v>-91.992</v>
      </c>
      <c r="H30" s="2">
        <v>0.0003107627</v>
      </c>
      <c r="I30" s="2">
        <v>0.001487281</v>
      </c>
      <c r="J30" s="2">
        <v>1.407181E-05</v>
      </c>
      <c r="K30">
        <f t="shared" si="0"/>
        <v>8.707641115170354</v>
      </c>
      <c r="L30" s="2">
        <f t="shared" si="1"/>
        <v>0.4838098848296468</v>
      </c>
    </row>
    <row r="31" spans="2:12" ht="12.75">
      <c r="B31">
        <v>3666546</v>
      </c>
      <c r="C31">
        <v>5</v>
      </c>
      <c r="D31">
        <v>9.011</v>
      </c>
      <c r="E31" s="2">
        <v>6.095771</v>
      </c>
      <c r="F31">
        <v>180</v>
      </c>
      <c r="G31">
        <v>-91.991</v>
      </c>
      <c r="H31" s="2">
        <v>0.0003132813</v>
      </c>
      <c r="I31" s="2">
        <v>0.0009818289</v>
      </c>
      <c r="J31" s="2">
        <v>1.0227E-05</v>
      </c>
      <c r="K31">
        <f t="shared" si="0"/>
        <v>5.575538555304487</v>
      </c>
      <c r="L31" s="2">
        <f t="shared" si="1"/>
        <v>0.5202324446955133</v>
      </c>
    </row>
    <row r="32" spans="2:12" ht="12.75">
      <c r="B32">
        <v>3666550</v>
      </c>
      <c r="C32">
        <v>0</v>
      </c>
      <c r="D32">
        <v>-0.271</v>
      </c>
      <c r="E32" s="2">
        <v>0.4259982</v>
      </c>
      <c r="F32">
        <v>180</v>
      </c>
      <c r="G32">
        <v>-92.022</v>
      </c>
      <c r="H32" s="2">
        <v>0.0003125397</v>
      </c>
      <c r="I32" s="2">
        <v>7.168373E-05</v>
      </c>
      <c r="J32" s="2">
        <v>4.495422E-06</v>
      </c>
      <c r="K32">
        <f t="shared" si="0"/>
        <v>-0.16768071784347088</v>
      </c>
      <c r="L32" s="2">
        <f t="shared" si="1"/>
        <v>0.5936789178434709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01"/>
  <sheetViews>
    <sheetView workbookViewId="0" topLeftCell="F1">
      <selection activeCell="N31" sqref="N31"/>
    </sheetView>
  </sheetViews>
  <sheetFormatPr defaultColWidth="9.140625" defaultRowHeight="12.75"/>
  <cols>
    <col min="1" max="1" width="11.421875" style="0" bestFit="1" customWidth="1"/>
    <col min="2" max="4" width="9.00390625" style="0" bestFit="1" customWidth="1"/>
  </cols>
  <sheetData>
    <row r="1" spans="1:19" ht="12.75">
      <c r="A1" t="s">
        <v>30</v>
      </c>
      <c r="B1" t="s">
        <v>31</v>
      </c>
      <c r="C1" t="s">
        <v>32</v>
      </c>
      <c r="G1" t="s">
        <v>57</v>
      </c>
      <c r="H1">
        <v>43</v>
      </c>
      <c r="I1" s="3">
        <v>8</v>
      </c>
      <c r="J1" s="3">
        <v>27</v>
      </c>
      <c r="K1" s="3">
        <f>J1+1</f>
        <v>28</v>
      </c>
      <c r="L1" s="3">
        <f>K1+1</f>
        <v>29</v>
      </c>
      <c r="M1" s="3">
        <f>L1+1</f>
        <v>30</v>
      </c>
      <c r="N1" s="3">
        <v>32</v>
      </c>
      <c r="O1" s="3">
        <v>27</v>
      </c>
      <c r="P1" s="3">
        <f>O1+1</f>
        <v>28</v>
      </c>
      <c r="Q1" s="3">
        <f>P1+1</f>
        <v>29</v>
      </c>
      <c r="R1" s="3">
        <f>Q1+1</f>
        <v>30</v>
      </c>
      <c r="S1" s="3">
        <v>32</v>
      </c>
    </row>
    <row r="2" spans="1:2" ht="12.75">
      <c r="A2" t="s">
        <v>33</v>
      </c>
      <c r="B2">
        <v>3666728</v>
      </c>
    </row>
    <row r="3" spans="1:19" ht="12.75">
      <c r="A3" t="s">
        <v>34</v>
      </c>
      <c r="B3">
        <v>3666757</v>
      </c>
      <c r="G3" t="s">
        <v>58</v>
      </c>
      <c r="I3" t="s">
        <v>59</v>
      </c>
      <c r="J3" t="s">
        <v>60</v>
      </c>
      <c r="K3" t="s">
        <v>61</v>
      </c>
      <c r="L3" t="s">
        <v>62</v>
      </c>
      <c r="M3" t="s">
        <v>63</v>
      </c>
      <c r="N3" t="s">
        <v>64</v>
      </c>
      <c r="O3" t="s">
        <v>65</v>
      </c>
      <c r="P3" t="s">
        <v>66</v>
      </c>
      <c r="Q3" t="s">
        <v>67</v>
      </c>
      <c r="R3" t="s">
        <v>68</v>
      </c>
      <c r="S3" t="s">
        <v>69</v>
      </c>
    </row>
    <row r="4" spans="1:19" ht="12.75">
      <c r="A4" t="s">
        <v>35</v>
      </c>
      <c r="B4">
        <v>1487666</v>
      </c>
      <c r="G4">
        <v>0</v>
      </c>
      <c r="I4" s="4">
        <f aca="true" ca="1" t="shared" si="0" ref="I4:I10">OFFSET($A$1,I$1+$H$1*$G4-1,1)</f>
        <v>-0.25</v>
      </c>
      <c r="J4" s="4">
        <f aca="true" ca="1" t="shared" si="1" ref="J4:N10">OFFSET($A$1,J$1+$H$1*$G4-1,2)*10000</f>
        <v>79.8473</v>
      </c>
      <c r="K4" s="4">
        <f ca="1" t="shared" si="1"/>
        <v>13.5536</v>
      </c>
      <c r="L4" s="4">
        <f ca="1" t="shared" si="1"/>
        <v>4.22858</v>
      </c>
      <c r="M4" s="4">
        <f ca="1" t="shared" si="1"/>
        <v>-1.35049</v>
      </c>
      <c r="N4" s="4">
        <f ca="1">OFFSET($A$1,N$1+$H$1*$G4-1,2)*10000</f>
        <v>1.05322</v>
      </c>
      <c r="O4" s="4">
        <f aca="true" ca="1" t="shared" si="2" ref="O4:S10">OFFSET($A$1,O$1+$H$1*$G4-1,3)*10000</f>
        <v>26.7677</v>
      </c>
      <c r="P4" s="4">
        <f ca="1" t="shared" si="2"/>
        <v>-1.20196</v>
      </c>
      <c r="Q4" s="4">
        <f ca="1" t="shared" si="2"/>
        <v>-2.31474</v>
      </c>
      <c r="R4" s="4">
        <f ca="1">OFFSET($A$1,R$1+$H$1*$G4-1,3)*10000</f>
        <v>0.0981296</v>
      </c>
      <c r="S4" s="4">
        <f ca="1" t="shared" si="2"/>
        <v>-0.0024520600000000003</v>
      </c>
    </row>
    <row r="5" spans="1:19" ht="12.75">
      <c r="A5" t="s">
        <v>36</v>
      </c>
      <c r="B5">
        <v>2</v>
      </c>
      <c r="G5">
        <v>1</v>
      </c>
      <c r="I5" s="4">
        <f ca="1" t="shared" si="0"/>
        <v>13.85</v>
      </c>
      <c r="J5" s="4">
        <f ca="1" t="shared" si="1"/>
        <v>-5.97774</v>
      </c>
      <c r="K5" s="4">
        <f ca="1" t="shared" si="1"/>
        <v>22.863699999999998</v>
      </c>
      <c r="L5" s="4">
        <f ca="1" t="shared" si="1"/>
        <v>-0.258347</v>
      </c>
      <c r="M5" s="4">
        <f ca="1" t="shared" si="1"/>
        <v>0.0672893</v>
      </c>
      <c r="N5" s="4">
        <f ca="1" t="shared" si="1"/>
        <v>0.523846</v>
      </c>
      <c r="O5" s="4">
        <f ca="1" t="shared" si="2"/>
        <v>13.744499999999999</v>
      </c>
      <c r="P5" s="4">
        <f ca="1" t="shared" si="2"/>
        <v>-0.16223500000000002</v>
      </c>
      <c r="Q5" s="4">
        <f ca="1" t="shared" si="2"/>
        <v>-1.5719</v>
      </c>
      <c r="R5" s="4">
        <f ca="1" t="shared" si="2"/>
        <v>-0.215298</v>
      </c>
      <c r="S5" s="4">
        <f ca="1" t="shared" si="2"/>
        <v>0.0277084</v>
      </c>
    </row>
    <row r="6" spans="1:19" ht="12.75">
      <c r="A6" t="s">
        <v>37</v>
      </c>
      <c r="B6">
        <v>-0.01052</v>
      </c>
      <c r="G6">
        <v>2</v>
      </c>
      <c r="I6" s="4">
        <f ca="1" t="shared" si="0"/>
        <v>24</v>
      </c>
      <c r="J6" s="4">
        <f ca="1" t="shared" si="1"/>
        <v>-5.806579999999999</v>
      </c>
      <c r="K6" s="4">
        <f ca="1" t="shared" si="1"/>
        <v>22.8276</v>
      </c>
      <c r="L6" s="4">
        <f ca="1" t="shared" si="1"/>
        <v>-0.233329</v>
      </c>
      <c r="M6" s="4">
        <f ca="1" t="shared" si="1"/>
        <v>0.237149</v>
      </c>
      <c r="N6" s="4">
        <f ca="1" t="shared" si="1"/>
        <v>0.5162599999999999</v>
      </c>
      <c r="O6" s="4">
        <f ca="1" t="shared" si="2"/>
        <v>14.9557</v>
      </c>
      <c r="P6" s="4">
        <f ca="1" t="shared" si="2"/>
        <v>-0.148872</v>
      </c>
      <c r="Q6" s="4">
        <f ca="1" t="shared" si="2"/>
        <v>-1.64296</v>
      </c>
      <c r="R6" s="4">
        <f ca="1" t="shared" si="2"/>
        <v>-0.206916</v>
      </c>
      <c r="S6" s="4">
        <f ca="1" t="shared" si="2"/>
        <v>0.028958599999999998</v>
      </c>
    </row>
    <row r="7" spans="1:19" ht="12.75">
      <c r="A7" t="s">
        <v>38</v>
      </c>
      <c r="B7">
        <v>0.03867</v>
      </c>
      <c r="G7">
        <v>3</v>
      </c>
      <c r="I7" s="4">
        <f ca="1" t="shared" si="0"/>
        <v>33.86</v>
      </c>
      <c r="J7" s="4">
        <f ca="1" t="shared" si="1"/>
        <v>-5.7079699999999995</v>
      </c>
      <c r="K7" s="4">
        <f ca="1" t="shared" si="1"/>
        <v>22.8452</v>
      </c>
      <c r="L7" s="4">
        <f ca="1" t="shared" si="1"/>
        <v>-0.22807500000000003</v>
      </c>
      <c r="M7" s="4">
        <f ca="1" t="shared" si="1"/>
        <v>0.236705</v>
      </c>
      <c r="N7" s="4">
        <f ca="1" t="shared" si="1"/>
        <v>0.507387</v>
      </c>
      <c r="O7" s="4">
        <f ca="1" t="shared" si="2"/>
        <v>15.5251</v>
      </c>
      <c r="P7" s="4">
        <f ca="1" t="shared" si="2"/>
        <v>-0.142126</v>
      </c>
      <c r="Q7" s="4">
        <f ca="1" t="shared" si="2"/>
        <v>-1.64896</v>
      </c>
      <c r="R7" s="4">
        <f ca="1" t="shared" si="2"/>
        <v>-0.200413</v>
      </c>
      <c r="S7" s="4">
        <f ca="1" t="shared" si="2"/>
        <v>0.0281449</v>
      </c>
    </row>
    <row r="8" spans="1:19" ht="12.75">
      <c r="A8" t="s">
        <v>39</v>
      </c>
      <c r="B8">
        <v>-0.25</v>
      </c>
      <c r="G8">
        <v>4</v>
      </c>
      <c r="I8" s="4">
        <f ca="1" t="shared" si="0"/>
        <v>73.96</v>
      </c>
      <c r="J8" s="4">
        <f ca="1" t="shared" si="1"/>
        <v>-5.60142</v>
      </c>
      <c r="K8" s="4">
        <f ca="1" t="shared" si="1"/>
        <v>22.9771</v>
      </c>
      <c r="L8" s="4">
        <f ca="1" t="shared" si="1"/>
        <v>-0.282005</v>
      </c>
      <c r="M8" s="4">
        <f ca="1" t="shared" si="1"/>
        <v>-0.031403799999999996</v>
      </c>
      <c r="N8" s="4">
        <f ca="1" t="shared" si="1"/>
        <v>0.507437</v>
      </c>
      <c r="O8" s="4">
        <f ca="1" t="shared" si="2"/>
        <v>16.1071</v>
      </c>
      <c r="P8" s="4">
        <f ca="1" t="shared" si="2"/>
        <v>-0.14116</v>
      </c>
      <c r="Q8" s="4">
        <f ca="1" t="shared" si="2"/>
        <v>-1.6390600000000002</v>
      </c>
      <c r="R8" s="4">
        <f ca="1" t="shared" si="2"/>
        <v>-0.15738100000000002</v>
      </c>
      <c r="S8" s="4">
        <f ca="1" t="shared" si="2"/>
        <v>0.022843</v>
      </c>
    </row>
    <row r="9" spans="1:19" ht="12.75">
      <c r="A9" t="s">
        <v>40</v>
      </c>
      <c r="B9">
        <v>-92.036</v>
      </c>
      <c r="G9">
        <v>5</v>
      </c>
      <c r="I9" s="4">
        <f ca="1" t="shared" si="0"/>
        <v>24.02</v>
      </c>
      <c r="J9" s="4">
        <f ca="1" t="shared" si="1"/>
        <v>-2.25534</v>
      </c>
      <c r="K9" s="4">
        <f ca="1" t="shared" si="1"/>
        <v>22.7117</v>
      </c>
      <c r="L9" s="4">
        <f ca="1" t="shared" si="1"/>
        <v>-0.0523546</v>
      </c>
      <c r="M9" s="4">
        <f ca="1" t="shared" si="1"/>
        <v>0.177556</v>
      </c>
      <c r="N9" s="4">
        <f ca="1" t="shared" si="1"/>
        <v>0.526262</v>
      </c>
      <c r="O9" s="4">
        <f ca="1" t="shared" si="2"/>
        <v>16.7604</v>
      </c>
      <c r="P9" s="4">
        <f ca="1" t="shared" si="2"/>
        <v>-0.160277</v>
      </c>
      <c r="Q9" s="4">
        <f ca="1" t="shared" si="2"/>
        <v>-1.71338</v>
      </c>
      <c r="R9" s="4">
        <f ca="1" t="shared" si="2"/>
        <v>-0.19624699999999998</v>
      </c>
      <c r="S9" s="4">
        <f ca="1" t="shared" si="2"/>
        <v>0.0288395</v>
      </c>
    </row>
    <row r="10" spans="1:19" ht="12.75">
      <c r="A10" t="s">
        <v>41</v>
      </c>
      <c r="B10" s="2">
        <v>0.41867</v>
      </c>
      <c r="G10">
        <v>6</v>
      </c>
      <c r="I10" s="4">
        <f ca="1" t="shared" si="0"/>
        <v>-0.26</v>
      </c>
      <c r="J10" s="4">
        <f ca="1" t="shared" si="1"/>
        <v>79.8044</v>
      </c>
      <c r="K10" s="4">
        <f ca="1" t="shared" si="1"/>
        <v>13.3951</v>
      </c>
      <c r="L10" s="4">
        <f ca="1" t="shared" si="1"/>
        <v>4.19596</v>
      </c>
      <c r="M10" s="4">
        <f ca="1" t="shared" si="1"/>
        <v>-1.34606</v>
      </c>
      <c r="N10" s="4">
        <f ca="1" t="shared" si="1"/>
        <v>1.06766</v>
      </c>
      <c r="O10" s="4">
        <f ca="1" t="shared" si="2"/>
        <v>25.5889</v>
      </c>
      <c r="P10" s="4">
        <f ca="1" t="shared" si="2"/>
        <v>-1.21674</v>
      </c>
      <c r="Q10" s="4">
        <f ca="1" t="shared" si="2"/>
        <v>-2.2797799999999997</v>
      </c>
      <c r="R10" s="4">
        <f ca="1" t="shared" si="2"/>
        <v>0.128839</v>
      </c>
      <c r="S10" s="4">
        <f ca="1" t="shared" si="2"/>
        <v>0.00412124</v>
      </c>
    </row>
    <row r="11" spans="1:2" ht="12.75">
      <c r="A11" t="s">
        <v>42</v>
      </c>
      <c r="B11" s="2">
        <v>0</v>
      </c>
    </row>
    <row r="12" spans="1:2" ht="12.75">
      <c r="A12" t="s">
        <v>43</v>
      </c>
      <c r="B12" s="2">
        <v>0</v>
      </c>
    </row>
    <row r="13" ht="12.75">
      <c r="A13" t="s">
        <v>9</v>
      </c>
    </row>
    <row r="14" ht="12.75">
      <c r="A14" t="s">
        <v>44</v>
      </c>
    </row>
    <row r="15" spans="1:2" ht="12.75">
      <c r="A15" t="s">
        <v>45</v>
      </c>
      <c r="B15">
        <v>1</v>
      </c>
    </row>
    <row r="16" spans="1:2" ht="12.75">
      <c r="A16" t="s">
        <v>46</v>
      </c>
      <c r="B16">
        <v>1</v>
      </c>
    </row>
    <row r="17" spans="1:2" ht="12.75">
      <c r="A17" t="s">
        <v>47</v>
      </c>
      <c r="B17">
        <v>1</v>
      </c>
    </row>
    <row r="18" spans="1:2" ht="12.75">
      <c r="A18" t="s">
        <v>48</v>
      </c>
      <c r="B18">
        <v>1</v>
      </c>
    </row>
    <row r="19" spans="1:2" ht="12.75">
      <c r="A19" t="s">
        <v>49</v>
      </c>
      <c r="B19">
        <v>0</v>
      </c>
    </row>
    <row r="20" spans="1:2" ht="12.75">
      <c r="A20" t="s">
        <v>50</v>
      </c>
      <c r="B20">
        <v>0</v>
      </c>
    </row>
    <row r="21" spans="1:2" ht="12.75">
      <c r="A21" t="s">
        <v>51</v>
      </c>
      <c r="B21">
        <v>-1</v>
      </c>
    </row>
    <row r="22" spans="1:2" ht="12.75">
      <c r="A22" t="s">
        <v>52</v>
      </c>
      <c r="B22">
        <v>1</v>
      </c>
    </row>
    <row r="23" ht="12.75">
      <c r="A23" t="s">
        <v>53</v>
      </c>
    </row>
    <row r="24" spans="1:4" ht="12.75">
      <c r="A24" t="s">
        <v>53</v>
      </c>
      <c r="B24" t="s">
        <v>54</v>
      </c>
      <c r="C24" t="s">
        <v>55</v>
      </c>
      <c r="D24" t="s">
        <v>56</v>
      </c>
    </row>
    <row r="25" spans="2:4" ht="12.75">
      <c r="B25">
        <v>1</v>
      </c>
      <c r="C25" s="2">
        <v>9.71842E-05</v>
      </c>
      <c r="D25" s="2">
        <v>-0.000410971</v>
      </c>
    </row>
    <row r="26" spans="2:4" ht="12.75">
      <c r="B26">
        <v>2</v>
      </c>
      <c r="C26" s="2">
        <v>0.989282</v>
      </c>
      <c r="D26" s="2">
        <v>0.000633008</v>
      </c>
    </row>
    <row r="27" spans="2:4" ht="12.75">
      <c r="B27">
        <v>3</v>
      </c>
      <c r="C27" s="2">
        <v>0.00798473</v>
      </c>
      <c r="D27" s="2">
        <v>0.00267677</v>
      </c>
    </row>
    <row r="28" spans="2:4" ht="12.75">
      <c r="B28">
        <v>4</v>
      </c>
      <c r="C28" s="2">
        <v>0.00135536</v>
      </c>
      <c r="D28" s="2">
        <v>-0.000120196</v>
      </c>
    </row>
    <row r="29" spans="2:4" ht="12.75">
      <c r="B29">
        <v>5</v>
      </c>
      <c r="C29" s="2">
        <v>0.000422858</v>
      </c>
      <c r="D29" s="2">
        <v>-0.000231474</v>
      </c>
    </row>
    <row r="30" spans="2:4" ht="12.75">
      <c r="B30">
        <v>6</v>
      </c>
      <c r="C30" s="2">
        <v>-0.000135049</v>
      </c>
      <c r="D30" s="2">
        <v>9.81296E-06</v>
      </c>
    </row>
    <row r="31" spans="2:4" ht="12.75">
      <c r="B31">
        <v>9</v>
      </c>
      <c r="C31" s="2">
        <v>-4.37565E-05</v>
      </c>
      <c r="D31" s="2">
        <v>1.39363E-05</v>
      </c>
    </row>
    <row r="32" spans="2:4" ht="12.75">
      <c r="B32">
        <v>10</v>
      </c>
      <c r="C32" s="2">
        <v>0.000105322</v>
      </c>
      <c r="D32" s="2">
        <v>-2.45206E-07</v>
      </c>
    </row>
    <row r="33" spans="2:4" ht="12.75">
      <c r="B33">
        <v>12</v>
      </c>
      <c r="C33" s="2">
        <v>3.11304E-06</v>
      </c>
      <c r="D33" s="2">
        <v>2.40516E-06</v>
      </c>
    </row>
    <row r="34" spans="2:4" ht="12.75">
      <c r="B34">
        <v>15</v>
      </c>
      <c r="C34" s="2">
        <v>1.15196E-06</v>
      </c>
      <c r="D34" s="2">
        <v>-1.72303E-06</v>
      </c>
    </row>
    <row r="35" spans="2:4" ht="12.75">
      <c r="B35">
        <v>18</v>
      </c>
      <c r="C35" s="2">
        <v>-1.9239E-06</v>
      </c>
      <c r="D35" s="2">
        <v>-3.97875E-07</v>
      </c>
    </row>
    <row r="36" spans="2:4" ht="12.75">
      <c r="B36">
        <v>20</v>
      </c>
      <c r="C36" s="2">
        <v>-2.89684E-07</v>
      </c>
      <c r="D36" s="2">
        <v>-5.65561E-07</v>
      </c>
    </row>
    <row r="37" spans="2:4" ht="12.75">
      <c r="B37">
        <v>21</v>
      </c>
      <c r="C37" s="2">
        <v>-4.82529E-08</v>
      </c>
      <c r="D37" s="2">
        <v>3.01185E-07</v>
      </c>
    </row>
    <row r="38" spans="2:4" ht="12.75">
      <c r="B38">
        <v>25</v>
      </c>
      <c r="C38" s="2">
        <v>1.50196E-08</v>
      </c>
      <c r="D38" s="2">
        <v>3.15709E-08</v>
      </c>
    </row>
    <row r="39" spans="2:4" ht="12.75">
      <c r="B39">
        <v>27</v>
      </c>
      <c r="C39" s="2">
        <v>7.16203E-08</v>
      </c>
      <c r="D39" s="2">
        <v>5.08651E-08</v>
      </c>
    </row>
    <row r="40" spans="2:4" ht="12.75">
      <c r="B40">
        <v>28</v>
      </c>
      <c r="C40" s="2">
        <v>1.27226E-08</v>
      </c>
      <c r="D40" s="2">
        <v>-4.91691E-08</v>
      </c>
    </row>
    <row r="41" spans="2:4" ht="12.75">
      <c r="B41">
        <v>30</v>
      </c>
      <c r="C41" s="2">
        <v>9.95253E-10</v>
      </c>
      <c r="D41" s="2">
        <v>1.44429E-08</v>
      </c>
    </row>
    <row r="42" ht="12.75">
      <c r="A42" t="s">
        <v>9</v>
      </c>
    </row>
    <row r="43" ht="12.75">
      <c r="A43" t="s">
        <v>9</v>
      </c>
    </row>
    <row r="44" spans="1:3" ht="12.75">
      <c r="A44" t="s">
        <v>30</v>
      </c>
      <c r="B44" t="s">
        <v>31</v>
      </c>
      <c r="C44" t="s">
        <v>32</v>
      </c>
    </row>
    <row r="45" spans="1:2" ht="12.75">
      <c r="A45" t="s">
        <v>33</v>
      </c>
      <c r="B45">
        <v>3666728</v>
      </c>
    </row>
    <row r="46" spans="1:2" ht="12.75">
      <c r="A46" t="s">
        <v>34</v>
      </c>
      <c r="B46">
        <v>3666790</v>
      </c>
    </row>
    <row r="47" spans="1:2" ht="12.75">
      <c r="A47" t="s">
        <v>35</v>
      </c>
      <c r="B47">
        <v>1487666</v>
      </c>
    </row>
    <row r="48" spans="1:2" ht="12.75">
      <c r="A48" t="s">
        <v>36</v>
      </c>
      <c r="B48">
        <v>2</v>
      </c>
    </row>
    <row r="49" spans="1:2" ht="12.75">
      <c r="A49" t="s">
        <v>37</v>
      </c>
      <c r="B49">
        <v>0.01313</v>
      </c>
    </row>
    <row r="50" spans="1:2" ht="12.75">
      <c r="A50" t="s">
        <v>38</v>
      </c>
      <c r="B50">
        <v>0.03402</v>
      </c>
    </row>
    <row r="51" spans="1:2" ht="12.75">
      <c r="A51" t="s">
        <v>39</v>
      </c>
      <c r="B51">
        <v>13.85</v>
      </c>
    </row>
    <row r="52" spans="1:2" ht="12.75">
      <c r="A52" t="s">
        <v>40</v>
      </c>
      <c r="B52">
        <v>-91.9892</v>
      </c>
    </row>
    <row r="53" spans="1:2" ht="12.75">
      <c r="A53" t="s">
        <v>41</v>
      </c>
      <c r="B53" s="2">
        <v>8.62993</v>
      </c>
    </row>
    <row r="54" spans="1:2" ht="12.75">
      <c r="A54" t="s">
        <v>42</v>
      </c>
      <c r="B54" s="2">
        <v>0</v>
      </c>
    </row>
    <row r="55" spans="1:2" ht="12.75">
      <c r="A55" t="s">
        <v>43</v>
      </c>
      <c r="B55" s="2">
        <v>0</v>
      </c>
    </row>
    <row r="56" ht="12.75">
      <c r="A56" t="s">
        <v>9</v>
      </c>
    </row>
    <row r="57" ht="12.75">
      <c r="A57" t="s">
        <v>44</v>
      </c>
    </row>
    <row r="58" spans="1:2" ht="12.75">
      <c r="A58" t="s">
        <v>45</v>
      </c>
      <c r="B58">
        <v>1</v>
      </c>
    </row>
    <row r="59" spans="1:2" ht="12.75">
      <c r="A59" t="s">
        <v>46</v>
      </c>
      <c r="B59">
        <v>1</v>
      </c>
    </row>
    <row r="60" spans="1:2" ht="12.75">
      <c r="A60" t="s">
        <v>47</v>
      </c>
      <c r="B60">
        <v>1</v>
      </c>
    </row>
    <row r="61" spans="1:2" ht="12.75">
      <c r="A61" t="s">
        <v>48</v>
      </c>
      <c r="B61">
        <v>1</v>
      </c>
    </row>
    <row r="62" spans="1:2" ht="12.75">
      <c r="A62" t="s">
        <v>49</v>
      </c>
      <c r="B62">
        <v>0</v>
      </c>
    </row>
    <row r="63" spans="1:2" ht="12.75">
      <c r="A63" t="s">
        <v>50</v>
      </c>
      <c r="B63">
        <v>0</v>
      </c>
    </row>
    <row r="64" spans="1:2" ht="12.75">
      <c r="A64" t="s">
        <v>51</v>
      </c>
      <c r="B64">
        <v>-1</v>
      </c>
    </row>
    <row r="65" spans="1:2" ht="12.75">
      <c r="A65" t="s">
        <v>52</v>
      </c>
      <c r="B65">
        <v>1</v>
      </c>
    </row>
    <row r="66" ht="12.75">
      <c r="A66" t="s">
        <v>53</v>
      </c>
    </row>
    <row r="67" spans="1:4" ht="12.75">
      <c r="A67" t="s">
        <v>53</v>
      </c>
      <c r="B67" t="s">
        <v>54</v>
      </c>
      <c r="C67" t="s">
        <v>55</v>
      </c>
      <c r="D67" t="s">
        <v>56</v>
      </c>
    </row>
    <row r="68" spans="2:4" ht="12.75">
      <c r="B68">
        <v>1</v>
      </c>
      <c r="C68" s="2">
        <v>-3.02875E-07</v>
      </c>
      <c r="D68" s="2">
        <v>2.45801E-06</v>
      </c>
    </row>
    <row r="69" spans="2:4" ht="12.75">
      <c r="B69">
        <v>2</v>
      </c>
      <c r="C69" s="2">
        <v>1.00001</v>
      </c>
      <c r="D69" s="2">
        <v>2.76791E-05</v>
      </c>
    </row>
    <row r="70" spans="2:4" ht="12.75">
      <c r="B70">
        <v>3</v>
      </c>
      <c r="C70" s="2">
        <v>-0.000597774</v>
      </c>
      <c r="D70" s="2">
        <v>0.00137445</v>
      </c>
    </row>
    <row r="71" spans="2:4" ht="12.75">
      <c r="B71">
        <v>4</v>
      </c>
      <c r="C71" s="2">
        <v>0.00228637</v>
      </c>
      <c r="D71" s="2">
        <v>-1.62235E-05</v>
      </c>
    </row>
    <row r="72" spans="2:4" ht="12.75">
      <c r="B72">
        <v>5</v>
      </c>
      <c r="C72" s="2">
        <v>-2.58347E-05</v>
      </c>
      <c r="D72" s="2">
        <v>-0.00015719</v>
      </c>
    </row>
    <row r="73" spans="2:4" ht="12.75">
      <c r="B73">
        <v>6</v>
      </c>
      <c r="C73" s="2">
        <v>6.72893E-06</v>
      </c>
      <c r="D73" s="2">
        <v>-2.15298E-05</v>
      </c>
    </row>
    <row r="74" spans="2:4" ht="12.75">
      <c r="B74">
        <v>9</v>
      </c>
      <c r="C74" s="2">
        <v>-8.1588E-06</v>
      </c>
      <c r="D74" s="2">
        <v>5.67896E-06</v>
      </c>
    </row>
    <row r="75" spans="2:4" ht="12.75">
      <c r="B75">
        <v>10</v>
      </c>
      <c r="C75" s="2">
        <v>5.23846E-05</v>
      </c>
      <c r="D75" s="2">
        <v>2.77084E-06</v>
      </c>
    </row>
    <row r="76" spans="2:4" ht="12.75">
      <c r="B76">
        <v>12</v>
      </c>
      <c r="C76" s="2">
        <v>4.07899E-06</v>
      </c>
      <c r="D76" s="2">
        <v>2.40447E-06</v>
      </c>
    </row>
    <row r="77" spans="2:4" ht="12.75">
      <c r="B77">
        <v>15</v>
      </c>
      <c r="C77" s="2">
        <v>8.31939E-07</v>
      </c>
      <c r="D77" s="2">
        <v>-7.44273E-07</v>
      </c>
    </row>
    <row r="78" spans="2:4" ht="12.75">
      <c r="B78">
        <v>18</v>
      </c>
      <c r="C78" s="2">
        <v>-1.55636E-06</v>
      </c>
      <c r="D78" s="2">
        <v>-3.47467E-07</v>
      </c>
    </row>
    <row r="79" spans="2:4" ht="12.75">
      <c r="B79">
        <v>20</v>
      </c>
      <c r="C79" s="2">
        <v>-1.98402E-07</v>
      </c>
      <c r="D79" s="2">
        <v>6.24826E-08</v>
      </c>
    </row>
    <row r="80" spans="2:4" ht="12.75">
      <c r="B80">
        <v>21</v>
      </c>
      <c r="C80" s="2">
        <v>-3.82087E-09</v>
      </c>
      <c r="D80" s="2">
        <v>1.09507E-07</v>
      </c>
    </row>
    <row r="81" spans="2:4" ht="12.75">
      <c r="B81">
        <v>25</v>
      </c>
      <c r="C81" s="2">
        <v>2.45344E-08</v>
      </c>
      <c r="D81" s="2">
        <v>2.35809E-08</v>
      </c>
    </row>
    <row r="82" spans="2:4" ht="12.75">
      <c r="B82">
        <v>27</v>
      </c>
      <c r="C82" s="2">
        <v>1.66653E-08</v>
      </c>
      <c r="D82" s="2">
        <v>-3.28364E-08</v>
      </c>
    </row>
    <row r="83" spans="2:4" ht="12.75">
      <c r="B83">
        <v>28</v>
      </c>
      <c r="C83" s="2">
        <v>-1.31697E-08</v>
      </c>
      <c r="D83" s="2">
        <v>1.19316E-09</v>
      </c>
    </row>
    <row r="84" spans="2:4" ht="12.75">
      <c r="B84">
        <v>30</v>
      </c>
      <c r="C84" s="2">
        <v>-1.86792E-09</v>
      </c>
      <c r="D84" s="2">
        <v>-4.78662E-10</v>
      </c>
    </row>
    <row r="85" ht="12.75">
      <c r="A85" t="s">
        <v>9</v>
      </c>
    </row>
    <row r="86" ht="12.75">
      <c r="A86" t="s">
        <v>9</v>
      </c>
    </row>
    <row r="87" spans="1:3" ht="12.75">
      <c r="A87" t="s">
        <v>30</v>
      </c>
      <c r="B87" t="s">
        <v>31</v>
      </c>
      <c r="C87" t="s">
        <v>32</v>
      </c>
    </row>
    <row r="88" spans="1:2" ht="12.75">
      <c r="A88" t="s">
        <v>33</v>
      </c>
      <c r="B88">
        <v>3666728</v>
      </c>
    </row>
    <row r="89" spans="1:2" ht="12.75">
      <c r="A89" t="s">
        <v>34</v>
      </c>
      <c r="B89">
        <v>3666823</v>
      </c>
    </row>
    <row r="90" spans="1:2" ht="12.75">
      <c r="A90" t="s">
        <v>35</v>
      </c>
      <c r="B90">
        <v>1487666</v>
      </c>
    </row>
    <row r="91" spans="1:2" ht="12.75">
      <c r="A91" t="s">
        <v>36</v>
      </c>
      <c r="B91">
        <v>2</v>
      </c>
    </row>
    <row r="92" spans="1:2" ht="12.75">
      <c r="A92" t="s">
        <v>37</v>
      </c>
      <c r="B92">
        <v>0.01498</v>
      </c>
    </row>
    <row r="93" spans="1:2" ht="12.75">
      <c r="A93" t="s">
        <v>38</v>
      </c>
      <c r="B93">
        <v>0.03313</v>
      </c>
    </row>
    <row r="94" spans="1:2" ht="12.75">
      <c r="A94" t="s">
        <v>39</v>
      </c>
      <c r="B94">
        <v>24</v>
      </c>
    </row>
    <row r="95" spans="1:2" ht="12.75">
      <c r="A95" t="s">
        <v>40</v>
      </c>
      <c r="B95">
        <v>-91.9931</v>
      </c>
    </row>
    <row r="96" spans="1:2" ht="12.75">
      <c r="A96" t="s">
        <v>41</v>
      </c>
      <c r="B96" s="2">
        <v>14.6676</v>
      </c>
    </row>
    <row r="97" spans="1:2" ht="12.75">
      <c r="A97" t="s">
        <v>42</v>
      </c>
      <c r="B97" s="2">
        <v>0</v>
      </c>
    </row>
    <row r="98" spans="1:2" ht="12.75">
      <c r="A98" t="s">
        <v>43</v>
      </c>
      <c r="B98" s="2">
        <v>0</v>
      </c>
    </row>
    <row r="99" ht="12.75">
      <c r="A99" t="s">
        <v>9</v>
      </c>
    </row>
    <row r="100" ht="12.75">
      <c r="A100" t="s">
        <v>44</v>
      </c>
    </row>
    <row r="101" spans="1:2" ht="12.75">
      <c r="A101" t="s">
        <v>45</v>
      </c>
      <c r="B101">
        <v>1</v>
      </c>
    </row>
    <row r="102" spans="1:2" ht="12.75">
      <c r="A102" t="s">
        <v>46</v>
      </c>
      <c r="B102">
        <v>1</v>
      </c>
    </row>
    <row r="103" spans="1:2" ht="12.75">
      <c r="A103" t="s">
        <v>47</v>
      </c>
      <c r="B103">
        <v>1</v>
      </c>
    </row>
    <row r="104" spans="1:2" ht="12.75">
      <c r="A104" t="s">
        <v>48</v>
      </c>
      <c r="B104">
        <v>1</v>
      </c>
    </row>
    <row r="105" spans="1:2" ht="12.75">
      <c r="A105" t="s">
        <v>49</v>
      </c>
      <c r="B105">
        <v>0</v>
      </c>
    </row>
    <row r="106" spans="1:2" ht="12.75">
      <c r="A106" t="s">
        <v>50</v>
      </c>
      <c r="B106">
        <v>0</v>
      </c>
    </row>
    <row r="107" spans="1:2" ht="12.75">
      <c r="A107" t="s">
        <v>51</v>
      </c>
      <c r="B107">
        <v>-1</v>
      </c>
    </row>
    <row r="108" spans="1:2" ht="12.75">
      <c r="A108" t="s">
        <v>52</v>
      </c>
      <c r="B108">
        <v>1</v>
      </c>
    </row>
    <row r="109" ht="12.75">
      <c r="A109" t="s">
        <v>53</v>
      </c>
    </row>
    <row r="110" spans="1:4" ht="12.75">
      <c r="A110" t="s">
        <v>53</v>
      </c>
      <c r="B110" t="s">
        <v>54</v>
      </c>
      <c r="C110" t="s">
        <v>55</v>
      </c>
      <c r="D110" t="s">
        <v>56</v>
      </c>
    </row>
    <row r="111" spans="2:4" ht="12.75">
      <c r="B111">
        <v>1</v>
      </c>
      <c r="C111" s="2">
        <v>0.000286328</v>
      </c>
      <c r="D111" s="2">
        <v>0.000629883</v>
      </c>
    </row>
    <row r="112" spans="2:4" ht="12.75">
      <c r="B112">
        <v>2</v>
      </c>
      <c r="C112" s="2">
        <v>1.01897</v>
      </c>
      <c r="D112" s="2">
        <v>-3.42492E-05</v>
      </c>
    </row>
    <row r="113" spans="2:4" ht="12.75">
      <c r="B113">
        <v>3</v>
      </c>
      <c r="C113" s="2">
        <v>-0.000580658</v>
      </c>
      <c r="D113" s="2">
        <v>0.00149557</v>
      </c>
    </row>
    <row r="114" spans="2:4" ht="12.75">
      <c r="B114">
        <v>4</v>
      </c>
      <c r="C114" s="2">
        <v>0.00228276</v>
      </c>
      <c r="D114" s="2">
        <v>-1.48872E-05</v>
      </c>
    </row>
    <row r="115" spans="2:4" ht="12.75">
      <c r="B115">
        <v>5</v>
      </c>
      <c r="C115" s="2">
        <v>-2.33329E-05</v>
      </c>
      <c r="D115" s="2">
        <v>-0.000164296</v>
      </c>
    </row>
    <row r="116" spans="2:4" ht="12.75">
      <c r="B116">
        <v>6</v>
      </c>
      <c r="C116" s="2">
        <v>2.37149E-05</v>
      </c>
      <c r="D116" s="2">
        <v>-2.06916E-05</v>
      </c>
    </row>
    <row r="117" spans="2:4" ht="12.75">
      <c r="B117">
        <v>9</v>
      </c>
      <c r="C117" s="2">
        <v>-7.48615E-06</v>
      </c>
      <c r="D117" s="2">
        <v>7.18889E-06</v>
      </c>
    </row>
    <row r="118" spans="2:4" ht="12.75">
      <c r="B118">
        <v>10</v>
      </c>
      <c r="C118" s="2">
        <v>5.1626E-05</v>
      </c>
      <c r="D118" s="2">
        <v>2.89586E-06</v>
      </c>
    </row>
    <row r="119" spans="2:4" ht="12.75">
      <c r="B119">
        <v>12</v>
      </c>
      <c r="C119" s="2">
        <v>3.90195E-06</v>
      </c>
      <c r="D119" s="2">
        <v>2.18982E-06</v>
      </c>
    </row>
    <row r="120" spans="2:4" ht="12.75">
      <c r="B120">
        <v>15</v>
      </c>
      <c r="C120" s="2">
        <v>7.9653E-07</v>
      </c>
      <c r="D120" s="2">
        <v>-7.88135E-07</v>
      </c>
    </row>
    <row r="121" spans="2:4" ht="12.75">
      <c r="B121">
        <v>18</v>
      </c>
      <c r="C121" s="2">
        <v>-1.5771E-06</v>
      </c>
      <c r="D121" s="2">
        <v>-3.22984E-07</v>
      </c>
    </row>
    <row r="122" spans="2:4" ht="12.75">
      <c r="B122">
        <v>20</v>
      </c>
      <c r="C122" s="2">
        <v>-1.60271E-07</v>
      </c>
      <c r="D122" s="2">
        <v>8.19978E-08</v>
      </c>
    </row>
    <row r="123" spans="2:4" ht="12.75">
      <c r="B123">
        <v>21</v>
      </c>
      <c r="C123" s="2">
        <v>-1.8492E-08</v>
      </c>
      <c r="D123" s="2">
        <v>1.28352E-07</v>
      </c>
    </row>
    <row r="124" spans="2:4" ht="12.75">
      <c r="B124">
        <v>25</v>
      </c>
      <c r="C124" s="2">
        <v>1.35484E-08</v>
      </c>
      <c r="D124" s="2">
        <v>1.68663E-08</v>
      </c>
    </row>
    <row r="125" spans="2:4" ht="12.75">
      <c r="B125">
        <v>27</v>
      </c>
      <c r="C125" s="2">
        <v>1.1934E-08</v>
      </c>
      <c r="D125" s="2">
        <v>-7.57682E-09</v>
      </c>
    </row>
    <row r="126" spans="2:4" ht="12.75">
      <c r="B126">
        <v>28</v>
      </c>
      <c r="C126" s="2">
        <v>-1.65376E-08</v>
      </c>
      <c r="D126" s="2">
        <v>6.66629E-09</v>
      </c>
    </row>
    <row r="127" spans="2:4" ht="12.75">
      <c r="B127">
        <v>30</v>
      </c>
      <c r="C127" s="2">
        <v>-2.24301E-09</v>
      </c>
      <c r="D127" s="2">
        <v>-5.21325E-10</v>
      </c>
    </row>
    <row r="128" ht="12.75">
      <c r="A128" t="s">
        <v>9</v>
      </c>
    </row>
    <row r="129" ht="12.75">
      <c r="A129" t="s">
        <v>9</v>
      </c>
    </row>
    <row r="130" spans="1:3" ht="12.75">
      <c r="A130" t="s">
        <v>30</v>
      </c>
      <c r="B130" t="s">
        <v>31</v>
      </c>
      <c r="C130" t="s">
        <v>32</v>
      </c>
    </row>
    <row r="131" spans="1:2" ht="12.75">
      <c r="A131" t="s">
        <v>33</v>
      </c>
      <c r="B131">
        <v>3666728</v>
      </c>
    </row>
    <row r="132" spans="1:2" ht="12.75">
      <c r="A132" t="s">
        <v>34</v>
      </c>
      <c r="B132">
        <v>3666856</v>
      </c>
    </row>
    <row r="133" spans="1:2" ht="12.75">
      <c r="A133" t="s">
        <v>35</v>
      </c>
      <c r="B133">
        <v>1487666</v>
      </c>
    </row>
    <row r="134" spans="1:2" ht="12.75">
      <c r="A134" t="s">
        <v>36</v>
      </c>
      <c r="B134">
        <v>2</v>
      </c>
    </row>
    <row r="135" spans="1:2" ht="12.75">
      <c r="A135" t="s">
        <v>37</v>
      </c>
      <c r="B135">
        <v>0.01437</v>
      </c>
    </row>
    <row r="136" spans="1:2" ht="12.75">
      <c r="A136" t="s">
        <v>38</v>
      </c>
      <c r="B136">
        <v>0.03346</v>
      </c>
    </row>
    <row r="137" spans="1:2" ht="12.75">
      <c r="A137" t="s">
        <v>39</v>
      </c>
      <c r="B137">
        <v>33.86</v>
      </c>
    </row>
    <row r="138" spans="1:2" ht="12.75">
      <c r="A138" t="s">
        <v>40</v>
      </c>
      <c r="B138">
        <v>-91.9924</v>
      </c>
    </row>
    <row r="139" spans="1:2" ht="12.75">
      <c r="A139" t="s">
        <v>41</v>
      </c>
      <c r="B139" s="2">
        <v>20.7816</v>
      </c>
    </row>
    <row r="140" spans="1:2" ht="12.75">
      <c r="A140" t="s">
        <v>42</v>
      </c>
      <c r="B140" s="2">
        <v>0</v>
      </c>
    </row>
    <row r="141" spans="1:2" ht="12.75">
      <c r="A141" t="s">
        <v>43</v>
      </c>
      <c r="B141" s="2">
        <v>0</v>
      </c>
    </row>
    <row r="142" ht="12.75">
      <c r="A142" t="s">
        <v>9</v>
      </c>
    </row>
    <row r="143" ht="12.75">
      <c r="A143" t="s">
        <v>44</v>
      </c>
    </row>
    <row r="144" spans="1:2" ht="12.75">
      <c r="A144" t="s">
        <v>45</v>
      </c>
      <c r="B144">
        <v>1</v>
      </c>
    </row>
    <row r="145" spans="1:2" ht="12.75">
      <c r="A145" t="s">
        <v>46</v>
      </c>
      <c r="B145">
        <v>1</v>
      </c>
    </row>
    <row r="146" spans="1:2" ht="12.75">
      <c r="A146" t="s">
        <v>47</v>
      </c>
      <c r="B146">
        <v>1</v>
      </c>
    </row>
    <row r="147" spans="1:2" ht="12.75">
      <c r="A147" t="s">
        <v>48</v>
      </c>
      <c r="B147">
        <v>1</v>
      </c>
    </row>
    <row r="148" spans="1:2" ht="12.75">
      <c r="A148" t="s">
        <v>49</v>
      </c>
      <c r="B148">
        <v>0</v>
      </c>
    </row>
    <row r="149" spans="1:2" ht="12.75">
      <c r="A149" t="s">
        <v>50</v>
      </c>
      <c r="B149">
        <v>0</v>
      </c>
    </row>
    <row r="150" spans="1:2" ht="12.75">
      <c r="A150" t="s">
        <v>51</v>
      </c>
      <c r="B150">
        <v>-1</v>
      </c>
    </row>
    <row r="151" spans="1:2" ht="12.75">
      <c r="A151" t="s">
        <v>52</v>
      </c>
      <c r="B151">
        <v>1</v>
      </c>
    </row>
    <row r="152" ht="12.75">
      <c r="A152" t="s">
        <v>53</v>
      </c>
    </row>
    <row r="153" spans="1:4" ht="12.75">
      <c r="A153" t="s">
        <v>53</v>
      </c>
      <c r="B153" t="s">
        <v>54</v>
      </c>
      <c r="C153" t="s">
        <v>55</v>
      </c>
      <c r="D153" t="s">
        <v>56</v>
      </c>
    </row>
    <row r="154" spans="2:4" ht="12.75">
      <c r="B154">
        <v>1</v>
      </c>
      <c r="C154" s="2">
        <v>-2.36949E-06</v>
      </c>
      <c r="D154" s="2">
        <v>-1.76133E-06</v>
      </c>
    </row>
    <row r="155" spans="2:4" ht="12.75">
      <c r="B155">
        <v>2</v>
      </c>
      <c r="C155" s="2">
        <v>0.999872</v>
      </c>
      <c r="D155" s="2">
        <v>4.17149E-05</v>
      </c>
    </row>
    <row r="156" spans="2:4" ht="12.75">
      <c r="B156">
        <v>3</v>
      </c>
      <c r="C156" s="2">
        <v>-0.000570797</v>
      </c>
      <c r="D156" s="2">
        <v>0.00155251</v>
      </c>
    </row>
    <row r="157" spans="2:4" ht="12.75">
      <c r="B157">
        <v>4</v>
      </c>
      <c r="C157" s="2">
        <v>0.00228452</v>
      </c>
      <c r="D157" s="2">
        <v>-1.42126E-05</v>
      </c>
    </row>
    <row r="158" spans="2:4" ht="12.75">
      <c r="B158">
        <v>5</v>
      </c>
      <c r="C158" s="2">
        <v>-2.28075E-05</v>
      </c>
      <c r="D158" s="2">
        <v>-0.000164896</v>
      </c>
    </row>
    <row r="159" spans="2:4" ht="12.75">
      <c r="B159">
        <v>6</v>
      </c>
      <c r="C159" s="2">
        <v>2.36705E-05</v>
      </c>
      <c r="D159" s="2">
        <v>-2.00413E-05</v>
      </c>
    </row>
    <row r="160" spans="2:4" ht="12.75">
      <c r="B160">
        <v>9</v>
      </c>
      <c r="C160" s="2">
        <v>-7.19003E-06</v>
      </c>
      <c r="D160" s="2">
        <v>7.33135E-06</v>
      </c>
    </row>
    <row r="161" spans="2:4" ht="12.75">
      <c r="B161">
        <v>10</v>
      </c>
      <c r="C161" s="2">
        <v>5.07387E-05</v>
      </c>
      <c r="D161" s="2">
        <v>2.81449E-06</v>
      </c>
    </row>
    <row r="162" spans="2:4" ht="12.75">
      <c r="B162">
        <v>12</v>
      </c>
      <c r="C162" s="2">
        <v>3.91435E-06</v>
      </c>
      <c r="D162" s="2">
        <v>2.06418E-06</v>
      </c>
    </row>
    <row r="163" spans="2:4" ht="12.75">
      <c r="B163">
        <v>15</v>
      </c>
      <c r="C163" s="2">
        <v>7.4153E-07</v>
      </c>
      <c r="D163" s="2">
        <v>-7.44666E-07</v>
      </c>
    </row>
    <row r="164" spans="2:4" ht="12.75">
      <c r="B164">
        <v>18</v>
      </c>
      <c r="C164" s="2">
        <v>-1.57117E-06</v>
      </c>
      <c r="D164" s="2">
        <v>-2.88733E-07</v>
      </c>
    </row>
    <row r="165" spans="2:4" ht="12.75">
      <c r="B165">
        <v>20</v>
      </c>
      <c r="C165" s="2">
        <v>-1.66786E-07</v>
      </c>
      <c r="D165" s="2">
        <v>8.45168E-08</v>
      </c>
    </row>
    <row r="166" spans="2:4" ht="12.75">
      <c r="B166">
        <v>21</v>
      </c>
      <c r="C166" s="2">
        <v>7.14366E-10</v>
      </c>
      <c r="D166" s="2">
        <v>1.23117E-07</v>
      </c>
    </row>
    <row r="167" spans="2:4" ht="12.75">
      <c r="B167">
        <v>25</v>
      </c>
      <c r="C167" s="2">
        <v>2.02553E-08</v>
      </c>
      <c r="D167" s="2">
        <v>1.96172E-08</v>
      </c>
    </row>
    <row r="168" spans="2:4" ht="12.75">
      <c r="B168">
        <v>27</v>
      </c>
      <c r="C168" s="2">
        <v>1.54747E-08</v>
      </c>
      <c r="D168" s="2">
        <v>-3.01105E-08</v>
      </c>
    </row>
    <row r="169" spans="2:4" ht="12.75">
      <c r="B169">
        <v>28</v>
      </c>
      <c r="C169" s="2">
        <v>-1.49018E-08</v>
      </c>
      <c r="D169" s="2">
        <v>6.84508E-09</v>
      </c>
    </row>
    <row r="170" spans="2:4" ht="12.75">
      <c r="B170">
        <v>30</v>
      </c>
      <c r="C170" s="2">
        <v>-2.1752E-09</v>
      </c>
      <c r="D170" s="2">
        <v>-9.72057E-10</v>
      </c>
    </row>
    <row r="171" ht="12.75">
      <c r="A171" t="s">
        <v>9</v>
      </c>
    </row>
    <row r="172" ht="12.75">
      <c r="A172" t="s">
        <v>9</v>
      </c>
    </row>
    <row r="173" spans="1:3" ht="12.75">
      <c r="A173" t="s">
        <v>30</v>
      </c>
      <c r="B173" t="s">
        <v>31</v>
      </c>
      <c r="C173" t="s">
        <v>32</v>
      </c>
    </row>
    <row r="174" spans="1:2" ht="12.75">
      <c r="A174" t="s">
        <v>33</v>
      </c>
      <c r="B174">
        <v>3666728</v>
      </c>
    </row>
    <row r="175" spans="1:2" ht="12.75">
      <c r="A175" t="s">
        <v>34</v>
      </c>
      <c r="B175">
        <v>3666889</v>
      </c>
    </row>
    <row r="176" spans="1:2" ht="12.75">
      <c r="A176" t="s">
        <v>35</v>
      </c>
      <c r="B176">
        <v>1487666</v>
      </c>
    </row>
    <row r="177" spans="1:2" ht="12.75">
      <c r="A177" t="s">
        <v>36</v>
      </c>
      <c r="B177">
        <v>2</v>
      </c>
    </row>
    <row r="178" spans="1:2" ht="12.75">
      <c r="A178" t="s">
        <v>37</v>
      </c>
      <c r="B178">
        <v>0.01346</v>
      </c>
    </row>
    <row r="179" spans="1:2" ht="12.75">
      <c r="A179" t="s">
        <v>38</v>
      </c>
      <c r="B179">
        <v>0.03625</v>
      </c>
    </row>
    <row r="180" spans="1:2" ht="12.75">
      <c r="A180" t="s">
        <v>39</v>
      </c>
      <c r="B180">
        <v>73.96</v>
      </c>
    </row>
    <row r="181" spans="1:2" ht="12.75">
      <c r="A181" t="s">
        <v>40</v>
      </c>
      <c r="B181">
        <v>-91.9912</v>
      </c>
    </row>
    <row r="182" spans="1:2" ht="12.75">
      <c r="A182" t="s">
        <v>41</v>
      </c>
      <c r="B182" s="2">
        <v>44.5477</v>
      </c>
    </row>
    <row r="183" spans="1:2" ht="12.75">
      <c r="A183" t="s">
        <v>42</v>
      </c>
      <c r="B183" s="2">
        <v>0</v>
      </c>
    </row>
    <row r="184" spans="1:2" ht="12.75">
      <c r="A184" t="s">
        <v>43</v>
      </c>
      <c r="B184" s="2">
        <v>0</v>
      </c>
    </row>
    <row r="185" ht="12.75">
      <c r="A185" t="s">
        <v>9</v>
      </c>
    </row>
    <row r="186" ht="12.75">
      <c r="A186" t="s">
        <v>44</v>
      </c>
    </row>
    <row r="187" spans="1:2" ht="12.75">
      <c r="A187" t="s">
        <v>45</v>
      </c>
      <c r="B187">
        <v>1</v>
      </c>
    </row>
    <row r="188" spans="1:2" ht="12.75">
      <c r="A188" t="s">
        <v>46</v>
      </c>
      <c r="B188">
        <v>1</v>
      </c>
    </row>
    <row r="189" spans="1:2" ht="12.75">
      <c r="A189" t="s">
        <v>47</v>
      </c>
      <c r="B189">
        <v>1</v>
      </c>
    </row>
    <row r="190" spans="1:2" ht="12.75">
      <c r="A190" t="s">
        <v>48</v>
      </c>
      <c r="B190">
        <v>1</v>
      </c>
    </row>
    <row r="191" spans="1:2" ht="12.75">
      <c r="A191" t="s">
        <v>49</v>
      </c>
      <c r="B191">
        <v>0</v>
      </c>
    </row>
    <row r="192" spans="1:2" ht="12.75">
      <c r="A192" t="s">
        <v>50</v>
      </c>
      <c r="B192">
        <v>0</v>
      </c>
    </row>
    <row r="193" spans="1:2" ht="12.75">
      <c r="A193" t="s">
        <v>51</v>
      </c>
      <c r="B193">
        <v>-1</v>
      </c>
    </row>
    <row r="194" spans="1:2" ht="12.75">
      <c r="A194" t="s">
        <v>52</v>
      </c>
      <c r="B194">
        <v>1</v>
      </c>
    </row>
    <row r="195" ht="12.75">
      <c r="A195" t="s">
        <v>53</v>
      </c>
    </row>
    <row r="196" spans="1:4" ht="12.75">
      <c r="A196" t="s">
        <v>53</v>
      </c>
      <c r="B196" t="s">
        <v>54</v>
      </c>
      <c r="C196" t="s">
        <v>55</v>
      </c>
      <c r="D196" t="s">
        <v>56</v>
      </c>
    </row>
    <row r="197" spans="2:4" ht="12.75">
      <c r="B197">
        <v>1</v>
      </c>
      <c r="C197" s="2">
        <v>-4.04861E-05</v>
      </c>
      <c r="D197" s="2">
        <v>-0.000112867</v>
      </c>
    </row>
    <row r="198" spans="2:4" ht="12.75">
      <c r="B198">
        <v>2</v>
      </c>
      <c r="C198" s="2">
        <v>0.996836</v>
      </c>
      <c r="D198" s="2">
        <v>-3.53096E-05</v>
      </c>
    </row>
    <row r="199" spans="2:4" ht="12.75">
      <c r="B199">
        <v>3</v>
      </c>
      <c r="C199" s="2">
        <v>-0.000560142</v>
      </c>
      <c r="D199" s="2">
        <v>0.00161071</v>
      </c>
    </row>
    <row r="200" spans="2:4" ht="12.75">
      <c r="B200">
        <v>4</v>
      </c>
      <c r="C200" s="2">
        <v>0.00229771</v>
      </c>
      <c r="D200" s="2">
        <v>-1.4116E-05</v>
      </c>
    </row>
    <row r="201" spans="2:4" ht="12.75">
      <c r="B201">
        <v>5</v>
      </c>
      <c r="C201" s="2">
        <v>-2.82005E-05</v>
      </c>
      <c r="D201" s="2">
        <v>-0.000163906</v>
      </c>
    </row>
    <row r="202" spans="2:4" ht="12.75">
      <c r="B202">
        <v>6</v>
      </c>
      <c r="C202" s="2">
        <v>-3.14038E-06</v>
      </c>
      <c r="D202" s="2">
        <v>-1.57381E-05</v>
      </c>
    </row>
    <row r="203" spans="2:4" ht="12.75">
      <c r="B203">
        <v>9</v>
      </c>
      <c r="C203" s="2">
        <v>-5.46212E-06</v>
      </c>
      <c r="D203" s="2">
        <v>8.31868E-06</v>
      </c>
    </row>
    <row r="204" spans="2:4" ht="12.75">
      <c r="B204">
        <v>10</v>
      </c>
      <c r="C204" s="2">
        <v>5.07437E-05</v>
      </c>
      <c r="D204" s="2">
        <v>2.2843E-06</v>
      </c>
    </row>
    <row r="205" spans="2:4" ht="12.75">
      <c r="B205">
        <v>12</v>
      </c>
      <c r="C205" s="2">
        <v>3.97052E-06</v>
      </c>
      <c r="D205" s="2">
        <v>1.40029E-06</v>
      </c>
    </row>
    <row r="206" spans="2:4" ht="12.75">
      <c r="B206">
        <v>15</v>
      </c>
      <c r="C206" s="2">
        <v>4.7704E-07</v>
      </c>
      <c r="D206" s="2">
        <v>-6.63805E-07</v>
      </c>
    </row>
    <row r="207" spans="2:4" ht="12.75">
      <c r="B207">
        <v>18</v>
      </c>
      <c r="C207" s="2">
        <v>-1.53674E-06</v>
      </c>
      <c r="D207" s="2">
        <v>-1.89969E-07</v>
      </c>
    </row>
    <row r="208" spans="2:4" ht="12.75">
      <c r="B208">
        <v>20</v>
      </c>
      <c r="C208" s="2">
        <v>-9.93471E-08</v>
      </c>
      <c r="D208" s="2">
        <v>1.11775E-07</v>
      </c>
    </row>
    <row r="209" spans="2:4" ht="12.75">
      <c r="B209">
        <v>21</v>
      </c>
      <c r="C209" s="2">
        <v>4.40666E-08</v>
      </c>
      <c r="D209" s="2">
        <v>1.09643E-07</v>
      </c>
    </row>
    <row r="210" spans="2:4" ht="12.75">
      <c r="B210">
        <v>25</v>
      </c>
      <c r="C210" s="2">
        <v>1.01315E-08</v>
      </c>
      <c r="D210" s="2">
        <v>1.36463E-08</v>
      </c>
    </row>
    <row r="211" spans="2:4" ht="12.75">
      <c r="B211">
        <v>27</v>
      </c>
      <c r="C211" s="2">
        <v>1.77741E-08</v>
      </c>
      <c r="D211" s="2">
        <v>-2.29968E-08</v>
      </c>
    </row>
    <row r="212" spans="2:4" ht="12.75">
      <c r="B212">
        <v>28</v>
      </c>
      <c r="C212" s="2">
        <v>-1.63975E-08</v>
      </c>
      <c r="D212" s="2">
        <v>7.50857E-09</v>
      </c>
    </row>
    <row r="213" spans="2:4" ht="12.75">
      <c r="B213">
        <v>30</v>
      </c>
      <c r="C213" s="2">
        <v>-1.49911E-09</v>
      </c>
      <c r="D213" s="2">
        <v>3.38307E-10</v>
      </c>
    </row>
    <row r="214" ht="12.75">
      <c r="A214" t="s">
        <v>9</v>
      </c>
    </row>
    <row r="215" ht="12.75">
      <c r="A215" t="s">
        <v>9</v>
      </c>
    </row>
    <row r="216" spans="1:3" ht="12.75">
      <c r="A216" t="s">
        <v>30</v>
      </c>
      <c r="B216" t="s">
        <v>31</v>
      </c>
      <c r="C216" t="s">
        <v>32</v>
      </c>
    </row>
    <row r="217" spans="1:2" ht="12.75">
      <c r="A217" t="s">
        <v>33</v>
      </c>
      <c r="B217">
        <v>3666728</v>
      </c>
    </row>
    <row r="218" spans="1:2" ht="12.75">
      <c r="A218" t="s">
        <v>34</v>
      </c>
      <c r="B218">
        <v>3666924</v>
      </c>
    </row>
    <row r="219" spans="1:2" ht="12.75">
      <c r="A219" t="s">
        <v>35</v>
      </c>
      <c r="B219">
        <v>1487666</v>
      </c>
    </row>
    <row r="220" spans="1:2" ht="12.75">
      <c r="A220" t="s">
        <v>36</v>
      </c>
      <c r="B220">
        <v>2</v>
      </c>
    </row>
    <row r="221" spans="1:2" ht="12.75">
      <c r="A221" t="s">
        <v>37</v>
      </c>
      <c r="B221">
        <v>0.01262</v>
      </c>
    </row>
    <row r="222" spans="1:2" ht="12.75">
      <c r="A222" t="s">
        <v>38</v>
      </c>
      <c r="B222">
        <v>0.03642</v>
      </c>
    </row>
    <row r="223" spans="1:2" ht="12.75">
      <c r="A223" t="s">
        <v>39</v>
      </c>
      <c r="B223">
        <v>24.02</v>
      </c>
    </row>
    <row r="224" spans="1:2" ht="12.75">
      <c r="A224" t="s">
        <v>40</v>
      </c>
      <c r="B224">
        <v>-91.9801</v>
      </c>
    </row>
    <row r="225" spans="1:2" ht="12.75">
      <c r="A225" t="s">
        <v>41</v>
      </c>
      <c r="B225" s="2">
        <v>15.1928</v>
      </c>
    </row>
    <row r="226" spans="1:2" ht="12.75">
      <c r="A226" t="s">
        <v>42</v>
      </c>
      <c r="B226" s="2">
        <v>0</v>
      </c>
    </row>
    <row r="227" spans="1:2" ht="12.75">
      <c r="A227" t="s">
        <v>43</v>
      </c>
      <c r="B227" s="2">
        <v>0</v>
      </c>
    </row>
    <row r="228" ht="12.75">
      <c r="A228" t="s">
        <v>9</v>
      </c>
    </row>
    <row r="229" ht="12.75">
      <c r="A229" t="s">
        <v>44</v>
      </c>
    </row>
    <row r="230" spans="1:2" ht="12.75">
      <c r="A230" t="s">
        <v>45</v>
      </c>
      <c r="B230">
        <v>1</v>
      </c>
    </row>
    <row r="231" spans="1:2" ht="12.75">
      <c r="A231" t="s">
        <v>46</v>
      </c>
      <c r="B231">
        <v>1</v>
      </c>
    </row>
    <row r="232" spans="1:2" ht="12.75">
      <c r="A232" t="s">
        <v>47</v>
      </c>
      <c r="B232">
        <v>1</v>
      </c>
    </row>
    <row r="233" spans="1:2" ht="12.75">
      <c r="A233" t="s">
        <v>48</v>
      </c>
      <c r="B233">
        <v>1</v>
      </c>
    </row>
    <row r="234" spans="1:2" ht="12.75">
      <c r="A234" t="s">
        <v>49</v>
      </c>
      <c r="B234">
        <v>0</v>
      </c>
    </row>
    <row r="235" spans="1:2" ht="12.75">
      <c r="A235" t="s">
        <v>50</v>
      </c>
      <c r="B235">
        <v>0</v>
      </c>
    </row>
    <row r="236" spans="1:2" ht="12.75">
      <c r="A236" t="s">
        <v>51</v>
      </c>
      <c r="B236">
        <v>-1</v>
      </c>
    </row>
    <row r="237" spans="1:2" ht="12.75">
      <c r="A237" t="s">
        <v>52</v>
      </c>
      <c r="B237">
        <v>1</v>
      </c>
    </row>
    <row r="238" ht="12.75">
      <c r="A238" t="s">
        <v>53</v>
      </c>
    </row>
    <row r="239" spans="1:4" ht="12.75">
      <c r="A239" t="s">
        <v>53</v>
      </c>
      <c r="B239" t="s">
        <v>54</v>
      </c>
      <c r="C239" t="s">
        <v>55</v>
      </c>
      <c r="D239" t="s">
        <v>56</v>
      </c>
    </row>
    <row r="240" spans="2:4" ht="12.75">
      <c r="B240">
        <v>1</v>
      </c>
      <c r="C240" s="2">
        <v>-1.33332E-05</v>
      </c>
      <c r="D240" s="2">
        <v>-7.41701E-05</v>
      </c>
    </row>
    <row r="241" spans="2:4" ht="12.75">
      <c r="B241">
        <v>2</v>
      </c>
      <c r="C241" s="2">
        <v>0.998007</v>
      </c>
      <c r="D241" s="2">
        <v>-0.000292248</v>
      </c>
    </row>
    <row r="242" spans="2:4" ht="12.75">
      <c r="B242">
        <v>3</v>
      </c>
      <c r="C242" s="2">
        <v>-0.000225534</v>
      </c>
      <c r="D242" s="2">
        <v>0.00167604</v>
      </c>
    </row>
    <row r="243" spans="2:4" ht="12.75">
      <c r="B243">
        <v>4</v>
      </c>
      <c r="C243" s="2">
        <v>0.00227117</v>
      </c>
      <c r="D243" s="2">
        <v>-1.60277E-05</v>
      </c>
    </row>
    <row r="244" spans="2:4" ht="12.75">
      <c r="B244">
        <v>5</v>
      </c>
      <c r="C244" s="2">
        <v>-5.23546E-06</v>
      </c>
      <c r="D244" s="2">
        <v>-0.000171338</v>
      </c>
    </row>
    <row r="245" spans="2:4" ht="12.75">
      <c r="B245">
        <v>6</v>
      </c>
      <c r="C245" s="2">
        <v>1.77556E-05</v>
      </c>
      <c r="D245" s="2">
        <v>-1.96247E-05</v>
      </c>
    </row>
    <row r="246" spans="2:4" ht="12.75">
      <c r="B246">
        <v>9</v>
      </c>
      <c r="C246" s="2">
        <v>-7.96824E-06</v>
      </c>
      <c r="D246" s="2">
        <v>7.42264E-06</v>
      </c>
    </row>
    <row r="247" spans="2:4" ht="12.75">
      <c r="B247">
        <v>10</v>
      </c>
      <c r="C247" s="2">
        <v>5.26262E-05</v>
      </c>
      <c r="D247" s="2">
        <v>2.88395E-06</v>
      </c>
    </row>
    <row r="248" spans="2:4" ht="12.75">
      <c r="B248">
        <v>12</v>
      </c>
      <c r="C248" s="2">
        <v>3.95986E-06</v>
      </c>
      <c r="D248" s="2">
        <v>2.23661E-06</v>
      </c>
    </row>
    <row r="249" spans="2:4" ht="12.75">
      <c r="B249">
        <v>15</v>
      </c>
      <c r="C249" s="2">
        <v>7.75142E-07</v>
      </c>
      <c r="D249" s="2">
        <v>-7.89923E-07</v>
      </c>
    </row>
    <row r="250" spans="2:4" ht="12.75">
      <c r="B250">
        <v>18</v>
      </c>
      <c r="C250" s="2">
        <v>-1.5768E-06</v>
      </c>
      <c r="D250" s="2">
        <v>-3.08721E-07</v>
      </c>
    </row>
    <row r="251" spans="2:4" ht="12.75">
      <c r="B251">
        <v>20</v>
      </c>
      <c r="C251" s="2">
        <v>-2.18297E-07</v>
      </c>
      <c r="D251" s="2">
        <v>1.18714E-07</v>
      </c>
    </row>
    <row r="252" spans="2:4" ht="12.75">
      <c r="B252">
        <v>21</v>
      </c>
      <c r="C252" s="2">
        <v>2.78116E-08</v>
      </c>
      <c r="D252" s="2">
        <v>1.62507E-07</v>
      </c>
    </row>
    <row r="253" spans="2:4" ht="12.75">
      <c r="B253">
        <v>25</v>
      </c>
      <c r="C253" s="2">
        <v>1.78532E-08</v>
      </c>
      <c r="D253" s="2">
        <v>1.82471E-08</v>
      </c>
    </row>
    <row r="254" spans="2:4" ht="12.75">
      <c r="B254">
        <v>27</v>
      </c>
      <c r="C254" s="2">
        <v>1.6361E-08</v>
      </c>
      <c r="D254" s="2">
        <v>-1.76178E-08</v>
      </c>
    </row>
    <row r="255" spans="2:4" ht="12.75">
      <c r="B255">
        <v>28</v>
      </c>
      <c r="C255" s="2">
        <v>-1.17403E-08</v>
      </c>
      <c r="D255" s="2">
        <v>5.15819E-09</v>
      </c>
    </row>
    <row r="256" spans="2:4" ht="12.75">
      <c r="B256">
        <v>30</v>
      </c>
      <c r="C256" s="2">
        <v>-1.96935E-09</v>
      </c>
      <c r="D256" s="2">
        <v>-4.27426E-10</v>
      </c>
    </row>
    <row r="257" ht="12.75">
      <c r="A257" t="s">
        <v>9</v>
      </c>
    </row>
    <row r="258" ht="12.75">
      <c r="A258" t="s">
        <v>9</v>
      </c>
    </row>
    <row r="259" spans="1:3" ht="12.75">
      <c r="A259" t="s">
        <v>30</v>
      </c>
      <c r="B259" t="s">
        <v>31</v>
      </c>
      <c r="C259" t="s">
        <v>32</v>
      </c>
    </row>
    <row r="260" spans="1:2" ht="12.75">
      <c r="A260" t="s">
        <v>33</v>
      </c>
      <c r="B260">
        <v>3666728</v>
      </c>
    </row>
    <row r="261" spans="1:2" ht="12.75">
      <c r="A261" t="s">
        <v>34</v>
      </c>
      <c r="B261">
        <v>3666957</v>
      </c>
    </row>
    <row r="262" spans="1:2" ht="12.75">
      <c r="A262" t="s">
        <v>35</v>
      </c>
      <c r="B262">
        <v>1487666</v>
      </c>
    </row>
    <row r="263" spans="1:2" ht="12.75">
      <c r="A263" t="s">
        <v>36</v>
      </c>
      <c r="B263">
        <v>2</v>
      </c>
    </row>
    <row r="264" spans="1:2" ht="12.75">
      <c r="A264" t="s">
        <v>37</v>
      </c>
      <c r="B264">
        <v>-0.00747</v>
      </c>
    </row>
    <row r="265" spans="1:2" ht="12.75">
      <c r="A265" t="s">
        <v>38</v>
      </c>
      <c r="B265">
        <v>0.03889</v>
      </c>
    </row>
    <row r="266" spans="1:2" ht="12.75">
      <c r="A266" t="s">
        <v>39</v>
      </c>
      <c r="B266">
        <v>-0.26</v>
      </c>
    </row>
    <row r="267" spans="1:2" ht="12.75">
      <c r="A267" t="s">
        <v>40</v>
      </c>
      <c r="B267">
        <v>-92.0331</v>
      </c>
    </row>
    <row r="268" spans="1:2" ht="12.75">
      <c r="A268" t="s">
        <v>41</v>
      </c>
      <c r="B268" s="2">
        <v>0.419724</v>
      </c>
    </row>
    <row r="269" spans="1:2" ht="12.75">
      <c r="A269" t="s">
        <v>42</v>
      </c>
      <c r="B269" s="2">
        <v>0</v>
      </c>
    </row>
    <row r="270" spans="1:2" ht="12.75">
      <c r="A270" t="s">
        <v>43</v>
      </c>
      <c r="B270" s="2">
        <v>0</v>
      </c>
    </row>
    <row r="271" ht="12.75">
      <c r="A271" t="s">
        <v>9</v>
      </c>
    </row>
    <row r="272" ht="12.75">
      <c r="A272" t="s">
        <v>44</v>
      </c>
    </row>
    <row r="273" spans="1:2" ht="12.75">
      <c r="A273" t="s">
        <v>45</v>
      </c>
      <c r="B273">
        <v>1</v>
      </c>
    </row>
    <row r="274" spans="1:2" ht="12.75">
      <c r="A274" t="s">
        <v>46</v>
      </c>
      <c r="B274">
        <v>1</v>
      </c>
    </row>
    <row r="275" spans="1:2" ht="12.75">
      <c r="A275" t="s">
        <v>47</v>
      </c>
      <c r="B275">
        <v>1</v>
      </c>
    </row>
    <row r="276" spans="1:2" ht="12.75">
      <c r="A276" t="s">
        <v>48</v>
      </c>
      <c r="B276">
        <v>1</v>
      </c>
    </row>
    <row r="277" spans="1:2" ht="12.75">
      <c r="A277" t="s">
        <v>49</v>
      </c>
      <c r="B277">
        <v>0</v>
      </c>
    </row>
    <row r="278" spans="1:2" ht="12.75">
      <c r="A278" t="s">
        <v>50</v>
      </c>
      <c r="B278">
        <v>0</v>
      </c>
    </row>
    <row r="279" spans="1:2" ht="12.75">
      <c r="A279" t="s">
        <v>51</v>
      </c>
      <c r="B279">
        <v>-1</v>
      </c>
    </row>
    <row r="280" spans="1:2" ht="12.75">
      <c r="A280" t="s">
        <v>52</v>
      </c>
      <c r="B280">
        <v>1</v>
      </c>
    </row>
    <row r="281" ht="12.75">
      <c r="A281" t="s">
        <v>53</v>
      </c>
    </row>
    <row r="282" spans="1:4" ht="12.75">
      <c r="A282" t="s">
        <v>53</v>
      </c>
      <c r="B282" t="s">
        <v>54</v>
      </c>
      <c r="C282" t="s">
        <v>55</v>
      </c>
      <c r="D282" t="s">
        <v>56</v>
      </c>
    </row>
    <row r="283" spans="2:4" ht="12.75">
      <c r="B283">
        <v>1</v>
      </c>
      <c r="C283" s="2">
        <v>1.14712E-05</v>
      </c>
      <c r="D283" s="2">
        <v>-0.000136111</v>
      </c>
    </row>
    <row r="284" spans="2:4" ht="12.75">
      <c r="B284">
        <v>2</v>
      </c>
      <c r="C284" s="2">
        <v>0.996413</v>
      </c>
      <c r="D284" s="2">
        <v>0.000655494</v>
      </c>
    </row>
    <row r="285" spans="2:4" ht="12.75">
      <c r="B285">
        <v>3</v>
      </c>
      <c r="C285" s="2">
        <v>0.00798044</v>
      </c>
      <c r="D285" s="2">
        <v>0.00255889</v>
      </c>
    </row>
    <row r="286" spans="2:4" ht="12.75">
      <c r="B286">
        <v>4</v>
      </c>
      <c r="C286" s="2">
        <v>0.00133951</v>
      </c>
      <c r="D286" s="2">
        <v>-0.000121674</v>
      </c>
    </row>
    <row r="287" spans="2:4" ht="12.75">
      <c r="B287">
        <v>5</v>
      </c>
      <c r="C287" s="2">
        <v>0.000419596</v>
      </c>
      <c r="D287" s="2">
        <v>-0.000227978</v>
      </c>
    </row>
    <row r="288" spans="2:4" ht="12.75">
      <c r="B288">
        <v>6</v>
      </c>
      <c r="C288" s="2">
        <v>-0.000134606</v>
      </c>
      <c r="D288" s="2">
        <v>1.28839E-05</v>
      </c>
    </row>
    <row r="289" spans="2:4" ht="12.75">
      <c r="B289">
        <v>9</v>
      </c>
      <c r="C289" s="2">
        <v>-4.23284E-05</v>
      </c>
      <c r="D289" s="2">
        <v>1.37651E-05</v>
      </c>
    </row>
    <row r="290" spans="2:4" ht="12.75">
      <c r="B290">
        <v>10</v>
      </c>
      <c r="C290" s="2">
        <v>0.000106766</v>
      </c>
      <c r="D290" s="2">
        <v>4.12124E-07</v>
      </c>
    </row>
    <row r="291" spans="2:4" ht="12.75">
      <c r="B291">
        <v>12</v>
      </c>
      <c r="C291" s="2">
        <v>2.69137E-06</v>
      </c>
      <c r="D291" s="2">
        <v>4.49335E-06</v>
      </c>
    </row>
    <row r="292" spans="2:4" ht="12.75">
      <c r="B292">
        <v>15</v>
      </c>
      <c r="C292" s="2">
        <v>8.9223E-07</v>
      </c>
      <c r="D292" s="2">
        <v>-1.03226E-06</v>
      </c>
    </row>
    <row r="293" spans="2:4" ht="12.75">
      <c r="B293">
        <v>18</v>
      </c>
      <c r="C293" s="2">
        <v>-1.49191E-06</v>
      </c>
      <c r="D293" s="2">
        <v>-7.04154E-07</v>
      </c>
    </row>
    <row r="294" spans="2:4" ht="12.75">
      <c r="B294">
        <v>20</v>
      </c>
      <c r="C294" s="2">
        <v>-3.6071E-07</v>
      </c>
      <c r="D294" s="2">
        <v>-9.01925E-08</v>
      </c>
    </row>
    <row r="295" spans="2:4" ht="12.75">
      <c r="B295">
        <v>21</v>
      </c>
      <c r="C295" s="2">
        <v>-1.92469E-07</v>
      </c>
      <c r="D295" s="2">
        <v>3.16057E-07</v>
      </c>
    </row>
    <row r="296" spans="2:4" ht="12.75">
      <c r="B296">
        <v>25</v>
      </c>
      <c r="C296" s="2">
        <v>3.42897E-08</v>
      </c>
      <c r="D296" s="2">
        <v>3.26304E-08</v>
      </c>
    </row>
    <row r="297" spans="2:4" ht="12.75">
      <c r="B297">
        <v>27</v>
      </c>
      <c r="C297" s="2">
        <v>6.81876E-09</v>
      </c>
      <c r="D297" s="2">
        <v>-2.99271E-08</v>
      </c>
    </row>
    <row r="298" spans="2:4" ht="12.75">
      <c r="B298">
        <v>28</v>
      </c>
      <c r="C298" s="2">
        <v>-3.13415E-08</v>
      </c>
      <c r="D298" s="2">
        <v>-3.10193E-08</v>
      </c>
    </row>
    <row r="299" spans="2:4" ht="12.75">
      <c r="B299">
        <v>30</v>
      </c>
      <c r="C299" s="2">
        <v>-9.17787E-10</v>
      </c>
      <c r="D299" s="2">
        <v>-5.1175E-09</v>
      </c>
    </row>
    <row r="300" ht="12.75">
      <c r="A300" t="s">
        <v>9</v>
      </c>
    </row>
    <row r="301" ht="12.75">
      <c r="A301" t="s">
        <v>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8"/>
  <sheetViews>
    <sheetView workbookViewId="0" topLeftCell="A1">
      <selection activeCell="B8" sqref="B8"/>
    </sheetView>
  </sheetViews>
  <sheetFormatPr defaultColWidth="9.140625" defaultRowHeight="12.75"/>
  <cols>
    <col min="1" max="1" width="18.140625" style="0" bestFit="1" customWidth="1"/>
    <col min="2" max="2" width="12.421875" style="0" bestFit="1" customWidth="1"/>
  </cols>
  <sheetData>
    <row r="1" ht="12.75">
      <c r="A1" t="s">
        <v>0</v>
      </c>
    </row>
    <row r="2" spans="1:2" ht="12.75">
      <c r="A2" t="s">
        <v>1</v>
      </c>
      <c r="B2" t="s">
        <v>2</v>
      </c>
    </row>
    <row r="3" spans="1:2" ht="12.75">
      <c r="A3" t="s">
        <v>3</v>
      </c>
      <c r="B3" t="s">
        <v>4</v>
      </c>
    </row>
    <row r="4" spans="1:2" ht="12.75">
      <c r="A4" t="s">
        <v>5</v>
      </c>
      <c r="B4">
        <v>0.0381</v>
      </c>
    </row>
    <row r="5" spans="1:2" ht="12.75">
      <c r="A5" t="s">
        <v>6</v>
      </c>
      <c r="B5">
        <v>3.0286</v>
      </c>
    </row>
    <row r="6" spans="1:2" ht="12.75">
      <c r="A6" t="s">
        <v>7</v>
      </c>
      <c r="B6">
        <v>236</v>
      </c>
    </row>
    <row r="8" spans="1:2" ht="12.75">
      <c r="A8" t="s">
        <v>8</v>
      </c>
      <c r="B8" s="1">
        <f>4*PI()*0.0000001*B5*B6/(B4^2)</f>
        <v>0.6187480363227708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fermilab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Henry Glass</dc:creator>
  <cp:keywords/>
  <dc:description/>
  <cp:lastModifiedBy>Henry Glass</cp:lastModifiedBy>
  <dcterms:created xsi:type="dcterms:W3CDTF">2000-10-24T19:11:25Z</dcterms:created>
  <dcterms:modified xsi:type="dcterms:W3CDTF">2002-02-12T16:27:50Z</dcterms:modified>
  <cp:category/>
  <cp:version/>
  <cp:contentType/>
  <cp:contentStatus/>
</cp:coreProperties>
</file>