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19&amp;2095" sheetId="1" r:id="rId1"/>
  </sheets>
  <definedNames>
    <definedName name="_xlnm.Print_Area" localSheetId="0">'19&amp;2095'!$A$1:$I$28</definedName>
  </definedNames>
  <calcPr fullCalcOnLoad="1"/>
</workbook>
</file>

<file path=xl/sharedStrings.xml><?xml version="1.0" encoding="utf-8"?>
<sst xmlns="http://schemas.openxmlformats.org/spreadsheetml/2006/main" count="39" uniqueCount="32">
  <si>
    <t>TABLE 19</t>
  </si>
  <si>
    <t>ORIGINAL AIRMEN CERTIFICATES APPROVED/DISAPPROVED BY CATEGORY AND CONDUCTOR</t>
  </si>
  <si>
    <t>Examiner</t>
  </si>
  <si>
    <t>Inspector</t>
  </si>
  <si>
    <t>Category of Certificates</t>
  </si>
  <si>
    <t>Approved</t>
  </si>
  <si>
    <t xml:space="preserve">Dis- approved </t>
  </si>
  <si>
    <t>Total</t>
  </si>
  <si>
    <t>Percent Approved</t>
  </si>
  <si>
    <t>Pilot--Total</t>
  </si>
  <si>
    <t xml:space="preserve">       Recreational</t>
  </si>
  <si>
    <t xml:space="preserve">       Airplane</t>
  </si>
  <si>
    <t xml:space="preserve"> </t>
  </si>
  <si>
    <t xml:space="preserve">              Private</t>
  </si>
  <si>
    <t xml:space="preserve">             Commercial</t>
  </si>
  <si>
    <t xml:space="preserve">             Airline Transport</t>
  </si>
  <si>
    <t xml:space="preserve">       Rotorcraft (only)</t>
  </si>
  <si>
    <t xml:space="preserve">       Glider (only)</t>
  </si>
  <si>
    <t>Flight Instructor</t>
  </si>
  <si>
    <t xml:space="preserve">    Certificates*</t>
  </si>
  <si>
    <t xml:space="preserve">Nonpilot--Total </t>
  </si>
  <si>
    <t xml:space="preserve">       Mechanic </t>
  </si>
  <si>
    <t xml:space="preserve">       Repairmen</t>
  </si>
  <si>
    <t xml:space="preserve">       Parachute Rigger </t>
  </si>
  <si>
    <t xml:space="preserve">       Ground Instructor </t>
  </si>
  <si>
    <t xml:space="preserve">       Dispatcher</t>
  </si>
  <si>
    <t xml:space="preserve">       Flight Navigator</t>
  </si>
  <si>
    <t xml:space="preserve">       Flight Engineer</t>
  </si>
  <si>
    <t>N/AP--Not applicable</t>
  </si>
  <si>
    <t>CALENDAR YEAR 2001</t>
  </si>
  <si>
    <t>N/AP</t>
  </si>
  <si>
    <t xml:space="preserve">       Control Tower Operator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</si>
</sst>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;\(#,##0\)"/>
    <numFmt numFmtId="165" formatCode="#0.0\%"/>
    <numFmt numFmtId="166" formatCode="0.0%"/>
  </numFmts>
  <fonts count="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Univers (W1)"/>
      <family val="0"/>
    </font>
    <font>
      <b/>
      <sz val="8"/>
      <name val="Univers (W1)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" xfId="0" applyNumberFormat="1" applyFont="1" applyBorder="1" applyAlignment="1">
      <alignment horizontal="left"/>
    </xf>
    <xf numFmtId="0" fontId="4" fillId="0" borderId="2" xfId="0" applyNumberFormat="1" applyFont="1" applyBorder="1" applyAlignment="1">
      <alignment horizontal="centerContinuous" wrapText="1"/>
    </xf>
    <xf numFmtId="0" fontId="4" fillId="0" borderId="3" xfId="0" applyFont="1" applyBorder="1" applyAlignment="1">
      <alignment horizontal="centerContinuous"/>
    </xf>
    <xf numFmtId="0" fontId="4" fillId="0" borderId="4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4" fillId="0" borderId="7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left"/>
    </xf>
    <xf numFmtId="164" fontId="5" fillId="0" borderId="8" xfId="0" applyNumberFormat="1" applyFont="1" applyBorder="1" applyAlignment="1">
      <alignment/>
    </xf>
    <xf numFmtId="0" fontId="4" fillId="0" borderId="1" xfId="0" applyNumberFormat="1" applyFont="1" applyBorder="1" applyAlignment="1">
      <alignment/>
    </xf>
    <xf numFmtId="164" fontId="4" fillId="0" borderId="8" xfId="0" applyNumberFormat="1" applyFont="1" applyBorder="1" applyAlignment="1">
      <alignment/>
    </xf>
    <xf numFmtId="164" fontId="5" fillId="0" borderId="9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10" xfId="0" applyNumberFormat="1" applyFont="1" applyBorder="1" applyAlignment="1">
      <alignment horizontal="left"/>
    </xf>
    <xf numFmtId="164" fontId="4" fillId="0" borderId="9" xfId="0" applyNumberFormat="1" applyFont="1" applyBorder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4" fillId="0" borderId="5" xfId="0" applyFont="1" applyBorder="1" applyAlignment="1">
      <alignment horizontal="center"/>
    </xf>
    <xf numFmtId="0" fontId="0" fillId="0" borderId="11" xfId="0" applyBorder="1" applyAlignment="1">
      <alignment/>
    </xf>
    <xf numFmtId="0" fontId="4" fillId="0" borderId="11" xfId="0" applyFont="1" applyBorder="1" applyAlignment="1">
      <alignment horizontal="centerContinuous"/>
    </xf>
    <xf numFmtId="0" fontId="4" fillId="0" borderId="6" xfId="0" applyNumberFormat="1" applyFont="1" applyBorder="1" applyAlignment="1">
      <alignment horizontal="centerContinuous"/>
    </xf>
    <xf numFmtId="166" fontId="5" fillId="0" borderId="0" xfId="0" applyNumberFormat="1" applyFont="1" applyAlignment="1">
      <alignment horizontal="centerContinuous"/>
    </xf>
    <xf numFmtId="166" fontId="4" fillId="0" borderId="0" xfId="0" applyNumberFormat="1" applyFont="1" applyBorder="1" applyAlignment="1">
      <alignment/>
    </xf>
    <xf numFmtId="166" fontId="4" fillId="0" borderId="2" xfId="0" applyNumberFormat="1" applyFont="1" applyBorder="1" applyAlignment="1">
      <alignment horizontal="centerContinuous"/>
    </xf>
    <xf numFmtId="166" fontId="4" fillId="0" borderId="7" xfId="0" applyNumberFormat="1" applyFont="1" applyBorder="1" applyAlignment="1">
      <alignment horizontal="center" wrapText="1"/>
    </xf>
    <xf numFmtId="166" fontId="5" fillId="0" borderId="8" xfId="0" applyNumberFormat="1" applyFont="1" applyBorder="1" applyAlignment="1">
      <alignment wrapText="1"/>
    </xf>
    <xf numFmtId="166" fontId="4" fillId="0" borderId="0" xfId="0" applyNumberFormat="1" applyFont="1" applyAlignment="1">
      <alignment/>
    </xf>
    <xf numFmtId="166" fontId="4" fillId="0" borderId="12" xfId="0" applyNumberFormat="1" applyFont="1" applyBorder="1" applyAlignment="1">
      <alignment horizontal="centerContinuous"/>
    </xf>
    <xf numFmtId="166" fontId="4" fillId="0" borderId="6" xfId="0" applyNumberFormat="1" applyFont="1" applyBorder="1" applyAlignment="1">
      <alignment horizontal="center" wrapText="1"/>
    </xf>
    <xf numFmtId="166" fontId="4" fillId="0" borderId="10" xfId="0" applyNumberFormat="1" applyFont="1" applyBorder="1" applyAlignment="1">
      <alignment/>
    </xf>
    <xf numFmtId="166" fontId="4" fillId="0" borderId="8" xfId="0" applyNumberFormat="1" applyFont="1" applyBorder="1" applyAlignment="1">
      <alignment wrapText="1"/>
    </xf>
    <xf numFmtId="166" fontId="5" fillId="0" borderId="9" xfId="0" applyNumberFormat="1" applyFont="1" applyBorder="1" applyAlignment="1">
      <alignment wrapText="1"/>
    </xf>
    <xf numFmtId="166" fontId="5" fillId="0" borderId="0" xfId="0" applyNumberFormat="1" applyFont="1" applyAlignment="1">
      <alignment/>
    </xf>
    <xf numFmtId="166" fontId="5" fillId="0" borderId="10" xfId="0" applyNumberFormat="1" applyFont="1" applyBorder="1" applyAlignment="1">
      <alignment/>
    </xf>
    <xf numFmtId="166" fontId="4" fillId="0" borderId="10" xfId="0" applyNumberFormat="1" applyFont="1" applyBorder="1" applyAlignment="1">
      <alignment wrapText="1"/>
    </xf>
    <xf numFmtId="0" fontId="5" fillId="0" borderId="4" xfId="0" applyNumberFormat="1" applyFont="1" applyBorder="1" applyAlignment="1">
      <alignment horizontal="left"/>
    </xf>
    <xf numFmtId="0" fontId="4" fillId="0" borderId="13" xfId="0" applyFont="1" applyBorder="1" applyAlignment="1">
      <alignment/>
    </xf>
    <xf numFmtId="164" fontId="4" fillId="0" borderId="8" xfId="0" applyNumberFormat="1" applyFont="1" applyBorder="1" applyAlignment="1" quotePrefix="1">
      <alignment/>
    </xf>
    <xf numFmtId="164" fontId="5" fillId="0" borderId="8" xfId="0" applyNumberFormat="1" applyFont="1" applyBorder="1" applyAlignment="1">
      <alignment/>
    </xf>
    <xf numFmtId="166" fontId="4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showGridLines="0" tabSelected="1" workbookViewId="0" topLeftCell="A1">
      <selection activeCell="N29" sqref="N29"/>
    </sheetView>
  </sheetViews>
  <sheetFormatPr defaultColWidth="9.140625" defaultRowHeight="12.75"/>
  <cols>
    <col min="1" max="1" width="21.8515625" style="1" customWidth="1"/>
    <col min="2" max="2" width="7.8515625" style="1" customWidth="1"/>
    <col min="3" max="3" width="7.57421875" style="1" customWidth="1"/>
    <col min="4" max="4" width="7.8515625" style="1" customWidth="1"/>
    <col min="5" max="5" width="7.8515625" style="32" customWidth="1"/>
    <col min="6" max="6" width="7.8515625" style="1" customWidth="1"/>
    <col min="7" max="7" width="7.57421875" style="1" customWidth="1"/>
    <col min="8" max="8" width="5.28125" style="1" customWidth="1"/>
    <col min="9" max="9" width="7.8515625" style="32" customWidth="1"/>
    <col min="10" max="10" width="8.28125" style="1" customWidth="1"/>
    <col min="11" max="11" width="7.140625" style="1" customWidth="1"/>
    <col min="12" max="12" width="7.28125" style="1" customWidth="1"/>
    <col min="13" max="13" width="9.00390625" style="1" customWidth="1"/>
    <col min="14" max="14" width="6.140625" style="1" customWidth="1"/>
    <col min="15" max="16384" width="9.140625" style="1" customWidth="1"/>
  </cols>
  <sheetData>
    <row r="1" spans="1:9" s="22" customFormat="1" ht="11.25">
      <c r="A1" s="21" t="s">
        <v>0</v>
      </c>
      <c r="B1" s="21"/>
      <c r="C1" s="21"/>
      <c r="D1" s="21"/>
      <c r="E1" s="27"/>
      <c r="F1" s="21"/>
      <c r="G1" s="21"/>
      <c r="H1" s="21"/>
      <c r="I1" s="27"/>
    </row>
    <row r="2" spans="1:9" s="22" customFormat="1" ht="11.25">
      <c r="A2" s="21" t="s">
        <v>1</v>
      </c>
      <c r="B2" s="21"/>
      <c r="C2" s="21"/>
      <c r="D2" s="21"/>
      <c r="E2" s="27"/>
      <c r="F2" s="21"/>
      <c r="G2" s="21"/>
      <c r="H2" s="21"/>
      <c r="I2" s="27"/>
    </row>
    <row r="3" spans="1:9" s="22" customFormat="1" ht="11.25">
      <c r="A3" s="21" t="s">
        <v>29</v>
      </c>
      <c r="B3" s="21"/>
      <c r="C3" s="21"/>
      <c r="D3" s="21"/>
      <c r="E3" s="27"/>
      <c r="F3" s="21"/>
      <c r="G3" s="21"/>
      <c r="H3" s="21"/>
      <c r="I3" s="27"/>
    </row>
    <row r="4" spans="1:14" ht="11.25">
      <c r="A4" s="2"/>
      <c r="B4" s="3"/>
      <c r="C4" s="3"/>
      <c r="D4" s="3"/>
      <c r="E4" s="28"/>
      <c r="F4" s="3"/>
      <c r="G4" s="3"/>
      <c r="H4" s="3"/>
      <c r="I4" s="28"/>
      <c r="J4" s="3"/>
      <c r="K4" s="3"/>
      <c r="L4" s="3"/>
      <c r="M4" s="3"/>
      <c r="N4" s="3"/>
    </row>
    <row r="5" spans="1:9" ht="12.75">
      <c r="A5" s="24"/>
      <c r="B5" s="5" t="s">
        <v>2</v>
      </c>
      <c r="C5" s="25"/>
      <c r="D5" s="6"/>
      <c r="E5" s="29"/>
      <c r="F5" s="26" t="s">
        <v>3</v>
      </c>
      <c r="G5" s="25"/>
      <c r="H5" s="6"/>
      <c r="I5" s="33"/>
    </row>
    <row r="6" spans="1:9" ht="22.5">
      <c r="A6" s="7" t="s">
        <v>4</v>
      </c>
      <c r="B6" s="8" t="s">
        <v>5</v>
      </c>
      <c r="C6" s="9" t="s">
        <v>6</v>
      </c>
      <c r="D6" s="10" t="s">
        <v>7</v>
      </c>
      <c r="E6" s="30" t="s">
        <v>8</v>
      </c>
      <c r="F6" s="11" t="s">
        <v>5</v>
      </c>
      <c r="G6" s="9" t="s">
        <v>6</v>
      </c>
      <c r="H6" s="23" t="s">
        <v>7</v>
      </c>
      <c r="I6" s="34" t="s">
        <v>8</v>
      </c>
    </row>
    <row r="7" spans="1:9" ht="11.25">
      <c r="A7" s="12" t="s">
        <v>9</v>
      </c>
      <c r="B7" s="13">
        <f>SUM(B8:B14)</f>
        <v>39967</v>
      </c>
      <c r="C7" s="13">
        <f>SUM(C8:C14)</f>
        <v>9056</v>
      </c>
      <c r="D7" s="13">
        <f>SUM(D8:D14)</f>
        <v>49023</v>
      </c>
      <c r="E7" s="31">
        <f>B7/D7</f>
        <v>0.8152703832894763</v>
      </c>
      <c r="F7" s="13">
        <f>SUM(F8:F14)</f>
        <v>1047</v>
      </c>
      <c r="G7" s="13">
        <f>SUM(G8:G14)</f>
        <v>169</v>
      </c>
      <c r="H7" s="13">
        <f>SUM(H8:H14)</f>
        <v>1216</v>
      </c>
      <c r="I7" s="38">
        <f>F7/H7</f>
        <v>0.8610197368421053</v>
      </c>
    </row>
    <row r="8" spans="1:9" ht="11.25">
      <c r="A8" s="14" t="s">
        <v>10</v>
      </c>
      <c r="B8" s="15">
        <v>60</v>
      </c>
      <c r="C8" s="15">
        <v>6</v>
      </c>
      <c r="D8" s="15">
        <f>B8+C8</f>
        <v>66</v>
      </c>
      <c r="E8" s="36">
        <f aca="true" t="shared" si="0" ref="E8:E24">B8/D8</f>
        <v>0.9090909090909091</v>
      </c>
      <c r="F8" s="15">
        <v>1</v>
      </c>
      <c r="G8" s="15">
        <v>1</v>
      </c>
      <c r="H8" s="15">
        <f>F8+G8</f>
        <v>2</v>
      </c>
      <c r="I8" s="32">
        <f>F8/H8</f>
        <v>0.5</v>
      </c>
    </row>
    <row r="9" spans="1:9" ht="11.25">
      <c r="A9" s="4" t="s">
        <v>11</v>
      </c>
      <c r="B9" s="15"/>
      <c r="C9" s="15"/>
      <c r="D9" s="15"/>
      <c r="E9" s="36" t="s">
        <v>12</v>
      </c>
      <c r="F9" s="15"/>
      <c r="G9" s="15"/>
      <c r="H9" s="15"/>
      <c r="I9" s="32" t="s">
        <v>12</v>
      </c>
    </row>
    <row r="10" spans="1:9" ht="11.25">
      <c r="A10" s="4" t="s">
        <v>13</v>
      </c>
      <c r="B10" s="15">
        <v>23346</v>
      </c>
      <c r="C10" s="15">
        <v>5784</v>
      </c>
      <c r="D10" s="15">
        <f>B10+C10</f>
        <v>29130</v>
      </c>
      <c r="E10" s="36">
        <f t="shared" si="0"/>
        <v>0.8014418125643666</v>
      </c>
      <c r="F10" s="15">
        <v>109</v>
      </c>
      <c r="G10" s="15">
        <v>39</v>
      </c>
      <c r="H10" s="15">
        <f>F10+G10</f>
        <v>148</v>
      </c>
      <c r="I10" s="32">
        <f>F10/H10</f>
        <v>0.7364864864864865</v>
      </c>
    </row>
    <row r="11" spans="1:9" ht="11.25">
      <c r="A11" s="4" t="s">
        <v>14</v>
      </c>
      <c r="B11" s="15">
        <v>8800</v>
      </c>
      <c r="C11" s="15">
        <v>1944</v>
      </c>
      <c r="D11" s="15">
        <f>B11+C11</f>
        <v>10744</v>
      </c>
      <c r="E11" s="36">
        <f t="shared" si="0"/>
        <v>0.8190618019359642</v>
      </c>
      <c r="F11" s="15">
        <v>204</v>
      </c>
      <c r="G11" s="15">
        <v>17</v>
      </c>
      <c r="H11" s="15">
        <f>F11+G11</f>
        <v>221</v>
      </c>
      <c r="I11" s="32">
        <f>F11/H11</f>
        <v>0.9230769230769231</v>
      </c>
    </row>
    <row r="12" spans="1:9" ht="11.25">
      <c r="A12" s="4" t="s">
        <v>15</v>
      </c>
      <c r="B12" s="15">
        <v>6367</v>
      </c>
      <c r="C12" s="15">
        <v>1222</v>
      </c>
      <c r="D12" s="15">
        <f>B12+C12</f>
        <v>7589</v>
      </c>
      <c r="E12" s="36">
        <f t="shared" si="0"/>
        <v>0.8389774673870075</v>
      </c>
      <c r="F12" s="15">
        <v>576</v>
      </c>
      <c r="G12" s="15">
        <v>111</v>
      </c>
      <c r="H12" s="15">
        <f>F12+G12</f>
        <v>687</v>
      </c>
      <c r="I12" s="32">
        <f>F12/H12</f>
        <v>0.8384279475982532</v>
      </c>
    </row>
    <row r="13" spans="1:9" ht="11.25">
      <c r="A13" s="4" t="s">
        <v>16</v>
      </c>
      <c r="B13" s="15">
        <v>1077</v>
      </c>
      <c r="C13" s="15">
        <v>74</v>
      </c>
      <c r="D13" s="15">
        <f>B13+C13</f>
        <v>1151</v>
      </c>
      <c r="E13" s="36">
        <f t="shared" si="0"/>
        <v>0.9357080799304952</v>
      </c>
      <c r="F13" s="15">
        <v>97</v>
      </c>
      <c r="G13" s="15">
        <v>0</v>
      </c>
      <c r="H13" s="15">
        <f>F13+G13</f>
        <v>97</v>
      </c>
      <c r="I13" s="32">
        <f>F13/H13</f>
        <v>1</v>
      </c>
    </row>
    <row r="14" spans="1:9" ht="11.25">
      <c r="A14" s="4" t="s">
        <v>17</v>
      </c>
      <c r="B14" s="15">
        <v>317</v>
      </c>
      <c r="C14" s="15">
        <v>26</v>
      </c>
      <c r="D14" s="15">
        <f>B14+C14</f>
        <v>343</v>
      </c>
      <c r="E14" s="36">
        <f t="shared" si="0"/>
        <v>0.924198250728863</v>
      </c>
      <c r="F14" s="15">
        <v>60</v>
      </c>
      <c r="G14" s="15">
        <v>1</v>
      </c>
      <c r="H14" s="15">
        <f>F14+G14</f>
        <v>61</v>
      </c>
      <c r="I14" s="32">
        <f>F14/H14</f>
        <v>0.9836065573770492</v>
      </c>
    </row>
    <row r="15" spans="1:8" ht="11.25">
      <c r="A15" s="12" t="s">
        <v>18</v>
      </c>
      <c r="B15" s="15"/>
      <c r="C15" s="15"/>
      <c r="D15" s="15"/>
      <c r="E15" s="36" t="s">
        <v>12</v>
      </c>
      <c r="F15" s="15"/>
      <c r="G15" s="15"/>
      <c r="H15" s="15"/>
    </row>
    <row r="16" spans="1:9" ht="11.25">
      <c r="A16" s="41" t="s">
        <v>19</v>
      </c>
      <c r="B16" s="16">
        <v>3457</v>
      </c>
      <c r="C16" s="16">
        <v>1704</v>
      </c>
      <c r="D16" s="16">
        <f>B16+C16</f>
        <v>5161</v>
      </c>
      <c r="E16" s="37">
        <f t="shared" si="0"/>
        <v>0.669831428017826</v>
      </c>
      <c r="F16" s="16">
        <v>1526</v>
      </c>
      <c r="G16" s="16">
        <v>441</v>
      </c>
      <c r="H16" s="16">
        <f>F16+G16</f>
        <v>1967</v>
      </c>
      <c r="I16" s="39">
        <f>F16/H16</f>
        <v>0.7758007117437722</v>
      </c>
    </row>
    <row r="17" spans="1:8" ht="11.25">
      <c r="A17" s="17"/>
      <c r="B17" s="18"/>
      <c r="C17" s="18"/>
      <c r="D17" s="18"/>
      <c r="E17" s="31" t="s">
        <v>12</v>
      </c>
      <c r="F17" s="18"/>
      <c r="G17" s="18"/>
      <c r="H17" s="42"/>
    </row>
    <row r="18" spans="1:9" ht="11.25">
      <c r="A18" s="12" t="s">
        <v>20</v>
      </c>
      <c r="B18" s="13">
        <f>SUM(B19:B26)</f>
        <v>11617</v>
      </c>
      <c r="C18" s="13">
        <f>SUM(C19:C26)</f>
        <v>1196</v>
      </c>
      <c r="D18" s="13">
        <f>SUM(D19:D26)</f>
        <v>12813</v>
      </c>
      <c r="E18" s="31">
        <f t="shared" si="0"/>
        <v>0.9066573011784906</v>
      </c>
      <c r="F18" s="13">
        <f>SUM(F19:F26)</f>
        <v>367</v>
      </c>
      <c r="G18" s="13">
        <f>SUM(G19:G26)</f>
        <v>27</v>
      </c>
      <c r="H18" s="44">
        <f aca="true" t="shared" si="1" ref="H18:H26">G18+F18</f>
        <v>394</v>
      </c>
      <c r="I18" s="38">
        <f>F18/H18</f>
        <v>0.9314720812182741</v>
      </c>
    </row>
    <row r="19" spans="1:9" ht="11.25">
      <c r="A19" s="4" t="s">
        <v>21</v>
      </c>
      <c r="B19" s="15">
        <v>8023</v>
      </c>
      <c r="C19" s="15">
        <v>1038</v>
      </c>
      <c r="D19" s="15">
        <f aca="true" t="shared" si="2" ref="D19:D26">B19+C19</f>
        <v>9061</v>
      </c>
      <c r="E19" s="36">
        <f t="shared" si="0"/>
        <v>0.8854431078247434</v>
      </c>
      <c r="F19" s="15">
        <v>60</v>
      </c>
      <c r="G19" s="15">
        <v>5</v>
      </c>
      <c r="H19" s="15">
        <f t="shared" si="1"/>
        <v>65</v>
      </c>
      <c r="I19" s="32">
        <f>F19/H19</f>
        <v>0.9230769230769231</v>
      </c>
    </row>
    <row r="20" spans="1:9" ht="11.25">
      <c r="A20" s="4" t="s">
        <v>31</v>
      </c>
      <c r="B20" s="15">
        <v>737</v>
      </c>
      <c r="C20" s="15">
        <v>2</v>
      </c>
      <c r="D20" s="15">
        <f>B20+C20</f>
        <v>739</v>
      </c>
      <c r="E20" s="36">
        <f>B20/D20</f>
        <v>0.9972936400541272</v>
      </c>
      <c r="F20" s="15">
        <v>1</v>
      </c>
      <c r="G20" s="15">
        <v>0</v>
      </c>
      <c r="H20" s="15">
        <f>G20+F20</f>
        <v>1</v>
      </c>
      <c r="I20" s="32">
        <f>F20/H20</f>
        <v>1</v>
      </c>
    </row>
    <row r="21" spans="1:9" ht="11.25">
      <c r="A21" s="4" t="s">
        <v>22</v>
      </c>
      <c r="B21" s="15">
        <v>4</v>
      </c>
      <c r="C21" s="15">
        <v>1</v>
      </c>
      <c r="D21" s="15">
        <f t="shared" si="2"/>
        <v>5</v>
      </c>
      <c r="E21" s="36">
        <f t="shared" si="0"/>
        <v>0.8</v>
      </c>
      <c r="F21" s="15">
        <v>4</v>
      </c>
      <c r="G21" s="15">
        <v>0</v>
      </c>
      <c r="H21" s="15">
        <f t="shared" si="1"/>
        <v>4</v>
      </c>
      <c r="I21" s="32">
        <f aca="true" t="shared" si="3" ref="I21:I26">F21/H21</f>
        <v>1</v>
      </c>
    </row>
    <row r="22" spans="1:9" ht="11.25">
      <c r="A22" s="4" t="s">
        <v>23</v>
      </c>
      <c r="B22" s="15">
        <v>160</v>
      </c>
      <c r="C22" s="15">
        <v>3</v>
      </c>
      <c r="D22" s="15">
        <f t="shared" si="2"/>
        <v>163</v>
      </c>
      <c r="E22" s="36">
        <f t="shared" si="0"/>
        <v>0.9815950920245399</v>
      </c>
      <c r="F22" s="15">
        <v>37</v>
      </c>
      <c r="G22" s="15">
        <v>0</v>
      </c>
      <c r="H22" s="15">
        <f t="shared" si="1"/>
        <v>37</v>
      </c>
      <c r="I22" s="32">
        <f t="shared" si="3"/>
        <v>1</v>
      </c>
    </row>
    <row r="23" spans="1:9" ht="11.25">
      <c r="A23" s="4" t="s">
        <v>24</v>
      </c>
      <c r="B23" s="15">
        <v>1</v>
      </c>
      <c r="C23" s="15">
        <v>5</v>
      </c>
      <c r="D23" s="15">
        <f t="shared" si="2"/>
        <v>6</v>
      </c>
      <c r="E23" s="36">
        <f t="shared" si="0"/>
        <v>0.16666666666666666</v>
      </c>
      <c r="F23" s="15">
        <v>7</v>
      </c>
      <c r="G23" s="15">
        <v>2</v>
      </c>
      <c r="H23" s="15">
        <f t="shared" si="1"/>
        <v>9</v>
      </c>
      <c r="I23" s="32">
        <f t="shared" si="3"/>
        <v>0.7777777777777778</v>
      </c>
    </row>
    <row r="24" spans="1:9" ht="11.25">
      <c r="A24" s="4" t="s">
        <v>25</v>
      </c>
      <c r="B24" s="15">
        <v>810</v>
      </c>
      <c r="C24" s="15">
        <v>61</v>
      </c>
      <c r="D24" s="15">
        <f t="shared" si="2"/>
        <v>871</v>
      </c>
      <c r="E24" s="36">
        <f t="shared" si="0"/>
        <v>0.9299655568312285</v>
      </c>
      <c r="F24" s="15">
        <v>117</v>
      </c>
      <c r="G24" s="15">
        <v>8</v>
      </c>
      <c r="H24" s="15">
        <f t="shared" si="1"/>
        <v>125</v>
      </c>
      <c r="I24" s="32">
        <f t="shared" si="3"/>
        <v>0.936</v>
      </c>
    </row>
    <row r="25" spans="1:9" ht="11.25">
      <c r="A25" s="4" t="s">
        <v>26</v>
      </c>
      <c r="B25" s="15">
        <v>1</v>
      </c>
      <c r="C25" s="15">
        <v>0</v>
      </c>
      <c r="D25" s="15">
        <f t="shared" si="2"/>
        <v>1</v>
      </c>
      <c r="E25" s="36">
        <v>1</v>
      </c>
      <c r="F25" s="43">
        <v>0</v>
      </c>
      <c r="G25" s="43">
        <v>0</v>
      </c>
      <c r="H25" s="15">
        <f t="shared" si="1"/>
        <v>0</v>
      </c>
      <c r="I25" s="45" t="s">
        <v>30</v>
      </c>
    </row>
    <row r="26" spans="1:9" ht="11.25">
      <c r="A26" s="19" t="s">
        <v>27</v>
      </c>
      <c r="B26" s="20">
        <v>1881</v>
      </c>
      <c r="C26" s="20">
        <v>86</v>
      </c>
      <c r="D26" s="20">
        <f t="shared" si="2"/>
        <v>1967</v>
      </c>
      <c r="E26" s="40">
        <f>B26/D26</f>
        <v>0.9562785968479919</v>
      </c>
      <c r="F26" s="20">
        <v>141</v>
      </c>
      <c r="G26" s="20">
        <v>12</v>
      </c>
      <c r="H26" s="20">
        <f t="shared" si="1"/>
        <v>153</v>
      </c>
      <c r="I26" s="35">
        <f t="shared" si="3"/>
        <v>0.9215686274509803</v>
      </c>
    </row>
    <row r="27" ht="11.25">
      <c r="A27" s="3" t="s">
        <v>28</v>
      </c>
    </row>
  </sheetData>
  <printOptions horizontalCentered="1"/>
  <pageMargins left="0.5" right="0.5" top="0.6" bottom="0.42" header="0.36" footer="0.42"/>
  <pageSetup fitToHeight="1" fitToWidth="1" orientation="portrait" r:id="rId1"/>
  <headerFooter alignWithMargins="0">
    <oddFooter>&amp;C&amp;"Univers (W1),Regular"&amp;8 1-26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 B.</dc:creator>
  <cp:keywords/>
  <dc:description/>
  <cp:lastModifiedBy>Darryl Bertolucci</cp:lastModifiedBy>
  <cp:lastPrinted>2002-07-11T15:30:16Z</cp:lastPrinted>
  <dcterms:created xsi:type="dcterms:W3CDTF">2002-07-03T15:06:47Z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