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941-003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<sst xmlns="http://schemas.openxmlformats.org/spreadsheetml/2006/main" count="101" uniqueCount="23">
  <si>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</si>
  <si>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:</t>
  </si>
  <si>
    <t>Program:  Central Programs</t>
  </si>
  <si>
    <t>Title and Number: Women's legal rights increasingly protected, 941-003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</si>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</sst>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8"/>
  <sheetViews>
    <sheetView tabSelected="1" workbookViewId="0" topLeftCell="A23">
      <selection activeCell="C31" sqref="C31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 t="s">
        <v>1</v>
      </c>
      <c r="B3" s="10" t="s">
        <v>2</v>
      </c>
      <c r="C3" s="11"/>
      <c r="D3" s="12"/>
      <c r="E3" s="11"/>
      <c r="F3" s="13"/>
      <c r="G3" s="11"/>
      <c r="H3" s="14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5" t="s">
        <v>3</v>
      </c>
      <c r="C4" s="11"/>
      <c r="D4" s="12"/>
      <c r="E4" s="16"/>
      <c r="F4" s="11"/>
      <c r="G4" s="11"/>
      <c r="H4" s="14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4</v>
      </c>
      <c r="D5" s="19"/>
      <c r="E5" s="18" t="s">
        <v>5</v>
      </c>
      <c r="F5" s="20"/>
      <c r="G5" s="21" t="s">
        <v>6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7</v>
      </c>
      <c r="C6" s="24">
        <v>9149</v>
      </c>
      <c r="D6" s="9" t="s">
        <v>8</v>
      </c>
      <c r="E6" s="25">
        <v>3787</v>
      </c>
      <c r="F6" s="9" t="s">
        <v>8</v>
      </c>
      <c r="G6" s="26">
        <f aca="true" t="shared" si="0" ref="G6:G11">SUM(C6-E6)</f>
        <v>5362</v>
      </c>
      <c r="H6" s="9" t="s">
        <v>8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0</v>
      </c>
      <c r="D7" s="29" t="s">
        <v>9</v>
      </c>
      <c r="E7" s="28">
        <v>0</v>
      </c>
      <c r="F7" s="29" t="s">
        <v>9</v>
      </c>
      <c r="G7" s="30">
        <f t="shared" si="0"/>
        <v>0</v>
      </c>
      <c r="H7" s="2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10</v>
      </c>
      <c r="E8" s="28">
        <v>0</v>
      </c>
      <c r="F8" s="29" t="s">
        <v>10</v>
      </c>
      <c r="G8" s="30">
        <f t="shared" si="0"/>
        <v>0</v>
      </c>
      <c r="H8" s="29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11</v>
      </c>
      <c r="E9" s="28">
        <v>0</v>
      </c>
      <c r="F9" s="29" t="s">
        <v>11</v>
      </c>
      <c r="G9" s="30">
        <f t="shared" si="0"/>
        <v>0</v>
      </c>
      <c r="H9" s="29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12</v>
      </c>
      <c r="E10" s="28">
        <v>0</v>
      </c>
      <c r="F10" s="29" t="s">
        <v>12</v>
      </c>
      <c r="G10" s="30">
        <f t="shared" si="0"/>
        <v>0</v>
      </c>
      <c r="H10" s="29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1" t="s">
        <v>13</v>
      </c>
      <c r="C11" s="32">
        <v>0</v>
      </c>
      <c r="D11" s="33" t="s">
        <v>14</v>
      </c>
      <c r="E11" s="32">
        <v>0</v>
      </c>
      <c r="F11" s="34" t="s">
        <v>14</v>
      </c>
      <c r="G11" s="35">
        <f t="shared" si="0"/>
        <v>0</v>
      </c>
      <c r="H11" s="34" t="s">
        <v>14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15</v>
      </c>
      <c r="C12" s="24">
        <f>2178+223</f>
        <v>2401</v>
      </c>
      <c r="D12" s="9" t="s">
        <v>8</v>
      </c>
      <c r="E12" s="24">
        <v>4816</v>
      </c>
      <c r="F12" s="8" t="s">
        <v>8</v>
      </c>
      <c r="G12" s="36"/>
      <c r="H12" s="37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0</v>
      </c>
      <c r="D13" s="29" t="s">
        <v>9</v>
      </c>
      <c r="E13" s="28">
        <v>0</v>
      </c>
      <c r="F13" s="38" t="s">
        <v>9</v>
      </c>
      <c r="G13" s="39"/>
      <c r="H13" s="40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v>0</v>
      </c>
      <c r="D14" s="29" t="s">
        <v>10</v>
      </c>
      <c r="E14" s="28">
        <v>0</v>
      </c>
      <c r="F14" s="38" t="s">
        <v>10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0</v>
      </c>
      <c r="D15" s="29" t="s">
        <v>11</v>
      </c>
      <c r="E15" s="28">
        <v>0</v>
      </c>
      <c r="F15" s="38" t="s">
        <v>11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12</v>
      </c>
      <c r="E16" s="28">
        <v>0</v>
      </c>
      <c r="F16" s="38" t="s">
        <v>12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1"/>
      <c r="C17" s="28">
        <v>0</v>
      </c>
      <c r="D17" s="34" t="s">
        <v>14</v>
      </c>
      <c r="E17" s="28">
        <v>0</v>
      </c>
      <c r="F17" s="13" t="s">
        <v>14</v>
      </c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16</v>
      </c>
      <c r="C18" s="24">
        <f>SUM(C6:C12)</f>
        <v>11550</v>
      </c>
      <c r="D18" s="9" t="s">
        <v>8</v>
      </c>
      <c r="E18" s="24">
        <f aca="true" t="shared" si="1" ref="E18:E23">SUM(E6+E12)</f>
        <v>8603</v>
      </c>
      <c r="F18" s="8" t="s">
        <v>8</v>
      </c>
      <c r="G18" s="26">
        <f aca="true" t="shared" si="2" ref="G18:G23">SUM(C18-E18)</f>
        <v>2947</v>
      </c>
      <c r="H18" s="9" t="s">
        <v>8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43">
        <f>SUM(C7+C13)</f>
        <v>0</v>
      </c>
      <c r="D19" s="44" t="s">
        <v>9</v>
      </c>
      <c r="E19" s="43">
        <f t="shared" si="1"/>
        <v>0</v>
      </c>
      <c r="F19" s="45" t="s">
        <v>9</v>
      </c>
      <c r="G19" s="46">
        <f t="shared" si="2"/>
        <v>0</v>
      </c>
      <c r="H19" s="44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>SUM(C8+C14)</f>
        <v>0</v>
      </c>
      <c r="D20" s="29" t="s">
        <v>10</v>
      </c>
      <c r="E20" s="28">
        <f t="shared" si="1"/>
        <v>0</v>
      </c>
      <c r="F20" s="38" t="s">
        <v>10</v>
      </c>
      <c r="G20" s="30">
        <f t="shared" si="2"/>
        <v>0</v>
      </c>
      <c r="H20" s="29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>SUM(C9+C15)</f>
        <v>0</v>
      </c>
      <c r="D21" s="29" t="s">
        <v>11</v>
      </c>
      <c r="E21" s="28">
        <f t="shared" si="1"/>
        <v>0</v>
      </c>
      <c r="F21" s="38" t="s">
        <v>11</v>
      </c>
      <c r="G21" s="30">
        <f t="shared" si="2"/>
        <v>0</v>
      </c>
      <c r="H21" s="29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>SUM(C10+C16)</f>
        <v>0</v>
      </c>
      <c r="D22" s="29" t="s">
        <v>12</v>
      </c>
      <c r="E22" s="28">
        <f t="shared" si="1"/>
        <v>0</v>
      </c>
      <c r="F22" s="38" t="s">
        <v>12</v>
      </c>
      <c r="G22" s="30">
        <f t="shared" si="2"/>
        <v>0</v>
      </c>
      <c r="H22" s="29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1"/>
      <c r="C23" s="47">
        <f>SUM(C11+C17)</f>
        <v>0</v>
      </c>
      <c r="D23" s="34" t="s">
        <v>14</v>
      </c>
      <c r="E23" s="47">
        <f t="shared" si="1"/>
        <v>0</v>
      </c>
      <c r="F23" s="48" t="s">
        <v>14</v>
      </c>
      <c r="G23" s="35">
        <f t="shared" si="2"/>
        <v>0</v>
      </c>
      <c r="H23" s="34" t="s">
        <v>14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17</v>
      </c>
      <c r="C24" s="43">
        <v>565</v>
      </c>
      <c r="D24" s="44" t="s">
        <v>8</v>
      </c>
      <c r="E24" s="49"/>
      <c r="F24" s="50"/>
      <c r="G24" s="50"/>
      <c r="H24" s="51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0</v>
      </c>
      <c r="D25" s="29" t="s">
        <v>9</v>
      </c>
      <c r="E25" s="52"/>
      <c r="F25" s="53"/>
      <c r="G25" s="53"/>
      <c r="H25" s="54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10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11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12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2">
        <v>0</v>
      </c>
      <c r="D29" s="33" t="s">
        <v>14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5" t="s">
        <v>18</v>
      </c>
      <c r="C30" s="24">
        <f>2520+500</f>
        <v>3020</v>
      </c>
      <c r="D30" s="9" t="s">
        <v>8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v>0</v>
      </c>
      <c r="D31" s="29" t="s">
        <v>9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10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11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12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1"/>
      <c r="C35" s="47">
        <v>0</v>
      </c>
      <c r="D35" s="34" t="s">
        <v>14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56" t="s">
        <v>19</v>
      </c>
      <c r="C36" s="57">
        <f>SUM(C24:C30)</f>
        <v>3585</v>
      </c>
      <c r="D36" s="58" t="s">
        <v>8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9"/>
      <c r="C37" s="60">
        <v>0</v>
      </c>
      <c r="D37" s="61" t="s">
        <v>9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2"/>
      <c r="C38" s="60">
        <f>SUM(C26+C32)</f>
        <v>0</v>
      </c>
      <c r="D38" s="63" t="s">
        <v>10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2"/>
      <c r="C39" s="60">
        <f>SUM(C27+C33)</f>
        <v>0</v>
      </c>
      <c r="D39" s="63" t="s">
        <v>11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2"/>
      <c r="C40" s="60">
        <f>SUM(C28+C34)</f>
        <v>0</v>
      </c>
      <c r="D40" s="63" t="s">
        <v>12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4"/>
      <c r="C41" s="65">
        <f>SUM(C29+C35)</f>
        <v>0</v>
      </c>
      <c r="D41" s="66" t="s">
        <v>14</v>
      </c>
      <c r="E41" s="67"/>
      <c r="F41" s="68"/>
      <c r="G41" s="68"/>
      <c r="H41" s="69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0" t="s">
        <v>20</v>
      </c>
      <c r="F42" s="71"/>
      <c r="G42" s="72" t="s">
        <v>21</v>
      </c>
      <c r="H42" s="73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56" t="s">
        <v>22</v>
      </c>
      <c r="C43" s="74">
        <v>2520</v>
      </c>
      <c r="D43" s="58" t="s">
        <v>8</v>
      </c>
      <c r="E43" s="26">
        <v>7860</v>
      </c>
      <c r="F43" s="9" t="s">
        <v>8</v>
      </c>
      <c r="G43" s="26">
        <v>21220</v>
      </c>
      <c r="H43" s="9" t="s">
        <v>8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2"/>
      <c r="C44" s="75">
        <v>0</v>
      </c>
      <c r="D44" s="61" t="s">
        <v>9</v>
      </c>
      <c r="E44" s="76">
        <v>0</v>
      </c>
      <c r="F44" s="29" t="s">
        <v>9</v>
      </c>
      <c r="G44" s="30">
        <f>SUM(C19+C37+C44+E44)</f>
        <v>0</v>
      </c>
      <c r="H44" s="2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2"/>
      <c r="C45" s="77">
        <v>0</v>
      </c>
      <c r="D45" s="78" t="s">
        <v>10</v>
      </c>
      <c r="E45" s="79">
        <v>0</v>
      </c>
      <c r="F45" s="29" t="s">
        <v>10</v>
      </c>
      <c r="G45" s="30">
        <f>SUM(C20+C38+C45+E45)</f>
        <v>0</v>
      </c>
      <c r="H45" s="29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2"/>
      <c r="C46" s="77">
        <v>0</v>
      </c>
      <c r="D46" s="78" t="s">
        <v>11</v>
      </c>
      <c r="E46" s="76">
        <v>0</v>
      </c>
      <c r="F46" s="29" t="s">
        <v>11</v>
      </c>
      <c r="G46" s="30">
        <f>SUM(C21+C39+C46+E46)</f>
        <v>0</v>
      </c>
      <c r="H46" s="29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2"/>
      <c r="C47" s="77">
        <v>0</v>
      </c>
      <c r="D47" s="78" t="s">
        <v>12</v>
      </c>
      <c r="E47" s="79">
        <v>0</v>
      </c>
      <c r="F47" s="29" t="s">
        <v>12</v>
      </c>
      <c r="G47" s="30">
        <f>SUM(C22+C40+C47+E47)</f>
        <v>0</v>
      </c>
      <c r="H47" s="29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4"/>
      <c r="C48" s="80">
        <v>0</v>
      </c>
      <c r="D48" s="81" t="s">
        <v>14</v>
      </c>
      <c r="E48" s="82">
        <v>0</v>
      </c>
      <c r="F48" s="34" t="s">
        <v>14</v>
      </c>
      <c r="G48" s="35">
        <f>SUM(C23+C41+C48+E48)</f>
        <v>0</v>
      </c>
      <c r="H48" s="34" t="s">
        <v>14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printOptions/>
  <pageMargins left="1" right="1" top="1" bottom="1" header="0.5" footer="0.5"/>
  <pageSetup fitToHeight="1" fitToWidth="1" horizontalDpi="300" verticalDpi="300" orientation="portrait" scale="96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2000-09-05T19:56:33Z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