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8940" windowHeight="411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<sst xmlns="http://schemas.openxmlformats.org/spreadsheetml/2006/main" count="72" uniqueCount="67">
  <si>
    <t>STATE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</si>
  <si>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</si>
  <si>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</si>
  <si>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</si>
  <si>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</si>
  <si>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</si>
  <si>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</si>
  <si>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</si>
  <si>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</si>
  <si>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</si>
  <si>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</si>
  <si>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</si>
  <si>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</si>
  <si>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</si>
  <si>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</si>
  <si>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</si>
  <si>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</si>
  <si>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</si>
  <si>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</si>
  <si>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</si>
  <si>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</si>
  <si>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</si>
  <si>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</si>
  <si>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</si>
  <si>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</si>
  <si>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</si>
  <si>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</si>
  <si>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</si>
  <si>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</si>
  <si>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</si>
  <si>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</si>
  <si>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</si>
  <si>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</si>
  <si>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</si>
  <si>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</si>
  <si>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</si>
  <si>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</si>
  <si>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</si>
  <si>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</si>
  <si>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</si>
  <si>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</si>
  <si>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</si>
  <si>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</si>
  <si>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</si>
  <si>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</si>
  <si>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</si>
  <si>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</si>
  <si>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</si>
  <si>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</si>
  <si>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</si>
  <si>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</si>
  <si>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</si>
  <si>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</si>
  <si>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Current</t>
  </si>
  <si>
    <t>Support</t>
  </si>
  <si>
    <t>Mechanism</t>
  </si>
  <si>
    <t>New</t>
  </si>
  <si>
    <t>RURAL</t>
  </si>
  <si>
    <t>Cost Support</t>
  </si>
  <si>
    <t>Totals</t>
  </si>
  <si>
    <t>NON-RURAL</t>
  </si>
  <si>
    <t xml:space="preserve">TOTAL </t>
  </si>
  <si>
    <t>Projected</t>
  </si>
  <si>
    <t>Projected High</t>
  </si>
  <si>
    <t>Support*</t>
  </si>
  <si>
    <t>1/1/2000**</t>
  </si>
  <si>
    <t>Amount*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</si>
</sst>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14" fontId="0" fillId="0" borderId="5" xfId="0" applyNumberFormat="1" applyBorder="1" applyAlignment="1" quotePrefix="1">
      <alignment horizontal="center"/>
    </xf>
    <xf numFmtId="0" fontId="0" fillId="0" borderId="1" xfId="0" applyFill="1" applyBorder="1" applyAlignment="1">
      <alignment/>
    </xf>
    <xf numFmtId="165" fontId="0" fillId="0" borderId="1" xfId="15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3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0"/>
  <sheetViews>
    <sheetView tabSelected="1" workbookViewId="0" topLeftCell="A42">
      <selection activeCell="B63" sqref="B63"/>
    </sheetView>
  </sheetViews>
  <sheetFormatPr defaultColWidth="9.140625" defaultRowHeight="12.75"/>
  <cols>
    <col min="3" max="3" width="12.57421875" style="0" customWidth="1"/>
    <col min="4" max="4" width="12.8515625" style="0" customWidth="1"/>
    <col min="5" max="5" width="12.140625" style="0" customWidth="1"/>
    <col min="6" max="6" width="14.8515625" style="0" customWidth="1"/>
    <col min="7" max="7" width="14.28125" style="0" customWidth="1"/>
  </cols>
  <sheetData>
    <row r="3" spans="1:6" ht="12.75">
      <c r="A3" s="9"/>
      <c r="B3" s="9"/>
      <c r="E3" s="13"/>
      <c r="F3" s="13"/>
    </row>
    <row r="4" spans="3:7" ht="12.75">
      <c r="C4" s="10" t="s">
        <v>60</v>
      </c>
      <c r="D4" s="10" t="s">
        <v>60</v>
      </c>
      <c r="E4" s="14" t="s">
        <v>60</v>
      </c>
      <c r="F4" s="8" t="s">
        <v>57</v>
      </c>
      <c r="G4" s="10" t="s">
        <v>61</v>
      </c>
    </row>
    <row r="5" spans="3:7" ht="12.75">
      <c r="C5" s="10"/>
      <c r="D5" s="10"/>
      <c r="E5" s="14" t="s">
        <v>62</v>
      </c>
      <c r="F5" s="8" t="s">
        <v>53</v>
      </c>
      <c r="G5" s="10" t="s">
        <v>63</v>
      </c>
    </row>
    <row r="6" spans="3:7" ht="12.75">
      <c r="C6" s="10" t="s">
        <v>53</v>
      </c>
      <c r="D6" s="10" t="s">
        <v>56</v>
      </c>
      <c r="E6" s="14" t="s">
        <v>54</v>
      </c>
      <c r="F6" s="8" t="s">
        <v>54</v>
      </c>
      <c r="G6" s="10" t="s">
        <v>58</v>
      </c>
    </row>
    <row r="7" spans="2:7" ht="12.75">
      <c r="B7" s="1" t="s">
        <v>0</v>
      </c>
      <c r="C7" s="11" t="s">
        <v>64</v>
      </c>
      <c r="D7" s="11" t="s">
        <v>55</v>
      </c>
      <c r="E7" s="16" t="s">
        <v>65</v>
      </c>
      <c r="F7" s="12" t="s">
        <v>66</v>
      </c>
      <c r="G7" s="15" t="s">
        <v>65</v>
      </c>
    </row>
    <row r="8" spans="2:7" ht="12.75">
      <c r="B8" t="s">
        <v>1</v>
      </c>
      <c r="C8" s="2">
        <v>0</v>
      </c>
      <c r="D8" s="2">
        <v>0</v>
      </c>
      <c r="E8" s="2">
        <f>IF(D8&gt;C8,D8,C8)</f>
        <v>0</v>
      </c>
      <c r="F8" s="3">
        <v>69043176</v>
      </c>
      <c r="G8" s="4">
        <f>E8+F8</f>
        <v>69043176</v>
      </c>
    </row>
    <row r="9" spans="2:7" ht="12.75">
      <c r="B9" t="s">
        <v>2</v>
      </c>
      <c r="C9" s="2">
        <v>10975056</v>
      </c>
      <c r="D9" s="2">
        <v>67688526.29577793</v>
      </c>
      <c r="E9" s="2">
        <f aca="true" t="shared" si="0" ref="E9:E59">IF(D9&gt;C9,D9,C9)</f>
        <v>67688526.29577793</v>
      </c>
      <c r="F9" s="3">
        <v>26680416</v>
      </c>
      <c r="G9" s="4">
        <f aca="true" t="shared" si="1" ref="G9:G59">E9+F9</f>
        <v>94368942.29577793</v>
      </c>
    </row>
    <row r="10" spans="2:7" ht="12.75">
      <c r="B10" t="s">
        <v>3</v>
      </c>
      <c r="C10" s="2">
        <v>3726060</v>
      </c>
      <c r="D10" s="2">
        <v>0</v>
      </c>
      <c r="E10" s="2">
        <f t="shared" si="0"/>
        <v>3726060</v>
      </c>
      <c r="F10" s="3">
        <v>71114964</v>
      </c>
      <c r="G10" s="4">
        <f t="shared" si="1"/>
        <v>74841024</v>
      </c>
    </row>
    <row r="11" spans="2:7" ht="12.75">
      <c r="B11" t="s">
        <v>4</v>
      </c>
      <c r="C11" s="2">
        <v>1667100</v>
      </c>
      <c r="D11" s="2">
        <v>0</v>
      </c>
      <c r="E11" s="2">
        <f t="shared" si="0"/>
        <v>1667100</v>
      </c>
      <c r="F11" s="3">
        <v>29981808</v>
      </c>
      <c r="G11" s="4">
        <f t="shared" si="1"/>
        <v>31648908</v>
      </c>
    </row>
    <row r="12" spans="2:7" ht="12.75">
      <c r="B12" t="s">
        <v>5</v>
      </c>
      <c r="C12" s="2">
        <v>5771700</v>
      </c>
      <c r="D12" s="2">
        <v>0</v>
      </c>
      <c r="E12" s="2">
        <f t="shared" si="0"/>
        <v>5771700</v>
      </c>
      <c r="F12" s="3">
        <v>44896092</v>
      </c>
      <c r="G12" s="4">
        <f t="shared" si="1"/>
        <v>50667792</v>
      </c>
    </row>
    <row r="13" spans="2:7" ht="12.75">
      <c r="B13" t="s">
        <v>6</v>
      </c>
      <c r="C13" s="2">
        <v>1973628</v>
      </c>
      <c r="D13" s="2">
        <v>0</v>
      </c>
      <c r="E13" s="2">
        <f t="shared" si="0"/>
        <v>1973628</v>
      </c>
      <c r="F13" s="3">
        <v>42261204</v>
      </c>
      <c r="G13" s="4">
        <f t="shared" si="1"/>
        <v>44234832</v>
      </c>
    </row>
    <row r="14" spans="2:7" ht="12.75">
      <c r="B14" t="s">
        <v>7</v>
      </c>
      <c r="C14" s="2">
        <v>0</v>
      </c>
      <c r="D14" s="2">
        <v>0</v>
      </c>
      <c r="E14" s="2">
        <f t="shared" si="0"/>
        <v>0</v>
      </c>
      <c r="F14" s="3">
        <v>924456</v>
      </c>
      <c r="G14" s="4">
        <f t="shared" si="1"/>
        <v>924456</v>
      </c>
    </row>
    <row r="15" spans="2:7" ht="12.75">
      <c r="B15" t="s">
        <v>8</v>
      </c>
      <c r="C15" s="2">
        <v>0</v>
      </c>
      <c r="D15" s="2">
        <v>0</v>
      </c>
      <c r="E15" s="2">
        <f t="shared" si="0"/>
        <v>0</v>
      </c>
      <c r="F15" s="3">
        <v>0</v>
      </c>
      <c r="G15" s="4">
        <f t="shared" si="1"/>
        <v>0</v>
      </c>
    </row>
    <row r="16" spans="2:7" ht="12.75">
      <c r="B16" t="s">
        <v>9</v>
      </c>
      <c r="C16" s="2">
        <v>0</v>
      </c>
      <c r="D16" s="2">
        <v>0</v>
      </c>
      <c r="E16" s="2">
        <f t="shared" si="0"/>
        <v>0</v>
      </c>
      <c r="F16" s="3">
        <v>0</v>
      </c>
      <c r="G16" s="4">
        <f t="shared" si="1"/>
        <v>0</v>
      </c>
    </row>
    <row r="17" spans="2:7" ht="12.75">
      <c r="B17" t="s">
        <v>10</v>
      </c>
      <c r="C17" s="2">
        <v>0</v>
      </c>
      <c r="D17" s="2">
        <v>0</v>
      </c>
      <c r="E17" s="2">
        <f t="shared" si="0"/>
        <v>0</v>
      </c>
      <c r="F17" s="3">
        <v>18807648</v>
      </c>
      <c r="G17" s="4">
        <f t="shared" si="1"/>
        <v>18807648</v>
      </c>
    </row>
    <row r="18" spans="2:7" ht="12.75">
      <c r="B18" t="s">
        <v>11</v>
      </c>
      <c r="C18" s="2">
        <v>1882608</v>
      </c>
      <c r="D18" s="2">
        <v>0</v>
      </c>
      <c r="E18" s="2">
        <f t="shared" si="0"/>
        <v>1882608</v>
      </c>
      <c r="F18" s="3">
        <v>66324732</v>
      </c>
      <c r="G18" s="4">
        <f t="shared" si="1"/>
        <v>68207340</v>
      </c>
    </row>
    <row r="19" spans="2:7" ht="12.75">
      <c r="B19" t="s">
        <v>12</v>
      </c>
      <c r="C19" s="2">
        <v>0</v>
      </c>
      <c r="D19" s="2">
        <v>0</v>
      </c>
      <c r="E19" s="2">
        <f t="shared" si="0"/>
        <v>0</v>
      </c>
      <c r="F19" s="3">
        <v>875568</v>
      </c>
      <c r="G19" s="4">
        <f t="shared" si="1"/>
        <v>875568</v>
      </c>
    </row>
    <row r="20" spans="2:7" ht="12.75">
      <c r="B20" t="s">
        <v>13</v>
      </c>
      <c r="C20" s="2">
        <v>0</v>
      </c>
      <c r="D20" s="2">
        <v>0</v>
      </c>
      <c r="E20" s="2">
        <f t="shared" si="0"/>
        <v>0</v>
      </c>
      <c r="F20" s="3">
        <v>24730512</v>
      </c>
      <c r="G20" s="4">
        <f t="shared" si="1"/>
        <v>24730512</v>
      </c>
    </row>
    <row r="21" spans="2:7" ht="12.75">
      <c r="B21" t="s">
        <v>14</v>
      </c>
      <c r="C21" s="2">
        <v>0</v>
      </c>
      <c r="D21" s="2">
        <v>0</v>
      </c>
      <c r="E21" s="2">
        <f t="shared" si="0"/>
        <v>0</v>
      </c>
      <c r="F21" s="3">
        <v>28591788</v>
      </c>
      <c r="G21" s="4">
        <f t="shared" si="1"/>
        <v>28591788</v>
      </c>
    </row>
    <row r="22" spans="2:7" ht="12.75">
      <c r="B22" t="s">
        <v>15</v>
      </c>
      <c r="C22" s="2">
        <v>0</v>
      </c>
      <c r="D22" s="2">
        <v>0</v>
      </c>
      <c r="E22" s="2">
        <f t="shared" si="0"/>
        <v>0</v>
      </c>
      <c r="F22" s="3">
        <v>38589372</v>
      </c>
      <c r="G22" s="4">
        <f t="shared" si="1"/>
        <v>38589372</v>
      </c>
    </row>
    <row r="23" spans="2:7" ht="12.75">
      <c r="B23" t="s">
        <v>16</v>
      </c>
      <c r="C23" s="2">
        <v>0</v>
      </c>
      <c r="D23" s="2">
        <v>0</v>
      </c>
      <c r="E23" s="2">
        <f t="shared" si="0"/>
        <v>0</v>
      </c>
      <c r="F23" s="3">
        <v>16013880</v>
      </c>
      <c r="G23" s="4">
        <f t="shared" si="1"/>
        <v>16013880</v>
      </c>
    </row>
    <row r="24" spans="2:7" ht="12.75">
      <c r="B24" t="s">
        <v>17</v>
      </c>
      <c r="C24" s="2">
        <v>0</v>
      </c>
      <c r="D24" s="2">
        <v>0</v>
      </c>
      <c r="E24" s="2">
        <f t="shared" si="0"/>
        <v>0</v>
      </c>
      <c r="F24" s="3">
        <v>64624488</v>
      </c>
      <c r="G24" s="4">
        <f t="shared" si="1"/>
        <v>64624488</v>
      </c>
    </row>
    <row r="25" spans="2:7" ht="12.75">
      <c r="B25" t="s">
        <v>18</v>
      </c>
      <c r="C25" s="2">
        <v>1090428</v>
      </c>
      <c r="D25" s="2">
        <v>17981158.663070098</v>
      </c>
      <c r="E25" s="2">
        <f t="shared" si="0"/>
        <v>17981158.663070098</v>
      </c>
      <c r="F25" s="3">
        <v>18232632</v>
      </c>
      <c r="G25" s="4">
        <f t="shared" si="1"/>
        <v>36213790.6630701</v>
      </c>
    </row>
    <row r="26" spans="2:7" ht="12.75">
      <c r="B26" t="s">
        <v>19</v>
      </c>
      <c r="C26" s="2">
        <v>0</v>
      </c>
      <c r="D26" s="2">
        <v>0</v>
      </c>
      <c r="E26" s="2">
        <f t="shared" si="0"/>
        <v>0</v>
      </c>
      <c r="F26" s="3">
        <v>65282184</v>
      </c>
      <c r="G26" s="4">
        <f t="shared" si="1"/>
        <v>65282184</v>
      </c>
    </row>
    <row r="27" spans="2:7" ht="12.75">
      <c r="B27" t="s">
        <v>20</v>
      </c>
      <c r="C27" s="2">
        <v>0</v>
      </c>
      <c r="D27" s="2">
        <v>0</v>
      </c>
      <c r="E27" s="2">
        <f t="shared" si="0"/>
        <v>0</v>
      </c>
      <c r="F27" s="3">
        <v>525108</v>
      </c>
      <c r="G27" s="4">
        <f t="shared" si="1"/>
        <v>525108</v>
      </c>
    </row>
    <row r="28" spans="2:7" ht="12.75">
      <c r="B28" t="s">
        <v>21</v>
      </c>
      <c r="C28" s="2">
        <v>0</v>
      </c>
      <c r="D28" s="2">
        <v>0</v>
      </c>
      <c r="E28" s="2">
        <f t="shared" si="0"/>
        <v>0</v>
      </c>
      <c r="F28" s="3">
        <v>535176</v>
      </c>
      <c r="G28" s="4">
        <f t="shared" si="1"/>
        <v>535176</v>
      </c>
    </row>
    <row r="29" spans="2:7" ht="12.75">
      <c r="B29" t="s">
        <v>22</v>
      </c>
      <c r="C29" s="2">
        <v>0</v>
      </c>
      <c r="D29" s="2">
        <v>6269997.403613998</v>
      </c>
      <c r="E29" s="2">
        <f t="shared" si="0"/>
        <v>6269997.403613998</v>
      </c>
      <c r="F29" s="3">
        <v>17843664</v>
      </c>
      <c r="G29" s="4">
        <f t="shared" si="1"/>
        <v>24113661.403614</v>
      </c>
    </row>
    <row r="30" spans="2:7" ht="12.75">
      <c r="B30" t="s">
        <v>23</v>
      </c>
      <c r="C30" s="2">
        <v>586272</v>
      </c>
      <c r="D30" s="2">
        <v>0</v>
      </c>
      <c r="E30" s="2">
        <f t="shared" si="0"/>
        <v>586272</v>
      </c>
      <c r="F30" s="3">
        <v>34684356</v>
      </c>
      <c r="G30" s="4">
        <f t="shared" si="1"/>
        <v>35270628</v>
      </c>
    </row>
    <row r="31" spans="2:7" ht="12.75">
      <c r="B31" t="s">
        <v>24</v>
      </c>
      <c r="C31" s="2">
        <v>0</v>
      </c>
      <c r="D31" s="2">
        <v>0</v>
      </c>
      <c r="E31" s="2">
        <f t="shared" si="0"/>
        <v>0</v>
      </c>
      <c r="F31" s="3">
        <v>42252048</v>
      </c>
      <c r="G31" s="4">
        <f t="shared" si="1"/>
        <v>42252048</v>
      </c>
    </row>
    <row r="32" spans="2:7" ht="12.75">
      <c r="B32" t="s">
        <v>25</v>
      </c>
      <c r="C32" s="2">
        <v>6652188</v>
      </c>
      <c r="D32" s="2">
        <v>0</v>
      </c>
      <c r="E32" s="2">
        <f t="shared" si="0"/>
        <v>6652188</v>
      </c>
      <c r="F32" s="3">
        <v>45126468</v>
      </c>
      <c r="G32" s="4">
        <f t="shared" si="1"/>
        <v>51778656</v>
      </c>
    </row>
    <row r="33" spans="2:7" ht="12.75">
      <c r="B33" t="s">
        <v>26</v>
      </c>
      <c r="C33" s="2">
        <v>7000044</v>
      </c>
      <c r="D33" s="2">
        <v>113564228.13703677</v>
      </c>
      <c r="E33" s="2">
        <f t="shared" si="0"/>
        <v>113564228.13703677</v>
      </c>
      <c r="F33" s="3">
        <v>20076708</v>
      </c>
      <c r="G33" s="4">
        <f t="shared" si="1"/>
        <v>133640936.13703677</v>
      </c>
    </row>
    <row r="34" spans="2:7" ht="12.75">
      <c r="B34" t="s">
        <v>27</v>
      </c>
      <c r="C34" s="2">
        <v>1687692</v>
      </c>
      <c r="D34" s="2">
        <v>0</v>
      </c>
      <c r="E34" s="2">
        <f t="shared" si="0"/>
        <v>1687692</v>
      </c>
      <c r="F34" s="3">
        <v>42291384</v>
      </c>
      <c r="G34" s="4">
        <f t="shared" si="1"/>
        <v>43979076</v>
      </c>
    </row>
    <row r="35" spans="2:7" ht="12.75">
      <c r="B35" t="s">
        <v>28</v>
      </c>
      <c r="C35" s="2">
        <v>7740468</v>
      </c>
      <c r="D35" s="2">
        <v>0</v>
      </c>
      <c r="E35" s="2">
        <f t="shared" si="0"/>
        <v>7740468</v>
      </c>
      <c r="F35" s="3">
        <v>24328284</v>
      </c>
      <c r="G35" s="4">
        <f t="shared" si="1"/>
        <v>32068752</v>
      </c>
    </row>
    <row r="36" spans="2:7" ht="12.75">
      <c r="B36" t="s">
        <v>29</v>
      </c>
      <c r="C36" s="2">
        <v>0</v>
      </c>
      <c r="D36" s="2">
        <v>0</v>
      </c>
      <c r="E36" s="2">
        <f t="shared" si="0"/>
        <v>0</v>
      </c>
      <c r="F36" s="3">
        <v>21480324</v>
      </c>
      <c r="G36" s="4">
        <f t="shared" si="1"/>
        <v>21480324</v>
      </c>
    </row>
    <row r="37" spans="2:7" ht="12.75">
      <c r="B37" t="s">
        <v>30</v>
      </c>
      <c r="C37" s="2">
        <v>0</v>
      </c>
      <c r="D37" s="2">
        <v>0</v>
      </c>
      <c r="E37" s="2">
        <f t="shared" si="0"/>
        <v>0</v>
      </c>
      <c r="F37" s="3">
        <v>20740416</v>
      </c>
      <c r="G37" s="4">
        <f t="shared" si="1"/>
        <v>20740416</v>
      </c>
    </row>
    <row r="38" spans="2:7" ht="12.75">
      <c r="B38" t="s">
        <v>31</v>
      </c>
      <c r="C38" s="2">
        <v>0</v>
      </c>
      <c r="D38" s="2">
        <v>0</v>
      </c>
      <c r="E38" s="2">
        <f t="shared" si="0"/>
        <v>0</v>
      </c>
      <c r="F38" s="3">
        <v>8215500</v>
      </c>
      <c r="G38" s="4">
        <f t="shared" si="1"/>
        <v>8215500</v>
      </c>
    </row>
    <row r="39" spans="2:7" ht="12.75">
      <c r="B39" t="s">
        <v>32</v>
      </c>
      <c r="C39" s="2">
        <v>0</v>
      </c>
      <c r="D39" s="2">
        <v>0</v>
      </c>
      <c r="E39" s="2">
        <f t="shared" si="0"/>
        <v>0</v>
      </c>
      <c r="F39" s="3">
        <v>1364556</v>
      </c>
      <c r="G39" s="4">
        <f t="shared" si="1"/>
        <v>1364556</v>
      </c>
    </row>
    <row r="40" spans="2:7" ht="12.75">
      <c r="B40" t="s">
        <v>33</v>
      </c>
      <c r="C40" s="2">
        <v>4424016</v>
      </c>
      <c r="D40" s="2">
        <v>0</v>
      </c>
      <c r="E40" s="2">
        <f t="shared" si="0"/>
        <v>4424016</v>
      </c>
      <c r="F40" s="3">
        <v>31095192</v>
      </c>
      <c r="G40" s="4">
        <f t="shared" si="1"/>
        <v>35519208</v>
      </c>
    </row>
    <row r="41" spans="2:7" ht="12.75">
      <c r="B41" t="s">
        <v>34</v>
      </c>
      <c r="C41" s="2">
        <v>0</v>
      </c>
      <c r="D41" s="2">
        <v>0</v>
      </c>
      <c r="E41" s="2">
        <f t="shared" si="0"/>
        <v>0</v>
      </c>
      <c r="F41" s="3">
        <v>10851000</v>
      </c>
      <c r="G41" s="4">
        <f t="shared" si="1"/>
        <v>10851000</v>
      </c>
    </row>
    <row r="42" spans="2:7" ht="12.75">
      <c r="B42" t="s">
        <v>35</v>
      </c>
      <c r="C42" s="2">
        <v>0</v>
      </c>
      <c r="D42" s="2">
        <v>0</v>
      </c>
      <c r="E42" s="2">
        <f t="shared" si="0"/>
        <v>0</v>
      </c>
      <c r="F42" s="3">
        <v>38761932</v>
      </c>
      <c r="G42" s="4">
        <f t="shared" si="1"/>
        <v>38761932</v>
      </c>
    </row>
    <row r="43" spans="2:7" ht="12.75">
      <c r="B43" t="s">
        <v>36</v>
      </c>
      <c r="C43" s="2">
        <v>0</v>
      </c>
      <c r="D43" s="2">
        <v>0</v>
      </c>
      <c r="E43" s="2">
        <f t="shared" si="0"/>
        <v>0</v>
      </c>
      <c r="F43" s="3">
        <v>15006696</v>
      </c>
      <c r="G43" s="4">
        <f t="shared" si="1"/>
        <v>15006696</v>
      </c>
    </row>
    <row r="44" spans="2:7" ht="12.75">
      <c r="B44" t="s">
        <v>37</v>
      </c>
      <c r="C44" s="2">
        <v>0</v>
      </c>
      <c r="D44" s="2">
        <v>0</v>
      </c>
      <c r="E44" s="2">
        <f t="shared" si="0"/>
        <v>0</v>
      </c>
      <c r="F44" s="3">
        <v>57942924</v>
      </c>
      <c r="G44" s="4">
        <f t="shared" si="1"/>
        <v>57942924</v>
      </c>
    </row>
    <row r="45" spans="2:7" ht="12.75">
      <c r="B45" t="s">
        <v>38</v>
      </c>
      <c r="C45" s="2">
        <v>0</v>
      </c>
      <c r="D45" s="2">
        <v>0</v>
      </c>
      <c r="E45" s="2">
        <f t="shared" si="0"/>
        <v>0</v>
      </c>
      <c r="F45" s="3">
        <v>36827232</v>
      </c>
      <c r="G45" s="4">
        <f t="shared" si="1"/>
        <v>36827232</v>
      </c>
    </row>
    <row r="46" spans="2:7" ht="12.75">
      <c r="B46" t="s">
        <v>39</v>
      </c>
      <c r="C46" s="2">
        <v>0</v>
      </c>
      <c r="D46" s="2">
        <v>0</v>
      </c>
      <c r="E46" s="2">
        <f t="shared" si="0"/>
        <v>0</v>
      </c>
      <c r="F46" s="3">
        <v>21763152</v>
      </c>
      <c r="G46" s="4">
        <f t="shared" si="1"/>
        <v>21763152</v>
      </c>
    </row>
    <row r="47" spans="2:7" ht="12.75">
      <c r="B47" t="s">
        <v>40</v>
      </c>
      <c r="C47" s="2">
        <v>133283784</v>
      </c>
      <c r="D47" s="2">
        <v>0</v>
      </c>
      <c r="E47" s="2">
        <f t="shared" si="0"/>
        <v>133283784</v>
      </c>
      <c r="F47" s="3">
        <v>0</v>
      </c>
      <c r="G47" s="4">
        <f t="shared" si="1"/>
        <v>133283784</v>
      </c>
    </row>
    <row r="48" spans="2:7" ht="12.75">
      <c r="B48" t="s">
        <v>41</v>
      </c>
      <c r="C48" s="2">
        <v>0</v>
      </c>
      <c r="D48" s="2">
        <v>0</v>
      </c>
      <c r="E48" s="2">
        <f t="shared" si="0"/>
        <v>0</v>
      </c>
      <c r="F48" s="3">
        <v>0</v>
      </c>
      <c r="G48" s="4">
        <f t="shared" si="1"/>
        <v>0</v>
      </c>
    </row>
    <row r="49" spans="2:7" ht="12.75">
      <c r="B49" t="s">
        <v>42</v>
      </c>
      <c r="C49" s="2">
        <v>5191896</v>
      </c>
      <c r="D49" s="2">
        <v>0</v>
      </c>
      <c r="E49" s="2">
        <f t="shared" si="0"/>
        <v>5191896</v>
      </c>
      <c r="F49" s="3">
        <v>37623528</v>
      </c>
      <c r="G49" s="4">
        <f t="shared" si="1"/>
        <v>42815424</v>
      </c>
    </row>
    <row r="50" spans="2:7" ht="12.75">
      <c r="B50" t="s">
        <v>43</v>
      </c>
      <c r="C50" s="2">
        <v>0</v>
      </c>
      <c r="D50" s="2">
        <v>0</v>
      </c>
      <c r="E50" s="2">
        <f t="shared" si="0"/>
        <v>0</v>
      </c>
      <c r="F50" s="3">
        <v>18321036</v>
      </c>
      <c r="G50" s="4">
        <f t="shared" si="1"/>
        <v>18321036</v>
      </c>
    </row>
    <row r="51" spans="2:7" ht="12.75">
      <c r="B51" t="s">
        <v>44</v>
      </c>
      <c r="C51" s="2">
        <v>0</v>
      </c>
      <c r="D51" s="2">
        <v>0</v>
      </c>
      <c r="E51" s="2">
        <f t="shared" si="0"/>
        <v>0</v>
      </c>
      <c r="F51" s="3">
        <v>29296992</v>
      </c>
      <c r="G51" s="4">
        <f t="shared" si="1"/>
        <v>29296992</v>
      </c>
    </row>
    <row r="52" spans="2:7" ht="12.75">
      <c r="B52" t="s">
        <v>45</v>
      </c>
      <c r="C52" s="2">
        <v>5229972</v>
      </c>
      <c r="D52" s="2">
        <v>0</v>
      </c>
      <c r="E52" s="2">
        <f t="shared" si="0"/>
        <v>5229972</v>
      </c>
      <c r="F52" s="3">
        <v>114367128</v>
      </c>
      <c r="G52" s="4">
        <f t="shared" si="1"/>
        <v>119597100</v>
      </c>
    </row>
    <row r="53" spans="2:7" ht="12.75">
      <c r="B53" t="s">
        <v>46</v>
      </c>
      <c r="C53" s="2">
        <v>0</v>
      </c>
      <c r="D53" s="2">
        <v>0</v>
      </c>
      <c r="E53" s="2">
        <f t="shared" si="0"/>
        <v>0</v>
      </c>
      <c r="F53" s="3">
        <v>11405544</v>
      </c>
      <c r="G53" s="4">
        <f t="shared" si="1"/>
        <v>11405544</v>
      </c>
    </row>
    <row r="54" spans="2:7" ht="12.75">
      <c r="B54" t="s">
        <v>47</v>
      </c>
      <c r="C54" s="2">
        <v>1184748</v>
      </c>
      <c r="D54" s="2">
        <v>0</v>
      </c>
      <c r="E54" s="2">
        <f t="shared" si="0"/>
        <v>1184748</v>
      </c>
      <c r="F54" s="3">
        <v>11209140</v>
      </c>
      <c r="G54" s="4">
        <f t="shared" si="1"/>
        <v>12393888</v>
      </c>
    </row>
    <row r="55" spans="2:7" ht="12.75">
      <c r="B55" t="s">
        <v>48</v>
      </c>
      <c r="C55" s="2">
        <v>1362792</v>
      </c>
      <c r="D55" s="2">
        <v>12016842.578997737</v>
      </c>
      <c r="E55" s="2">
        <f t="shared" si="0"/>
        <v>12016842.578997737</v>
      </c>
      <c r="F55" s="3">
        <v>10484844</v>
      </c>
      <c r="G55" s="4">
        <f t="shared" si="1"/>
        <v>22501686.57899774</v>
      </c>
    </row>
    <row r="56" spans="2:7" ht="12.75">
      <c r="B56" t="s">
        <v>49</v>
      </c>
      <c r="C56" s="2">
        <v>0</v>
      </c>
      <c r="D56" s="2">
        <v>0</v>
      </c>
      <c r="E56" s="2">
        <f t="shared" si="0"/>
        <v>0</v>
      </c>
      <c r="F56" s="3">
        <v>43123020</v>
      </c>
      <c r="G56" s="4">
        <f t="shared" si="1"/>
        <v>43123020</v>
      </c>
    </row>
    <row r="57" spans="2:7" ht="12.75">
      <c r="B57" t="s">
        <v>50</v>
      </c>
      <c r="C57" s="2">
        <v>0</v>
      </c>
      <c r="D57" s="2">
        <v>0</v>
      </c>
      <c r="E57" s="2">
        <f t="shared" si="0"/>
        <v>0</v>
      </c>
      <c r="F57" s="3">
        <v>50744412</v>
      </c>
      <c r="G57" s="4">
        <f t="shared" si="1"/>
        <v>50744412</v>
      </c>
    </row>
    <row r="58" spans="2:7" ht="12.75">
      <c r="B58" t="s">
        <v>51</v>
      </c>
      <c r="C58" s="2">
        <v>1453080</v>
      </c>
      <c r="D58" s="2">
        <v>34538550.9262468</v>
      </c>
      <c r="E58" s="2">
        <f t="shared" si="0"/>
        <v>34538550.9262468</v>
      </c>
      <c r="F58" s="3">
        <v>21685728</v>
      </c>
      <c r="G58" s="4">
        <f t="shared" si="1"/>
        <v>56224278.9262468</v>
      </c>
    </row>
    <row r="59" spans="2:7" ht="12.75">
      <c r="B59" t="s">
        <v>52</v>
      </c>
      <c r="C59" s="5">
        <v>4404012</v>
      </c>
      <c r="D59" s="5">
        <v>3292267.094646767</v>
      </c>
      <c r="E59" s="5">
        <f t="shared" si="0"/>
        <v>4404012</v>
      </c>
      <c r="F59" s="6">
        <v>21034116</v>
      </c>
      <c r="G59" s="7">
        <f t="shared" si="1"/>
        <v>25438128</v>
      </c>
    </row>
    <row r="60" spans="2:7" ht="12.75">
      <c r="B60" s="17" t="s">
        <v>59</v>
      </c>
      <c r="C60" s="18">
        <f>SUM(C8:C59)</f>
        <v>207287544</v>
      </c>
      <c r="D60" s="19">
        <f>SUM(D8:D59)</f>
        <v>255351571.0993901</v>
      </c>
      <c r="E60" s="18">
        <f>SUM(E8:E59)</f>
        <v>437465448.00474334</v>
      </c>
      <c r="F60" s="20">
        <f>SUM(F8:F59)</f>
        <v>1487982528</v>
      </c>
      <c r="G60" s="19">
        <f>SUM(G8:G59)</f>
        <v>1925447976.0047436</v>
      </c>
    </row>
  </sheetData>
  <printOptions gridLines="1" horizontalCentered="1" verticalCentered="1"/>
  <pageMargins left="0.75" right="0.75" top="1" bottom="1" header="0.5" footer="0.5"/>
  <pageSetup horizontalDpi="600" verticalDpi="600" orientation="portrait" scale="80" r:id="rId1"/>
  <headerFooter alignWithMargins="0">
    <oddHeader>&amp;CFEDERAL HIGH-COST SUPPORT</oddHeader>
    <oddFooter xml:space="preserve">&amp;L*  Fourth Quarter 1999
** Based on 4th Quarter 1999 data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BCLOPTON</dc:creator>
  <cp:keywords/>
  <dc:description/>
  <cp:lastModifiedBy>awright</cp:lastModifiedBy>
  <cp:lastPrinted>1999-10-29T17:01:30Z</cp:lastPrinted>
  <dcterms:created xsi:type="dcterms:W3CDTF">1999-10-26T21:46:17Z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