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9240" windowHeight="5295" activeTab="1"/>
  </bookViews>
  <sheets>
    <sheet name="Sheet1" sheetId="1" r:id="rId1"/>
    <sheet name="DJTAB1B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<sst xmlns="http://schemas.openxmlformats.org/spreadsheetml/2006/main" count="74" uniqueCount="55">
  <si>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S&amp;E by gender</t>
  </si>
  <si>
    <t>Number</t>
  </si>
  <si>
    <t>percent change</t>
  </si>
  <si>
    <t>Indexxx</t>
  </si>
  <si>
    <t>Women</t>
  </si>
  <si>
    <t>Men</t>
  </si>
  <si>
    <t>Year</t>
  </si>
  <si>
    <t>s &amp; e</t>
  </si>
  <si>
    <t>Sciences</t>
  </si>
  <si>
    <t>ENGINEERs</t>
  </si>
  <si>
    <t>Academic Discipline</t>
  </si>
  <si>
    <t xml:space="preserve"> </t>
  </si>
  <si>
    <t>SOURCE:  National Science Foundation/SRS.  Survey of Graduate Students and Postdoctorates in Science and Engineering.</t>
  </si>
  <si>
    <t>Women, Minorities, and Persons With Disabilities in Science and Engineering:  1998</t>
  </si>
  <si>
    <t>Page 1 of 1</t>
  </si>
  <si>
    <t xml:space="preserve">     Astronomy...................................................................................…</t>
  </si>
  <si>
    <t xml:space="preserve">     Chemistry...................................................................................…</t>
  </si>
  <si>
    <t xml:space="preserve">     Physics...................................................................................…</t>
  </si>
  <si>
    <t xml:space="preserve">     Oceanography...................................................................................…</t>
  </si>
  <si>
    <t xml:space="preserve">   Psychology...................................................................................…</t>
  </si>
  <si>
    <t xml:space="preserve">     Economics...................................................................................…</t>
  </si>
  <si>
    <t xml:space="preserve">     Sociology...................................................................................…</t>
  </si>
  <si>
    <t xml:space="preserve">     Anthropology...................................................................................…</t>
  </si>
  <si>
    <t xml:space="preserve">     Linguistics...................................................................................…</t>
  </si>
  <si>
    <t xml:space="preserve">  Engineering...................................................................................…</t>
  </si>
  <si>
    <t>Percent change</t>
  </si>
  <si>
    <t>Percent proportion</t>
  </si>
  <si>
    <t>Total science and engineering...................................................................................…</t>
  </si>
  <si>
    <t>Total sciences...................................................................................…</t>
  </si>
  <si>
    <t xml:space="preserve">   Physical sciences...................................................................................…</t>
  </si>
  <si>
    <t xml:space="preserve">     Other physical sciences...................................................................................…</t>
  </si>
  <si>
    <t xml:space="preserve">   Earth, atmospheric, and ocean sciences...................................................................................…</t>
  </si>
  <si>
    <t xml:space="preserve">     Atmospheric sciences...................................................................................…</t>
  </si>
  <si>
    <t xml:space="preserve">     Earth sciences...................................................................................…</t>
  </si>
  <si>
    <t xml:space="preserve">     Other geosciences...................................................................................…</t>
  </si>
  <si>
    <t xml:space="preserve">  Social sciences...................................................................................…</t>
  </si>
  <si>
    <t xml:space="preserve">     Political science and public administration...................................................................................…</t>
  </si>
  <si>
    <t xml:space="preserve">     History of science...................................................................................…</t>
  </si>
  <si>
    <t xml:space="preserve">     Other social sciences...................................................................................…</t>
  </si>
  <si>
    <t xml:space="preserve">     Aerospace engineering...................................................................................…</t>
  </si>
  <si>
    <t xml:space="preserve">     Chemical engineering...................................................................................…</t>
  </si>
  <si>
    <t xml:space="preserve">     Civil engineering...................................................................................…</t>
  </si>
  <si>
    <t xml:space="preserve">     Electrical engineering...................................................................................…</t>
  </si>
  <si>
    <t xml:space="preserve">     Mechanical engineering...................................................................................…</t>
  </si>
  <si>
    <t xml:space="preserve">     Materials engineering...................................................................................…</t>
  </si>
  <si>
    <t xml:space="preserve">     Industrial engineering...................................................................................…</t>
  </si>
  <si>
    <t xml:space="preserve">     Other engineering...................................................................................…</t>
  </si>
  <si>
    <t xml:space="preserve">   Mathematics and statistics...................................................................................…</t>
  </si>
  <si>
    <t xml:space="preserve">   Computer science...................................................................................…</t>
  </si>
  <si>
    <t xml:space="preserve">   Agricultural sciences...................................................................................…</t>
  </si>
  <si>
    <t xml:space="preserve">   Biological sciences...................................................................................…</t>
  </si>
  <si>
    <t>NOTE:       Because of rounding, details may not add to totals.</t>
  </si>
  <si>
    <t>Appendix table 4-2.  Female graduate student enrollment in science and engineering, by field:  1985-1995</t>
  </si>
  <si>
    <t>1985-1995</t>
  </si>
  <si>
    <t>1993-1995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</si>
</sst>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0.0"/>
    <numFmt numFmtId="166" formatCode="#,##0.0"/>
    <numFmt numFmtId="167" formatCode="###0.00"/>
    <numFmt numFmtId="168" formatCode="###0.000"/>
    <numFmt numFmtId="169" formatCode="#,##0.000"/>
  </numFmts>
  <fonts count="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  <xf numFmtId="164" fontId="0" fillId="0" borderId="0" applyNumberFormat="0" applyFont="0" applyAlignment="0">
      <protection/>
    </xf>
  </cellStyleXfs>
  <cellXfs count="41"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Continuous"/>
    </xf>
    <xf numFmtId="164" fontId="0" fillId="0" borderId="3" xfId="0" applyNumberFormat="1" applyFont="1" applyBorder="1" applyAlignment="1">
      <alignment horizontal="centerContinuous"/>
    </xf>
    <xf numFmtId="164" fontId="0" fillId="0" borderId="4" xfId="0" applyNumberFormat="1" applyBorder="1" applyAlignment="1">
      <alignment horizontal="centerContinuous"/>
    </xf>
    <xf numFmtId="164" fontId="0" fillId="0" borderId="4" xfId="0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166" fontId="0" fillId="0" borderId="9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85">
      <selection activeCell="B2" sqref="B2:X18"/>
    </sheetView>
  </sheetViews>
  <sheetFormatPr defaultColWidth="9.33203125" defaultRowHeight="11.25"/>
  <sheetData>
    <row r="1" ht="11.25">
      <c r="A1" s="1" t="s">
        <v>0</v>
      </c>
    </row>
    <row r="2" spans="2:24" ht="11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11.25">
      <c r="B3" s="5"/>
      <c r="C3" s="5"/>
      <c r="D3" s="5"/>
      <c r="E3" s="4" t="s">
        <v>1</v>
      </c>
      <c r="F3" s="5"/>
      <c r="G3" s="5"/>
      <c r="H3" s="5"/>
      <c r="I3" s="5"/>
      <c r="J3" s="5"/>
      <c r="K3" s="5"/>
      <c r="L3" s="5"/>
      <c r="M3" s="6" t="s">
        <v>2</v>
      </c>
      <c r="N3" s="5"/>
      <c r="O3" s="5"/>
      <c r="P3" s="5"/>
      <c r="Q3" s="5"/>
      <c r="R3" s="5"/>
      <c r="S3" s="5"/>
      <c r="T3" s="5"/>
      <c r="U3" s="4" t="s">
        <v>3</v>
      </c>
      <c r="V3" s="5"/>
      <c r="W3" s="5"/>
      <c r="X3" s="5"/>
    </row>
    <row r="4" spans="2:24" ht="11.25">
      <c r="B4" s="8"/>
      <c r="C4" s="9" t="s">
        <v>4</v>
      </c>
      <c r="D4" s="8"/>
      <c r="E4" s="10"/>
      <c r="F4" s="8"/>
      <c r="G4" s="9" t="s">
        <v>5</v>
      </c>
      <c r="H4" s="8"/>
      <c r="I4" s="5"/>
      <c r="J4" s="8"/>
      <c r="K4" s="9" t="s">
        <v>4</v>
      </c>
      <c r="L4" s="8"/>
      <c r="M4" s="10"/>
      <c r="N4" s="8"/>
      <c r="O4" s="9" t="s">
        <v>5</v>
      </c>
      <c r="P4" s="8"/>
      <c r="Q4" s="5"/>
      <c r="R4" s="8"/>
      <c r="S4" s="9" t="s">
        <v>4</v>
      </c>
      <c r="T4" s="8"/>
      <c r="U4" s="10"/>
      <c r="V4" s="8"/>
      <c r="W4" s="9" t="s">
        <v>5</v>
      </c>
      <c r="X4" s="8"/>
    </row>
    <row r="5" spans="2:24" ht="11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1.25">
      <c r="A6" s="1" t="s">
        <v>6</v>
      </c>
      <c r="B6" s="10" t="s">
        <v>7</v>
      </c>
      <c r="C6" s="10" t="s">
        <v>8</v>
      </c>
      <c r="D6" s="10" t="s">
        <v>9</v>
      </c>
      <c r="E6" s="5"/>
      <c r="F6" s="10" t="s">
        <v>7</v>
      </c>
      <c r="G6" s="10" t="s">
        <v>8</v>
      </c>
      <c r="H6" s="10" t="s">
        <v>9</v>
      </c>
      <c r="I6" s="5"/>
      <c r="J6" s="10" t="s">
        <v>7</v>
      </c>
      <c r="K6" s="10" t="s">
        <v>8</v>
      </c>
      <c r="L6" s="10" t="s">
        <v>9</v>
      </c>
      <c r="M6" s="5"/>
      <c r="N6" s="10" t="s">
        <v>7</v>
      </c>
      <c r="O6" s="10" t="s">
        <v>8</v>
      </c>
      <c r="P6" s="10" t="s">
        <v>9</v>
      </c>
      <c r="Q6" s="5"/>
      <c r="R6" s="10" t="s">
        <v>7</v>
      </c>
      <c r="S6" s="10" t="s">
        <v>8</v>
      </c>
      <c r="T6" s="10" t="s">
        <v>9</v>
      </c>
      <c r="U6" s="5"/>
      <c r="V6" s="10" t="s">
        <v>7</v>
      </c>
      <c r="W6" s="10" t="s">
        <v>8</v>
      </c>
      <c r="X6" s="10" t="s">
        <v>9</v>
      </c>
    </row>
    <row r="7" spans="1:24" ht="11.25">
      <c r="A7">
        <v>1985</v>
      </c>
      <c r="B7" s="5">
        <v>110662</v>
      </c>
      <c r="C7" s="5">
        <v>95991</v>
      </c>
      <c r="D7" s="5">
        <v>11080</v>
      </c>
      <c r="E7" s="5"/>
      <c r="F7" s="5">
        <v>247464</v>
      </c>
      <c r="G7" s="5">
        <v>162553</v>
      </c>
      <c r="H7" s="5">
        <v>84911</v>
      </c>
      <c r="I7" s="5"/>
      <c r="J7" s="5">
        <v>3.3986372919339973</v>
      </c>
      <c r="K7" s="5">
        <v>6.128699565584274</v>
      </c>
      <c r="L7" s="5">
        <v>11.597472924187725</v>
      </c>
      <c r="M7" s="5"/>
      <c r="N7" s="5">
        <v>2.518346102867488</v>
      </c>
      <c r="O7" s="5">
        <v>1.005210608232392</v>
      </c>
      <c r="P7" s="5">
        <v>5.415081673752517</v>
      </c>
      <c r="Q7" s="5"/>
      <c r="R7" s="5">
        <v>100</v>
      </c>
      <c r="S7" s="5">
        <v>100</v>
      </c>
      <c r="T7" s="5">
        <v>100</v>
      </c>
      <c r="U7" s="5"/>
      <c r="V7" s="5">
        <v>100</v>
      </c>
      <c r="W7" s="5">
        <v>100</v>
      </c>
      <c r="X7" s="5">
        <v>100</v>
      </c>
    </row>
    <row r="8" spans="1:24" ht="11.25">
      <c r="A8">
        <v>86</v>
      </c>
      <c r="B8" s="5">
        <v>114423</v>
      </c>
      <c r="C8" s="5">
        <v>101874</v>
      </c>
      <c r="D8" s="5">
        <v>12365</v>
      </c>
      <c r="E8" s="5"/>
      <c r="F8" s="5">
        <v>253696</v>
      </c>
      <c r="G8" s="5">
        <v>164187</v>
      </c>
      <c r="H8" s="5">
        <v>89509</v>
      </c>
      <c r="I8" s="5"/>
      <c r="J8" s="5">
        <v>2.424337764260682</v>
      </c>
      <c r="K8" s="5">
        <v>2.0407562282819955</v>
      </c>
      <c r="L8" s="5">
        <v>4.836231298018601</v>
      </c>
      <c r="M8" s="5"/>
      <c r="N8" s="5">
        <v>0.9704528254288598</v>
      </c>
      <c r="O8" s="5">
        <v>0.597489448007455</v>
      </c>
      <c r="P8" s="5">
        <v>1.6545822207822678</v>
      </c>
      <c r="Q8" s="5"/>
      <c r="R8" s="5">
        <v>103.398637291934</v>
      </c>
      <c r="S8" s="5">
        <v>106.12869956558428</v>
      </c>
      <c r="T8" s="5">
        <v>111.59747292418774</v>
      </c>
      <c r="U8" s="5"/>
      <c r="V8" s="5">
        <v>102.5183461028675</v>
      </c>
      <c r="W8" s="5">
        <v>101.0052106082324</v>
      </c>
      <c r="X8" s="5">
        <v>105.41508167375251</v>
      </c>
    </row>
    <row r="9" spans="1:24" ht="11.25">
      <c r="A9">
        <v>87</v>
      </c>
      <c r="B9" s="5">
        <v>117197</v>
      </c>
      <c r="C9" s="5">
        <v>103953</v>
      </c>
      <c r="D9" s="5">
        <v>12963</v>
      </c>
      <c r="E9" s="5"/>
      <c r="F9" s="5">
        <v>256158</v>
      </c>
      <c r="G9" s="5">
        <v>165168</v>
      </c>
      <c r="H9" s="5">
        <v>90990</v>
      </c>
      <c r="I9" s="5"/>
      <c r="J9" s="5">
        <v>3.4804645170098207</v>
      </c>
      <c r="K9" s="5">
        <v>-1.0812578761555705</v>
      </c>
      <c r="L9" s="5">
        <v>1.24199645143871</v>
      </c>
      <c r="M9" s="5"/>
      <c r="N9" s="5">
        <v>-0.8381545764723336</v>
      </c>
      <c r="O9" s="5">
        <v>-0.521892860602538</v>
      </c>
      <c r="P9" s="5">
        <v>-1.4122431036377625</v>
      </c>
      <c r="Q9" s="5"/>
      <c r="R9" s="5">
        <v>105.90536950353328</v>
      </c>
      <c r="S9" s="5">
        <v>108.29452761196363</v>
      </c>
      <c r="T9" s="5">
        <v>116.99458483754512</v>
      </c>
      <c r="U9" s="5"/>
      <c r="V9" s="5">
        <v>103.51323828920572</v>
      </c>
      <c r="W9" s="5">
        <v>101.60870608355428</v>
      </c>
      <c r="X9" s="5">
        <v>107.15926087314953</v>
      </c>
    </row>
    <row r="10" spans="1:24" ht="11.25">
      <c r="A10">
        <v>88</v>
      </c>
      <c r="B10" s="5">
        <v>121276</v>
      </c>
      <c r="C10" s="5">
        <v>102829</v>
      </c>
      <c r="D10" s="5">
        <v>13124</v>
      </c>
      <c r="E10" s="5"/>
      <c r="F10" s="5">
        <v>254011</v>
      </c>
      <c r="G10" s="5">
        <v>164306</v>
      </c>
      <c r="H10" s="5">
        <v>89705</v>
      </c>
      <c r="I10" s="5"/>
      <c r="J10" s="5">
        <v>3.8193871829545833</v>
      </c>
      <c r="K10" s="5">
        <v>1.1806008032753406</v>
      </c>
      <c r="L10" s="5">
        <v>3.6269430051813467</v>
      </c>
      <c r="M10" s="5"/>
      <c r="N10" s="5">
        <v>1.1219986536016155</v>
      </c>
      <c r="O10" s="5">
        <v>1.2854064976324662</v>
      </c>
      <c r="P10" s="5">
        <v>0.822696616688033</v>
      </c>
      <c r="Q10" s="5"/>
      <c r="R10" s="5">
        <v>109.5913683107119</v>
      </c>
      <c r="S10" s="5">
        <v>107.1235845027138</v>
      </c>
      <c r="T10" s="5">
        <v>118.44765342960288</v>
      </c>
      <c r="U10" s="5"/>
      <c r="V10" s="5">
        <v>102.64563734523003</v>
      </c>
      <c r="W10" s="5">
        <v>101.07841750075359</v>
      </c>
      <c r="X10" s="5">
        <v>105.64591160155928</v>
      </c>
    </row>
    <row r="11" spans="1:24" ht="11.25">
      <c r="A11">
        <v>89</v>
      </c>
      <c r="B11" s="5">
        <v>125908</v>
      </c>
      <c r="C11" s="5">
        <v>104043</v>
      </c>
      <c r="D11" s="5">
        <v>13600</v>
      </c>
      <c r="E11" s="5"/>
      <c r="F11" s="5">
        <v>256861</v>
      </c>
      <c r="G11" s="5">
        <v>166418</v>
      </c>
      <c r="H11" s="5">
        <v>90443</v>
      </c>
      <c r="I11" s="5"/>
      <c r="J11" s="5">
        <v>6.229945674619564</v>
      </c>
      <c r="K11" s="5">
        <v>3.4428073008275426</v>
      </c>
      <c r="L11" s="5">
        <v>7.882352941176471</v>
      </c>
      <c r="M11" s="5"/>
      <c r="N11" s="5">
        <v>2.5484600620569102</v>
      </c>
      <c r="O11" s="5">
        <v>2.4252184258914298</v>
      </c>
      <c r="P11" s="5">
        <v>2.775228597016906</v>
      </c>
      <c r="Q11" s="5"/>
      <c r="R11" s="5">
        <v>113.77708698559579</v>
      </c>
      <c r="S11" s="5">
        <v>108.38828640185017</v>
      </c>
      <c r="T11" s="5">
        <v>122.74368231046931</v>
      </c>
      <c r="U11" s="5"/>
      <c r="V11" s="5">
        <v>103.79732001422428</v>
      </c>
      <c r="W11" s="5">
        <v>102.37768604701236</v>
      </c>
      <c r="X11" s="5">
        <v>106.51505694197454</v>
      </c>
    </row>
    <row r="12" spans="1:24" ht="11.25">
      <c r="A12">
        <v>90</v>
      </c>
      <c r="B12" s="5">
        <v>133752</v>
      </c>
      <c r="C12" s="5">
        <v>107625</v>
      </c>
      <c r="D12" s="5">
        <v>14672</v>
      </c>
      <c r="E12" s="5"/>
      <c r="F12" s="5">
        <v>263407</v>
      </c>
      <c r="G12" s="5">
        <v>170454</v>
      </c>
      <c r="H12" s="5">
        <v>92953</v>
      </c>
      <c r="I12" s="5"/>
      <c r="J12" s="5">
        <v>5.310574795143251</v>
      </c>
      <c r="K12" s="5">
        <v>5.52938443670151</v>
      </c>
      <c r="L12" s="5">
        <v>7.108778625954199</v>
      </c>
      <c r="M12" s="5"/>
      <c r="N12" s="5">
        <v>3.206444779371847</v>
      </c>
      <c r="O12" s="5">
        <v>2.075633308693255</v>
      </c>
      <c r="P12" s="5">
        <v>5.280087786300604</v>
      </c>
      <c r="Q12" s="5"/>
      <c r="R12" s="5">
        <v>120.86533769496303</v>
      </c>
      <c r="S12" s="5">
        <v>112.11988623933493</v>
      </c>
      <c r="T12" s="5">
        <v>132.4187725631769</v>
      </c>
      <c r="U12" s="5"/>
      <c r="V12" s="5">
        <v>106.4425532602722</v>
      </c>
      <c r="W12" s="5">
        <v>104.86056855302579</v>
      </c>
      <c r="X12" s="5">
        <v>109.47109326235707</v>
      </c>
    </row>
    <row r="13" spans="1:24" ht="11.25">
      <c r="A13">
        <v>91</v>
      </c>
      <c r="B13" s="5">
        <v>140855</v>
      </c>
      <c r="C13" s="5">
        <v>113576</v>
      </c>
      <c r="D13" s="5">
        <v>15715</v>
      </c>
      <c r="E13" s="5"/>
      <c r="F13" s="5">
        <v>271853</v>
      </c>
      <c r="G13" s="5">
        <v>173992</v>
      </c>
      <c r="H13" s="5">
        <v>97861</v>
      </c>
      <c r="I13" s="5"/>
      <c r="J13" s="5">
        <v>6.728195662205814</v>
      </c>
      <c r="K13" s="5">
        <v>3.926005494118476</v>
      </c>
      <c r="L13" s="5">
        <v>9.65956092904868</v>
      </c>
      <c r="M13" s="5"/>
      <c r="N13" s="5">
        <v>3.1678885279912308</v>
      </c>
      <c r="O13" s="5">
        <v>3.2593452572532073</v>
      </c>
      <c r="P13" s="5">
        <v>3.00528300344366</v>
      </c>
      <c r="Q13" s="5"/>
      <c r="R13" s="5">
        <v>127.28398185465653</v>
      </c>
      <c r="S13" s="5">
        <v>118.31942577950016</v>
      </c>
      <c r="T13" s="5">
        <v>141.83212996389892</v>
      </c>
      <c r="U13" s="5"/>
      <c r="V13" s="5">
        <v>109.8555749523163</v>
      </c>
      <c r="W13" s="5">
        <v>107.03708944159752</v>
      </c>
      <c r="X13" s="5">
        <v>115.25126308723253</v>
      </c>
    </row>
    <row r="14" spans="1:24" ht="11.25">
      <c r="A14">
        <v>92</v>
      </c>
      <c r="B14" s="5">
        <v>150332</v>
      </c>
      <c r="C14" s="5">
        <v>118035</v>
      </c>
      <c r="D14" s="5">
        <v>17233</v>
      </c>
      <c r="E14" s="5"/>
      <c r="F14" s="5">
        <v>280465</v>
      </c>
      <c r="G14" s="5">
        <v>179663</v>
      </c>
      <c r="H14" s="5">
        <v>100802</v>
      </c>
      <c r="I14" s="5"/>
      <c r="J14" s="5">
        <v>4.273873825931937</v>
      </c>
      <c r="K14" s="5">
        <v>-0.9776761130173254</v>
      </c>
      <c r="L14" s="5">
        <v>2.663494458306737</v>
      </c>
      <c r="M14" s="5"/>
      <c r="N14" s="5">
        <v>-0.352628670244059</v>
      </c>
      <c r="O14" s="5">
        <v>0.3473169211245498</v>
      </c>
      <c r="P14" s="5">
        <v>-1.600166663359854</v>
      </c>
      <c r="Q14" s="5"/>
      <c r="R14" s="5">
        <v>135.84789720048437</v>
      </c>
      <c r="S14" s="5">
        <v>122.96465293621277</v>
      </c>
      <c r="T14" s="5">
        <v>155.53249097472923</v>
      </c>
      <c r="U14" s="5"/>
      <c r="V14" s="5">
        <v>113.33567710858954</v>
      </c>
      <c r="W14" s="5">
        <v>110.5257977398141</v>
      </c>
      <c r="X14" s="5">
        <v>118.71488970804724</v>
      </c>
    </row>
    <row r="15" spans="1:24" ht="11.25">
      <c r="A15">
        <v>93</v>
      </c>
      <c r="B15" s="5">
        <v>156757</v>
      </c>
      <c r="C15" s="5">
        <v>116881</v>
      </c>
      <c r="D15" s="5">
        <v>17692</v>
      </c>
      <c r="E15" s="5"/>
      <c r="F15" s="5">
        <v>279476</v>
      </c>
      <c r="G15" s="5">
        <v>180287</v>
      </c>
      <c r="H15" s="5">
        <v>99189</v>
      </c>
      <c r="I15" s="5"/>
      <c r="J15" s="5">
        <v>1.6464974450901715</v>
      </c>
      <c r="K15" s="5">
        <v>-3.2691369854809595</v>
      </c>
      <c r="L15" s="5">
        <v>2.046122541261587</v>
      </c>
      <c r="M15" s="5"/>
      <c r="N15" s="5">
        <v>-2.5247248422046975</v>
      </c>
      <c r="O15" s="5">
        <v>-1.5935702518761752</v>
      </c>
      <c r="P15" s="5">
        <v>-4.217201504199054</v>
      </c>
      <c r="Q15" s="5"/>
      <c r="R15" s="5">
        <v>141.6538649220148</v>
      </c>
      <c r="S15" s="5">
        <v>121.76245689700076</v>
      </c>
      <c r="T15" s="5">
        <v>159.67509025270758</v>
      </c>
      <c r="U15" s="5"/>
      <c r="V15" s="5">
        <v>112.93602301748942</v>
      </c>
      <c r="W15" s="5">
        <v>110.90967253757236</v>
      </c>
      <c r="X15" s="5">
        <v>116.81525361849465</v>
      </c>
    </row>
    <row r="16" spans="1:24" ht="11.25">
      <c r="A16">
        <v>94</v>
      </c>
      <c r="B16" s="5">
        <v>159338</v>
      </c>
      <c r="C16" s="5">
        <v>113060</v>
      </c>
      <c r="D16" s="5">
        <v>18054</v>
      </c>
      <c r="E16" s="5"/>
      <c r="F16" s="5">
        <v>272420</v>
      </c>
      <c r="G16" s="5">
        <v>177414</v>
      </c>
      <c r="H16" s="5">
        <v>95006</v>
      </c>
      <c r="I16" s="5"/>
      <c r="J16" s="5">
        <v>0.9577125356161117</v>
      </c>
      <c r="K16" s="5">
        <v>-4.8920926941447025</v>
      </c>
      <c r="L16" s="5">
        <v>0.5428159964550792</v>
      </c>
      <c r="M16" s="5"/>
      <c r="N16" s="5">
        <v>-3.436605241905881</v>
      </c>
      <c r="O16" s="5">
        <v>-2.104118051563011</v>
      </c>
      <c r="P16" s="5">
        <v>-5.924888954381829</v>
      </c>
      <c r="Q16" s="5"/>
      <c r="R16" s="5">
        <v>143.98619218882723</v>
      </c>
      <c r="S16" s="5">
        <v>117.7818753841506</v>
      </c>
      <c r="T16" s="5">
        <v>162.942238267148</v>
      </c>
      <c r="U16" s="5"/>
      <c r="V16" s="5">
        <v>110.08469918856885</v>
      </c>
      <c r="W16" s="5">
        <v>109.14224898956033</v>
      </c>
      <c r="X16" s="5">
        <v>111.88891898576156</v>
      </c>
    </row>
    <row r="17" spans="1:24" ht="11.25">
      <c r="A17">
        <v>95</v>
      </c>
      <c r="B17" s="5">
        <v>160864</v>
      </c>
      <c r="C17" s="5">
        <v>107529</v>
      </c>
      <c r="D17" s="5">
        <v>18152</v>
      </c>
      <c r="E17" s="5"/>
      <c r="F17" s="5">
        <v>263058</v>
      </c>
      <c r="G17" s="5">
        <v>173681</v>
      </c>
      <c r="H17" s="5">
        <v>89377</v>
      </c>
      <c r="I17" s="5"/>
      <c r="J17" s="5">
        <v>-100</v>
      </c>
      <c r="K17" s="5">
        <v>-100</v>
      </c>
      <c r="L17" s="5">
        <v>-100</v>
      </c>
      <c r="M17" s="5"/>
      <c r="N17" s="5">
        <v>-100</v>
      </c>
      <c r="O17" s="5">
        <v>-100</v>
      </c>
      <c r="P17" s="5">
        <v>-100</v>
      </c>
      <c r="Q17" s="5"/>
      <c r="R17" s="5">
        <v>145.36516600097596</v>
      </c>
      <c r="S17" s="5">
        <v>112.01987686345596</v>
      </c>
      <c r="T17" s="5">
        <v>163.82671480144404</v>
      </c>
      <c r="U17" s="5"/>
      <c r="V17" s="5">
        <v>106.30152264571817</v>
      </c>
      <c r="W17" s="5">
        <v>106.84576722668915</v>
      </c>
      <c r="X17" s="5">
        <v>105.25962478359693</v>
      </c>
    </row>
    <row r="18" spans="2:24" ht="11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</sheetData>
  <printOptions/>
  <pageMargins left="0.25" right="0.24" top="1" bottom="1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8.16015625" style="0" customWidth="1"/>
    <col min="2" max="12" width="7.33203125" style="0" customWidth="1"/>
    <col min="13" max="14" width="10" style="0" customWidth="1"/>
    <col min="15" max="15" width="8.5" style="0" customWidth="1"/>
    <col min="16" max="16" width="8.33203125" style="0" customWidth="1"/>
  </cols>
  <sheetData>
    <row r="1" spans="1:16" ht="12">
      <c r="A1" s="11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7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6:33" ht="11.25">
      <c r="P3" s="10" t="s">
        <v>14</v>
      </c>
      <c r="V3" s="1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22" ht="9.75" customHeight="1">
      <c r="A4" s="2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14" t="s">
        <v>25</v>
      </c>
      <c r="N4" s="15"/>
      <c r="O4" s="16" t="s">
        <v>26</v>
      </c>
      <c r="P4" s="17"/>
      <c r="V4" s="1"/>
    </row>
    <row r="5" spans="1:33" ht="11.25">
      <c r="A5" s="13" t="s">
        <v>10</v>
      </c>
      <c r="B5" s="39">
        <v>1985</v>
      </c>
      <c r="C5" s="39">
        <v>1986</v>
      </c>
      <c r="D5" s="39">
        <v>1987</v>
      </c>
      <c r="E5" s="39">
        <v>1988</v>
      </c>
      <c r="F5" s="39">
        <v>1989</v>
      </c>
      <c r="G5" s="39">
        <v>1990</v>
      </c>
      <c r="H5" s="39">
        <v>1991</v>
      </c>
      <c r="I5" s="39">
        <v>1992</v>
      </c>
      <c r="J5" s="39">
        <v>1993</v>
      </c>
      <c r="K5" s="39">
        <v>1994</v>
      </c>
      <c r="L5" s="39">
        <v>1995</v>
      </c>
      <c r="M5" s="18" t="s">
        <v>53</v>
      </c>
      <c r="N5" s="19" t="s">
        <v>54</v>
      </c>
      <c r="O5" s="19">
        <v>1995</v>
      </c>
      <c r="P5" s="20">
        <v>1985</v>
      </c>
      <c r="V5" s="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16" ht="7.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3" t="s">
        <v>11</v>
      </c>
      <c r="N6" s="24"/>
      <c r="O6" s="22"/>
      <c r="P6" s="25"/>
    </row>
    <row r="7" spans="1:33" ht="11.25">
      <c r="A7" s="1" t="s">
        <v>27</v>
      </c>
      <c r="B7" s="26">
        <v>110662</v>
      </c>
      <c r="C7" s="26">
        <v>114423</v>
      </c>
      <c r="D7" s="26">
        <v>117197</v>
      </c>
      <c r="E7" s="26">
        <v>121276</v>
      </c>
      <c r="F7" s="26">
        <v>125908</v>
      </c>
      <c r="G7" s="26">
        <v>133752</v>
      </c>
      <c r="H7" s="26">
        <v>140855</v>
      </c>
      <c r="I7" s="26">
        <v>150332</v>
      </c>
      <c r="J7" s="26">
        <v>156757</v>
      </c>
      <c r="K7" s="26">
        <v>159338</v>
      </c>
      <c r="L7" s="26">
        <v>160864</v>
      </c>
      <c r="M7" s="27">
        <f>+((L7-B7)/B7)*100</f>
        <v>45.36516600097594</v>
      </c>
      <c r="N7" s="28">
        <f>+((L7-J7)/J7)*100</f>
        <v>2.6199786931365106</v>
      </c>
      <c r="O7" s="27">
        <f>+(L7/L$7)*100</f>
        <v>100</v>
      </c>
      <c r="P7" s="29">
        <f>+B7/B$7*100</f>
        <v>100</v>
      </c>
      <c r="V7" s="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7.5" customHeight="1">
      <c r="A8" s="1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30"/>
      <c r="O8" s="27"/>
      <c r="P8" s="31"/>
      <c r="V8" s="1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6" ht="11.25">
      <c r="A9" s="1" t="s">
        <v>28</v>
      </c>
      <c r="B9" s="26">
        <f>+B11+B17+B23+B25+B27+B29+B31+B33</f>
        <v>99582</v>
      </c>
      <c r="C9" s="26">
        <f aca="true" t="shared" si="0" ref="C9:L9">+C11+C17+C23+C25+C27+C29+C31+C33</f>
        <v>102058</v>
      </c>
      <c r="D9" s="26">
        <f t="shared" si="0"/>
        <v>104234</v>
      </c>
      <c r="E9" s="26">
        <f t="shared" si="0"/>
        <v>108152</v>
      </c>
      <c r="F9" s="26">
        <f t="shared" si="0"/>
        <v>112308</v>
      </c>
      <c r="G9" s="26">
        <f t="shared" si="0"/>
        <v>119080</v>
      </c>
      <c r="H9" s="26">
        <f t="shared" si="0"/>
        <v>125140</v>
      </c>
      <c r="I9" s="26">
        <f t="shared" si="0"/>
        <v>133099</v>
      </c>
      <c r="J9" s="26">
        <f t="shared" si="0"/>
        <v>139065</v>
      </c>
      <c r="K9" s="26">
        <f t="shared" si="0"/>
        <v>141284</v>
      </c>
      <c r="L9" s="26">
        <f t="shared" si="0"/>
        <v>142712</v>
      </c>
      <c r="M9" s="27">
        <f aca="true" t="shared" si="1" ref="M9:M50">+((L9-B9)/B9)*100</f>
        <v>43.31104014781788</v>
      </c>
      <c r="N9" s="28">
        <f aca="true" t="shared" si="2" ref="N9:N50">+((L9-J9)/J9)*100</f>
        <v>2.622514651421997</v>
      </c>
      <c r="O9" s="27">
        <f aca="true" t="shared" si="3" ref="O9:O50">+(L9/L$7)*100</f>
        <v>88.71593395663417</v>
      </c>
      <c r="P9" s="32">
        <f aca="true" t="shared" si="4" ref="P9:P50">+B9/B$7*100</f>
        <v>89.98752959462146</v>
      </c>
    </row>
    <row r="10" spans="2:33" ht="7.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8"/>
      <c r="O10" s="27"/>
      <c r="P10" s="32"/>
      <c r="S10" s="1"/>
      <c r="V10" s="1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22" ht="11.25">
      <c r="A11" s="1" t="s">
        <v>29</v>
      </c>
      <c r="B11" s="26">
        <f>SUM(B12:B15)</f>
        <v>6507</v>
      </c>
      <c r="C11" s="26">
        <f aca="true" t="shared" si="5" ref="C11:L11">SUM(C12:C15)</f>
        <v>6862</v>
      </c>
      <c r="D11" s="26">
        <f t="shared" si="5"/>
        <v>7114</v>
      </c>
      <c r="E11" s="26">
        <f t="shared" si="5"/>
        <v>7497</v>
      </c>
      <c r="F11" s="26">
        <f t="shared" si="5"/>
        <v>7801</v>
      </c>
      <c r="G11" s="26">
        <f t="shared" si="5"/>
        <v>8068</v>
      </c>
      <c r="H11" s="26">
        <f t="shared" si="5"/>
        <v>8564</v>
      </c>
      <c r="I11" s="26">
        <f t="shared" si="5"/>
        <v>8844</v>
      </c>
      <c r="J11" s="26">
        <f t="shared" si="5"/>
        <v>9202</v>
      </c>
      <c r="K11" s="26">
        <f t="shared" si="5"/>
        <v>9159</v>
      </c>
      <c r="L11" s="26">
        <f t="shared" si="5"/>
        <v>9111</v>
      </c>
      <c r="M11" s="27">
        <f t="shared" si="1"/>
        <v>40.018441678192715</v>
      </c>
      <c r="N11" s="28">
        <f t="shared" si="2"/>
        <v>-0.988915453162356</v>
      </c>
      <c r="O11" s="27">
        <f t="shared" si="3"/>
        <v>5.6637905311318875</v>
      </c>
      <c r="P11" s="32">
        <f t="shared" si="4"/>
        <v>5.880067231750736</v>
      </c>
      <c r="V11" s="1"/>
    </row>
    <row r="12" spans="1:33" ht="11.25">
      <c r="A12" s="1" t="s">
        <v>15</v>
      </c>
      <c r="B12" s="26">
        <v>108</v>
      </c>
      <c r="C12" s="26">
        <v>121</v>
      </c>
      <c r="D12" s="26">
        <v>118</v>
      </c>
      <c r="E12" s="26">
        <v>140</v>
      </c>
      <c r="F12" s="26">
        <v>140</v>
      </c>
      <c r="G12" s="26">
        <v>165</v>
      </c>
      <c r="H12" s="26">
        <v>172</v>
      </c>
      <c r="I12" s="26">
        <v>186</v>
      </c>
      <c r="J12" s="26">
        <v>198</v>
      </c>
      <c r="K12" s="26">
        <v>223</v>
      </c>
      <c r="L12" s="26">
        <v>223</v>
      </c>
      <c r="M12" s="27">
        <f t="shared" si="1"/>
        <v>106.4814814814815</v>
      </c>
      <c r="N12" s="28">
        <f t="shared" si="2"/>
        <v>12.626262626262626</v>
      </c>
      <c r="O12" s="27">
        <f t="shared" si="3"/>
        <v>0.1386264173463298</v>
      </c>
      <c r="P12" s="32">
        <f t="shared" si="4"/>
        <v>0.0975944768755309</v>
      </c>
      <c r="V12" s="1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22" ht="11.25">
      <c r="A13" s="1" t="s">
        <v>16</v>
      </c>
      <c r="B13" s="26">
        <v>4789</v>
      </c>
      <c r="C13" s="26">
        <v>5026</v>
      </c>
      <c r="D13" s="26">
        <v>5178</v>
      </c>
      <c r="E13" s="26">
        <v>5467</v>
      </c>
      <c r="F13" s="26">
        <v>5670</v>
      </c>
      <c r="G13" s="26">
        <v>5868</v>
      </c>
      <c r="H13" s="26">
        <v>6262</v>
      </c>
      <c r="I13" s="26">
        <v>6562</v>
      </c>
      <c r="J13" s="26">
        <v>6852</v>
      </c>
      <c r="K13" s="26">
        <v>6841</v>
      </c>
      <c r="L13" s="26">
        <v>6856</v>
      </c>
      <c r="M13" s="27">
        <f t="shared" si="1"/>
        <v>43.16141156817707</v>
      </c>
      <c r="N13" s="28">
        <f t="shared" si="2"/>
        <v>0.05837711617046118</v>
      </c>
      <c r="O13" s="27">
        <f t="shared" si="3"/>
        <v>4.26198527949075</v>
      </c>
      <c r="P13" s="32">
        <f t="shared" si="4"/>
        <v>4.327592127378866</v>
      </c>
      <c r="V13" s="1"/>
    </row>
    <row r="14" spans="1:33" ht="11.25">
      <c r="A14" s="1" t="s">
        <v>17</v>
      </c>
      <c r="B14" s="26">
        <v>1497</v>
      </c>
      <c r="C14" s="26">
        <v>1576</v>
      </c>
      <c r="D14" s="26">
        <v>1673</v>
      </c>
      <c r="E14" s="26">
        <v>1751</v>
      </c>
      <c r="F14" s="26">
        <v>1868</v>
      </c>
      <c r="G14" s="26">
        <v>1913</v>
      </c>
      <c r="H14" s="26">
        <v>1980</v>
      </c>
      <c r="I14" s="26">
        <v>1943</v>
      </c>
      <c r="J14" s="26">
        <v>1976</v>
      </c>
      <c r="K14" s="26">
        <v>1908</v>
      </c>
      <c r="L14" s="26">
        <v>1835</v>
      </c>
      <c r="M14" s="27">
        <f t="shared" si="1"/>
        <v>22.578490313961254</v>
      </c>
      <c r="N14" s="28">
        <f t="shared" si="2"/>
        <v>-7.1356275303643715</v>
      </c>
      <c r="O14" s="27">
        <f t="shared" si="3"/>
        <v>1.1407151382534315</v>
      </c>
      <c r="P14" s="32">
        <f t="shared" si="4"/>
        <v>1.3527678878024978</v>
      </c>
      <c r="V14" s="1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6" ht="11.25">
      <c r="A15" s="1" t="s">
        <v>30</v>
      </c>
      <c r="B15" s="26">
        <v>113</v>
      </c>
      <c r="C15" s="26">
        <v>139</v>
      </c>
      <c r="D15" s="26">
        <v>145</v>
      </c>
      <c r="E15" s="26">
        <v>139</v>
      </c>
      <c r="F15" s="26">
        <v>123</v>
      </c>
      <c r="G15" s="26">
        <v>122</v>
      </c>
      <c r="H15" s="26">
        <v>150</v>
      </c>
      <c r="I15" s="26">
        <v>153</v>
      </c>
      <c r="J15" s="26">
        <v>176</v>
      </c>
      <c r="K15" s="26">
        <v>187</v>
      </c>
      <c r="L15" s="26">
        <v>197</v>
      </c>
      <c r="M15" s="27">
        <f t="shared" si="1"/>
        <v>74.33628318584071</v>
      </c>
      <c r="N15" s="28">
        <f t="shared" si="2"/>
        <v>11.931818181818182</v>
      </c>
      <c r="O15" s="27">
        <f t="shared" si="3"/>
        <v>0.12246369604137658</v>
      </c>
      <c r="P15" s="32">
        <f t="shared" si="4"/>
        <v>0.10211273969384252</v>
      </c>
    </row>
    <row r="16" spans="2:16" ht="7.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/>
      <c r="O16" s="27"/>
      <c r="P16" s="32"/>
    </row>
    <row r="17" spans="1:16" ht="11.25">
      <c r="A17" s="1" t="s">
        <v>31</v>
      </c>
      <c r="B17" s="26">
        <f>SUM(B18:B21)</f>
        <v>3927</v>
      </c>
      <c r="C17" s="26">
        <f aca="true" t="shared" si="6" ref="C17:L17">SUM(C18:C21)</f>
        <v>3947</v>
      </c>
      <c r="D17" s="26">
        <f t="shared" si="6"/>
        <v>3779</v>
      </c>
      <c r="E17" s="26">
        <f t="shared" si="6"/>
        <v>3805</v>
      </c>
      <c r="F17" s="26">
        <f t="shared" si="6"/>
        <v>3858</v>
      </c>
      <c r="G17" s="26">
        <f t="shared" si="6"/>
        <v>4119</v>
      </c>
      <c r="H17" s="26">
        <f t="shared" si="6"/>
        <v>4455</v>
      </c>
      <c r="I17" s="26">
        <f t="shared" si="6"/>
        <v>4858</v>
      </c>
      <c r="J17" s="26">
        <f t="shared" si="6"/>
        <v>5060</v>
      </c>
      <c r="K17" s="26">
        <f t="shared" si="6"/>
        <v>5353</v>
      </c>
      <c r="L17" s="26">
        <f t="shared" si="6"/>
        <v>5479</v>
      </c>
      <c r="M17" s="27">
        <f t="shared" si="1"/>
        <v>39.52126305067482</v>
      </c>
      <c r="N17" s="28">
        <f t="shared" si="2"/>
        <v>8.280632411067193</v>
      </c>
      <c r="O17" s="27">
        <f t="shared" si="3"/>
        <v>3.405982693455341</v>
      </c>
      <c r="P17" s="32">
        <f t="shared" si="4"/>
        <v>3.5486436175019427</v>
      </c>
    </row>
    <row r="18" spans="1:33" ht="11.25">
      <c r="A18" s="1" t="s">
        <v>32</v>
      </c>
      <c r="B18" s="26">
        <v>157</v>
      </c>
      <c r="C18" s="26">
        <v>179</v>
      </c>
      <c r="D18" s="26">
        <v>168</v>
      </c>
      <c r="E18" s="26">
        <v>163</v>
      </c>
      <c r="F18" s="26">
        <v>178</v>
      </c>
      <c r="G18" s="26">
        <v>185</v>
      </c>
      <c r="H18" s="26">
        <v>190</v>
      </c>
      <c r="I18" s="26">
        <v>241</v>
      </c>
      <c r="J18" s="26">
        <v>225</v>
      </c>
      <c r="K18" s="26">
        <v>242</v>
      </c>
      <c r="L18" s="26">
        <v>237</v>
      </c>
      <c r="M18" s="27">
        <f t="shared" si="1"/>
        <v>50.955414012738856</v>
      </c>
      <c r="N18" s="28">
        <f t="shared" si="2"/>
        <v>5.333333333333334</v>
      </c>
      <c r="O18" s="27">
        <f t="shared" si="3"/>
        <v>0.14732942112592</v>
      </c>
      <c r="P18" s="32">
        <f t="shared" si="4"/>
        <v>0.14187345249498473</v>
      </c>
      <c r="V18" s="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1.25">
      <c r="A19" s="1" t="s">
        <v>33</v>
      </c>
      <c r="B19" s="26">
        <v>2484</v>
      </c>
      <c r="C19" s="26">
        <v>2356</v>
      </c>
      <c r="D19" s="26">
        <v>2164</v>
      </c>
      <c r="E19" s="26">
        <v>2095</v>
      </c>
      <c r="F19" s="26">
        <v>1963</v>
      </c>
      <c r="G19" s="26">
        <v>1922</v>
      </c>
      <c r="H19" s="26">
        <v>2008</v>
      </c>
      <c r="I19" s="26">
        <v>2077</v>
      </c>
      <c r="J19" s="26">
        <v>2110</v>
      </c>
      <c r="K19" s="26">
        <v>2235</v>
      </c>
      <c r="L19" s="26">
        <v>2302</v>
      </c>
      <c r="M19" s="27">
        <f t="shared" si="1"/>
        <v>-7.326892109500806</v>
      </c>
      <c r="N19" s="28">
        <f t="shared" si="2"/>
        <v>9.09952606635071</v>
      </c>
      <c r="O19" s="27">
        <f t="shared" si="3"/>
        <v>1.4310224786154764</v>
      </c>
      <c r="P19" s="32">
        <f t="shared" si="4"/>
        <v>2.244672968137211</v>
      </c>
      <c r="V19" s="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1.25">
      <c r="A20" s="1" t="s">
        <v>18</v>
      </c>
      <c r="B20" s="26">
        <v>610</v>
      </c>
      <c r="C20" s="26">
        <v>667</v>
      </c>
      <c r="D20" s="26">
        <v>634</v>
      </c>
      <c r="E20" s="26">
        <v>645</v>
      </c>
      <c r="F20" s="26">
        <v>725</v>
      </c>
      <c r="G20" s="26">
        <v>781</v>
      </c>
      <c r="H20" s="26">
        <v>846</v>
      </c>
      <c r="I20" s="26">
        <v>959</v>
      </c>
      <c r="J20" s="26">
        <v>1004</v>
      </c>
      <c r="K20" s="26">
        <v>1107</v>
      </c>
      <c r="L20" s="26">
        <v>1099</v>
      </c>
      <c r="M20" s="27">
        <f t="shared" si="1"/>
        <v>80.16393442622952</v>
      </c>
      <c r="N20" s="28">
        <f t="shared" si="2"/>
        <v>9.46215139442231</v>
      </c>
      <c r="O20" s="27">
        <f t="shared" si="3"/>
        <v>0.6831857966978317</v>
      </c>
      <c r="P20" s="32">
        <f t="shared" si="4"/>
        <v>0.5512280638340171</v>
      </c>
      <c r="V20" s="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1.25">
      <c r="A21" s="1" t="s">
        <v>34</v>
      </c>
      <c r="B21" s="26">
        <v>676</v>
      </c>
      <c r="C21" s="26">
        <v>745</v>
      </c>
      <c r="D21" s="26">
        <v>813</v>
      </c>
      <c r="E21" s="26">
        <v>902</v>
      </c>
      <c r="F21" s="26">
        <v>992</v>
      </c>
      <c r="G21" s="26">
        <v>1231</v>
      </c>
      <c r="H21" s="26">
        <v>1411</v>
      </c>
      <c r="I21" s="26">
        <v>1581</v>
      </c>
      <c r="J21" s="26">
        <v>1721</v>
      </c>
      <c r="K21" s="26">
        <v>1769</v>
      </c>
      <c r="L21" s="26">
        <v>1841</v>
      </c>
      <c r="M21" s="27">
        <f t="shared" si="1"/>
        <v>172.33727810650888</v>
      </c>
      <c r="N21" s="28">
        <f t="shared" si="2"/>
        <v>6.972690296339337</v>
      </c>
      <c r="O21" s="27">
        <f t="shared" si="3"/>
        <v>1.144444997016113</v>
      </c>
      <c r="P21" s="32">
        <f t="shared" si="4"/>
        <v>0.6108691330357304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2:33" ht="7.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7"/>
      <c r="P22" s="32"/>
      <c r="V22" s="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1.25">
      <c r="A23" s="1" t="s">
        <v>47</v>
      </c>
      <c r="B23" s="26">
        <v>5354</v>
      </c>
      <c r="C23" s="26">
        <v>5479</v>
      </c>
      <c r="D23" s="26">
        <v>5596</v>
      </c>
      <c r="E23" s="26">
        <v>5776</v>
      </c>
      <c r="F23" s="26">
        <v>5985</v>
      </c>
      <c r="G23" s="26">
        <v>6199</v>
      </c>
      <c r="H23" s="26">
        <v>6298</v>
      </c>
      <c r="I23" s="26">
        <v>6549</v>
      </c>
      <c r="J23" s="26">
        <v>6638</v>
      </c>
      <c r="K23" s="26">
        <v>6535</v>
      </c>
      <c r="L23" s="26">
        <v>6261</v>
      </c>
      <c r="M23" s="27">
        <f t="shared" si="1"/>
        <v>16.94060515502428</v>
      </c>
      <c r="N23" s="28">
        <f t="shared" si="2"/>
        <v>-5.679421512503766</v>
      </c>
      <c r="O23" s="27">
        <f t="shared" si="3"/>
        <v>3.892107618858166</v>
      </c>
      <c r="P23" s="32">
        <f t="shared" si="4"/>
        <v>4.8381558258480775</v>
      </c>
      <c r="V23" s="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3" ht="7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7"/>
      <c r="P24" s="3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1.25">
      <c r="A25" s="1" t="s">
        <v>48</v>
      </c>
      <c r="B25" s="26">
        <v>7561</v>
      </c>
      <c r="C25" s="26">
        <v>7852</v>
      </c>
      <c r="D25" s="26">
        <v>8015</v>
      </c>
      <c r="E25" s="26">
        <v>8194</v>
      </c>
      <c r="F25" s="26">
        <v>7988</v>
      </c>
      <c r="G25" s="26">
        <v>8199</v>
      </c>
      <c r="H25" s="26">
        <v>8270</v>
      </c>
      <c r="I25" s="26">
        <v>8467</v>
      </c>
      <c r="J25" s="26">
        <v>8472</v>
      </c>
      <c r="K25" s="26">
        <v>8152</v>
      </c>
      <c r="L25" s="26">
        <v>8175</v>
      </c>
      <c r="M25" s="27">
        <f t="shared" si="1"/>
        <v>8.12061896574527</v>
      </c>
      <c r="N25" s="28">
        <f t="shared" si="2"/>
        <v>-3.5056657223796037</v>
      </c>
      <c r="O25" s="27">
        <f t="shared" si="3"/>
        <v>5.08193256415357</v>
      </c>
      <c r="P25" s="32">
        <f t="shared" si="4"/>
        <v>6.832517033850825</v>
      </c>
      <c r="V25" s="1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 ht="7.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7"/>
      <c r="P26" s="32"/>
      <c r="V26" s="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1.25">
      <c r="A27" s="1" t="s">
        <v>49</v>
      </c>
      <c r="B27" s="26">
        <v>2991</v>
      </c>
      <c r="C27" s="26">
        <v>2953</v>
      </c>
      <c r="D27" s="26">
        <v>2952</v>
      </c>
      <c r="E27" s="26">
        <v>3097</v>
      </c>
      <c r="F27" s="26">
        <v>3145</v>
      </c>
      <c r="G27" s="26">
        <v>3335</v>
      </c>
      <c r="H27" s="26">
        <v>3567</v>
      </c>
      <c r="I27" s="26">
        <v>3768</v>
      </c>
      <c r="J27" s="26">
        <v>4088</v>
      </c>
      <c r="K27" s="26">
        <v>4288</v>
      </c>
      <c r="L27" s="26">
        <v>4451</v>
      </c>
      <c r="M27" s="27">
        <f t="shared" si="1"/>
        <v>48.81310598462053</v>
      </c>
      <c r="N27" s="28">
        <f t="shared" si="2"/>
        <v>8.879647749510763</v>
      </c>
      <c r="O27" s="27">
        <f t="shared" si="3"/>
        <v>2.7669335587825743</v>
      </c>
      <c r="P27" s="32">
        <f t="shared" si="4"/>
        <v>2.702824817914008</v>
      </c>
      <c r="V27" s="1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2:33" ht="7.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7"/>
      <c r="P28" s="32"/>
      <c r="V28" s="1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1.25">
      <c r="A29" s="1" t="s">
        <v>50</v>
      </c>
      <c r="B29" s="26">
        <v>19904</v>
      </c>
      <c r="C29" s="26">
        <v>20471</v>
      </c>
      <c r="D29" s="26">
        <v>20433</v>
      </c>
      <c r="E29" s="26">
        <v>21261</v>
      </c>
      <c r="F29" s="26">
        <v>22234</v>
      </c>
      <c r="G29" s="26">
        <v>23042</v>
      </c>
      <c r="H29" s="26">
        <v>24135</v>
      </c>
      <c r="I29" s="26">
        <v>25475</v>
      </c>
      <c r="J29" s="26">
        <v>27053</v>
      </c>
      <c r="K29" s="26">
        <v>28155</v>
      </c>
      <c r="L29" s="26">
        <v>28819</v>
      </c>
      <c r="M29" s="27">
        <f t="shared" si="1"/>
        <v>44.78999196141479</v>
      </c>
      <c r="N29" s="28">
        <f t="shared" si="2"/>
        <v>6.52792666247736</v>
      </c>
      <c r="O29" s="27">
        <f t="shared" si="3"/>
        <v>17.91513328028645</v>
      </c>
      <c r="P29" s="32">
        <f t="shared" si="4"/>
        <v>17.98630062713488</v>
      </c>
      <c r="V29" s="1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2:16" ht="7.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8"/>
      <c r="O30" s="27"/>
      <c r="P30" s="32"/>
    </row>
    <row r="31" spans="1:16" ht="11.25">
      <c r="A31" s="1" t="s">
        <v>19</v>
      </c>
      <c r="B31" s="26">
        <v>25124</v>
      </c>
      <c r="C31" s="26">
        <v>25864</v>
      </c>
      <c r="D31" s="26">
        <v>26929</v>
      </c>
      <c r="E31" s="26">
        <v>28461</v>
      </c>
      <c r="F31" s="26">
        <v>29855</v>
      </c>
      <c r="G31" s="26">
        <v>32346</v>
      </c>
      <c r="H31" s="26">
        <v>34787</v>
      </c>
      <c r="I31" s="26">
        <v>36904</v>
      </c>
      <c r="J31" s="26">
        <v>38068</v>
      </c>
      <c r="K31" s="26">
        <v>38240</v>
      </c>
      <c r="L31" s="26">
        <v>38142</v>
      </c>
      <c r="M31" s="27">
        <f t="shared" si="1"/>
        <v>51.81499761184525</v>
      </c>
      <c r="N31" s="28">
        <f t="shared" si="2"/>
        <v>0.19438898812651045</v>
      </c>
      <c r="O31" s="27">
        <f t="shared" si="3"/>
        <v>23.71071215436642</v>
      </c>
      <c r="P31" s="32">
        <f t="shared" si="4"/>
        <v>22.703367009452204</v>
      </c>
    </row>
    <row r="32" spans="2:16" ht="7.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8"/>
      <c r="O32" s="27"/>
      <c r="P32" s="32"/>
    </row>
    <row r="33" spans="1:16" ht="11.25">
      <c r="A33" s="1" t="s">
        <v>35</v>
      </c>
      <c r="B33" s="26">
        <f>SUM(B34:B40)</f>
        <v>28214</v>
      </c>
      <c r="C33" s="26">
        <f aca="true" t="shared" si="7" ref="C33:L33">SUM(C34:C40)</f>
        <v>28630</v>
      </c>
      <c r="D33" s="26">
        <f t="shared" si="7"/>
        <v>29416</v>
      </c>
      <c r="E33" s="26">
        <f t="shared" si="7"/>
        <v>30061</v>
      </c>
      <c r="F33" s="26">
        <f t="shared" si="7"/>
        <v>31442</v>
      </c>
      <c r="G33" s="26">
        <f t="shared" si="7"/>
        <v>33772</v>
      </c>
      <c r="H33" s="26">
        <f t="shared" si="7"/>
        <v>35064</v>
      </c>
      <c r="I33" s="26">
        <f t="shared" si="7"/>
        <v>38234</v>
      </c>
      <c r="J33" s="26">
        <f t="shared" si="7"/>
        <v>40484</v>
      </c>
      <c r="K33" s="26">
        <f t="shared" si="7"/>
        <v>41402</v>
      </c>
      <c r="L33" s="26">
        <f t="shared" si="7"/>
        <v>42274</v>
      </c>
      <c r="M33" s="27">
        <f t="shared" si="1"/>
        <v>49.83341603459275</v>
      </c>
      <c r="N33" s="28">
        <f t="shared" si="2"/>
        <v>4.421499851793301</v>
      </c>
      <c r="O33" s="27">
        <f t="shared" si="3"/>
        <v>26.27934155559976</v>
      </c>
      <c r="P33" s="32">
        <f t="shared" si="4"/>
        <v>25.495653431168787</v>
      </c>
    </row>
    <row r="34" spans="1:16" ht="11.25">
      <c r="A34" s="1" t="s">
        <v>20</v>
      </c>
      <c r="B34" s="26">
        <v>3564</v>
      </c>
      <c r="C34" s="26">
        <v>3509</v>
      </c>
      <c r="D34" s="26">
        <v>3518</v>
      </c>
      <c r="E34" s="26">
        <v>3645</v>
      </c>
      <c r="F34" s="26">
        <v>3824</v>
      </c>
      <c r="G34" s="26">
        <v>3973</v>
      </c>
      <c r="H34" s="26">
        <v>4195</v>
      </c>
      <c r="I34" s="26">
        <v>4514</v>
      </c>
      <c r="J34" s="26">
        <v>4606</v>
      </c>
      <c r="K34" s="26">
        <v>4549</v>
      </c>
      <c r="L34" s="26">
        <v>4680</v>
      </c>
      <c r="M34" s="27">
        <f t="shared" si="1"/>
        <v>31.313131313131315</v>
      </c>
      <c r="N34" s="28">
        <f t="shared" si="2"/>
        <v>1.606600086843248</v>
      </c>
      <c r="O34" s="27">
        <f t="shared" si="3"/>
        <v>2.9092898348915854</v>
      </c>
      <c r="P34" s="32">
        <f t="shared" si="4"/>
        <v>3.2206177368925197</v>
      </c>
    </row>
    <row r="35" spans="1:16" ht="11.25">
      <c r="A35" s="1" t="s">
        <v>36</v>
      </c>
      <c r="B35" s="26">
        <v>10345</v>
      </c>
      <c r="C35" s="26">
        <v>10677</v>
      </c>
      <c r="D35" s="26">
        <v>10866</v>
      </c>
      <c r="E35" s="26">
        <v>11393</v>
      </c>
      <c r="F35" s="26">
        <v>12170</v>
      </c>
      <c r="G35" s="26">
        <v>13157</v>
      </c>
      <c r="H35" s="26">
        <v>13736</v>
      </c>
      <c r="I35" s="26">
        <v>14971</v>
      </c>
      <c r="J35" s="26">
        <v>15784</v>
      </c>
      <c r="K35" s="26">
        <v>15605</v>
      </c>
      <c r="L35" s="26">
        <v>15979</v>
      </c>
      <c r="M35" s="27">
        <f t="shared" si="1"/>
        <v>54.46109231512808</v>
      </c>
      <c r="N35" s="28">
        <f t="shared" si="2"/>
        <v>1.235428281804359</v>
      </c>
      <c r="O35" s="27">
        <f t="shared" si="3"/>
        <v>9.933235528148</v>
      </c>
      <c r="P35" s="32">
        <f t="shared" si="4"/>
        <v>9.348285771086733</v>
      </c>
    </row>
    <row r="36" spans="1:16" ht="11.25">
      <c r="A36" s="1" t="s">
        <v>21</v>
      </c>
      <c r="B36" s="26">
        <v>4037</v>
      </c>
      <c r="C36" s="26">
        <v>4099</v>
      </c>
      <c r="D36" s="26">
        <v>4352</v>
      </c>
      <c r="E36" s="26">
        <v>4387</v>
      </c>
      <c r="F36" s="26">
        <v>4565</v>
      </c>
      <c r="G36" s="26">
        <v>4960</v>
      </c>
      <c r="H36" s="26">
        <v>5101</v>
      </c>
      <c r="I36" s="26">
        <v>5684</v>
      </c>
      <c r="J36" s="26">
        <v>6080</v>
      </c>
      <c r="K36" s="26">
        <v>6331</v>
      </c>
      <c r="L36" s="26">
        <v>6341</v>
      </c>
      <c r="M36" s="27">
        <f t="shared" si="1"/>
        <v>57.07208323012137</v>
      </c>
      <c r="N36" s="28">
        <f t="shared" si="2"/>
        <v>4.292763157894737</v>
      </c>
      <c r="O36" s="27">
        <f t="shared" si="3"/>
        <v>3.941839069027253</v>
      </c>
      <c r="P36" s="32">
        <f t="shared" si="4"/>
        <v>3.6480453995047983</v>
      </c>
    </row>
    <row r="37" spans="1:16" ht="11.25">
      <c r="A37" s="1" t="s">
        <v>22</v>
      </c>
      <c r="B37" s="26">
        <v>3121</v>
      </c>
      <c r="C37" s="26">
        <v>3345</v>
      </c>
      <c r="D37" s="26">
        <v>3353</v>
      </c>
      <c r="E37" s="26">
        <v>3446</v>
      </c>
      <c r="F37" s="26">
        <v>3580</v>
      </c>
      <c r="G37" s="26">
        <v>3791</v>
      </c>
      <c r="H37" s="26">
        <v>3953</v>
      </c>
      <c r="I37" s="26">
        <v>4247</v>
      </c>
      <c r="J37" s="26">
        <v>4392</v>
      </c>
      <c r="K37" s="26">
        <v>4593</v>
      </c>
      <c r="L37" s="26">
        <v>4556</v>
      </c>
      <c r="M37" s="27">
        <f t="shared" si="1"/>
        <v>45.97885293175265</v>
      </c>
      <c r="N37" s="28">
        <f t="shared" si="2"/>
        <v>3.7340619307832426</v>
      </c>
      <c r="O37" s="27">
        <f t="shared" si="3"/>
        <v>2.8322060871295007</v>
      </c>
      <c r="P37" s="32">
        <f t="shared" si="4"/>
        <v>2.8202996511901106</v>
      </c>
    </row>
    <row r="38" spans="1:16" ht="11.25">
      <c r="A38" s="1" t="s">
        <v>23</v>
      </c>
      <c r="B38" s="26">
        <v>1857</v>
      </c>
      <c r="C38" s="26">
        <v>1857</v>
      </c>
      <c r="D38" s="26">
        <v>1977</v>
      </c>
      <c r="E38" s="26">
        <v>1947</v>
      </c>
      <c r="F38" s="26">
        <v>1952</v>
      </c>
      <c r="G38" s="26">
        <v>2006</v>
      </c>
      <c r="H38" s="26">
        <v>1913</v>
      </c>
      <c r="I38" s="26">
        <v>1996</v>
      </c>
      <c r="J38" s="26">
        <v>2020</v>
      </c>
      <c r="K38" s="26">
        <v>2066</v>
      </c>
      <c r="L38" s="26">
        <v>2000</v>
      </c>
      <c r="M38" s="27">
        <f t="shared" si="1"/>
        <v>7.700592353257943</v>
      </c>
      <c r="N38" s="28">
        <f t="shared" si="2"/>
        <v>-0.9900990099009901</v>
      </c>
      <c r="O38" s="27">
        <f t="shared" si="3"/>
        <v>1.2432862542271732</v>
      </c>
      <c r="P38" s="32">
        <f t="shared" si="4"/>
        <v>1.678082810720934</v>
      </c>
    </row>
    <row r="39" spans="1:16" ht="11.25">
      <c r="A39" s="1" t="s">
        <v>37</v>
      </c>
      <c r="B39" s="26">
        <v>92</v>
      </c>
      <c r="C39" s="26">
        <v>97</v>
      </c>
      <c r="D39" s="26">
        <v>96</v>
      </c>
      <c r="E39" s="26">
        <v>104</v>
      </c>
      <c r="F39" s="26">
        <v>112</v>
      </c>
      <c r="G39" s="26">
        <v>118</v>
      </c>
      <c r="H39" s="26">
        <v>132</v>
      </c>
      <c r="I39" s="26">
        <v>130</v>
      </c>
      <c r="J39" s="26">
        <v>142</v>
      </c>
      <c r="K39" s="26">
        <v>140</v>
      </c>
      <c r="L39" s="26">
        <v>139</v>
      </c>
      <c r="M39" s="27">
        <f t="shared" si="1"/>
        <v>51.08695652173913</v>
      </c>
      <c r="N39" s="28">
        <f t="shared" si="2"/>
        <v>-2.112676056338028</v>
      </c>
      <c r="O39" s="27">
        <f t="shared" si="3"/>
        <v>0.08640839466878854</v>
      </c>
      <c r="P39" s="32">
        <f t="shared" si="4"/>
        <v>0.08313603585693373</v>
      </c>
    </row>
    <row r="40" spans="1:16" ht="11.25">
      <c r="A40" s="1" t="s">
        <v>38</v>
      </c>
      <c r="B40" s="26">
        <v>5198</v>
      </c>
      <c r="C40" s="26">
        <v>5046</v>
      </c>
      <c r="D40" s="26">
        <v>5254</v>
      </c>
      <c r="E40" s="26">
        <v>5139</v>
      </c>
      <c r="F40" s="26">
        <v>5239</v>
      </c>
      <c r="G40" s="26">
        <v>5767</v>
      </c>
      <c r="H40" s="26">
        <v>6034</v>
      </c>
      <c r="I40" s="26">
        <v>6692</v>
      </c>
      <c r="J40" s="26">
        <v>7460</v>
      </c>
      <c r="K40" s="26">
        <v>8118</v>
      </c>
      <c r="L40" s="26">
        <v>8579</v>
      </c>
      <c r="M40" s="27">
        <f t="shared" si="1"/>
        <v>65.04424778761062</v>
      </c>
      <c r="N40" s="28">
        <f t="shared" si="2"/>
        <v>15</v>
      </c>
      <c r="O40" s="27">
        <f t="shared" si="3"/>
        <v>5.33307638750746</v>
      </c>
      <c r="P40" s="32">
        <f t="shared" si="4"/>
        <v>4.697186025916755</v>
      </c>
    </row>
    <row r="41" spans="2:16" ht="7.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8"/>
      <c r="O41" s="27"/>
      <c r="P41" s="32"/>
    </row>
    <row r="42" spans="1:16" ht="11.25">
      <c r="A42" s="1" t="s">
        <v>24</v>
      </c>
      <c r="B42" s="26">
        <v>11080</v>
      </c>
      <c r="C42" s="26">
        <v>12365</v>
      </c>
      <c r="D42" s="26">
        <v>12963</v>
      </c>
      <c r="E42" s="26">
        <v>13124</v>
      </c>
      <c r="F42" s="26">
        <v>13600</v>
      </c>
      <c r="G42" s="26">
        <v>14672</v>
      </c>
      <c r="H42" s="26">
        <v>15715</v>
      </c>
      <c r="I42" s="26">
        <v>17233</v>
      </c>
      <c r="J42" s="26">
        <v>17692</v>
      </c>
      <c r="K42" s="26">
        <v>18054</v>
      </c>
      <c r="L42" s="26">
        <v>18152</v>
      </c>
      <c r="M42" s="27">
        <f t="shared" si="1"/>
        <v>63.82671480144404</v>
      </c>
      <c r="N42" s="28">
        <f t="shared" si="2"/>
        <v>2.600045218177707</v>
      </c>
      <c r="O42" s="27">
        <f t="shared" si="3"/>
        <v>11.284066043365824</v>
      </c>
      <c r="P42" s="32">
        <f t="shared" si="4"/>
        <v>10.01247040537854</v>
      </c>
    </row>
    <row r="43" spans="1:16" ht="11.25">
      <c r="A43" s="1" t="s">
        <v>39</v>
      </c>
      <c r="B43" s="26">
        <v>163</v>
      </c>
      <c r="C43" s="26">
        <v>200</v>
      </c>
      <c r="D43" s="26">
        <v>224</v>
      </c>
      <c r="E43" s="26">
        <v>227</v>
      </c>
      <c r="F43" s="26">
        <v>243</v>
      </c>
      <c r="G43" s="26">
        <v>289</v>
      </c>
      <c r="H43" s="26">
        <v>327</v>
      </c>
      <c r="I43" s="26">
        <v>348</v>
      </c>
      <c r="J43" s="26">
        <v>357</v>
      </c>
      <c r="K43" s="26">
        <v>358</v>
      </c>
      <c r="L43" s="26">
        <v>351</v>
      </c>
      <c r="M43" s="27">
        <f t="shared" si="1"/>
        <v>115.33742331288343</v>
      </c>
      <c r="N43" s="28">
        <f t="shared" si="2"/>
        <v>-1.680672268907563</v>
      </c>
      <c r="O43" s="27">
        <f t="shared" si="3"/>
        <v>0.2181967376168689</v>
      </c>
      <c r="P43" s="32">
        <f t="shared" si="4"/>
        <v>0.14729536787695868</v>
      </c>
    </row>
    <row r="44" spans="1:16" ht="11.25">
      <c r="A44" s="1" t="s">
        <v>40</v>
      </c>
      <c r="B44" s="26">
        <v>1004</v>
      </c>
      <c r="C44" s="26">
        <v>1039</v>
      </c>
      <c r="D44" s="26">
        <v>1154</v>
      </c>
      <c r="E44" s="26">
        <v>1075</v>
      </c>
      <c r="F44" s="26">
        <v>1029</v>
      </c>
      <c r="G44" s="26">
        <v>1146</v>
      </c>
      <c r="H44" s="26">
        <v>1257</v>
      </c>
      <c r="I44" s="26">
        <v>1394</v>
      </c>
      <c r="J44" s="26">
        <v>1499</v>
      </c>
      <c r="K44" s="26">
        <v>1526</v>
      </c>
      <c r="L44" s="26">
        <v>1558</v>
      </c>
      <c r="M44" s="27">
        <f t="shared" si="1"/>
        <v>55.17928286852589</v>
      </c>
      <c r="N44" s="28">
        <f t="shared" si="2"/>
        <v>3.935957304869913</v>
      </c>
      <c r="O44" s="27">
        <f t="shared" si="3"/>
        <v>0.9685199920429679</v>
      </c>
      <c r="P44" s="32">
        <f t="shared" si="4"/>
        <v>0.9072671739169724</v>
      </c>
    </row>
    <row r="45" spans="1:16" ht="11.25">
      <c r="A45" s="1" t="s">
        <v>41</v>
      </c>
      <c r="B45" s="26">
        <v>2147</v>
      </c>
      <c r="C45" s="26">
        <v>2147</v>
      </c>
      <c r="D45" s="26">
        <v>2103</v>
      </c>
      <c r="E45" s="26">
        <v>2294</v>
      </c>
      <c r="F45" s="26">
        <v>2435</v>
      </c>
      <c r="G45" s="26">
        <v>2689</v>
      </c>
      <c r="H45" s="26">
        <v>3102</v>
      </c>
      <c r="I45" s="26">
        <v>3654</v>
      </c>
      <c r="J45" s="26">
        <v>3858</v>
      </c>
      <c r="K45" s="26">
        <v>4211</v>
      </c>
      <c r="L45" s="26">
        <v>4232</v>
      </c>
      <c r="M45" s="27">
        <f t="shared" si="1"/>
        <v>97.11224965067537</v>
      </c>
      <c r="N45" s="28">
        <f t="shared" si="2"/>
        <v>9.694142042509073</v>
      </c>
      <c r="O45" s="27">
        <f t="shared" si="3"/>
        <v>2.6307937139446986</v>
      </c>
      <c r="P45" s="32">
        <f t="shared" si="4"/>
        <v>1.9401420541830077</v>
      </c>
    </row>
    <row r="46" spans="1:16" ht="11.25">
      <c r="A46" s="1" t="s">
        <v>42</v>
      </c>
      <c r="B46" s="26">
        <v>2435</v>
      </c>
      <c r="C46" s="26">
        <v>2908</v>
      </c>
      <c r="D46" s="26">
        <v>3098</v>
      </c>
      <c r="E46" s="26">
        <v>3278</v>
      </c>
      <c r="F46" s="26">
        <v>3515</v>
      </c>
      <c r="G46" s="26">
        <v>3715</v>
      </c>
      <c r="H46" s="26">
        <v>3871</v>
      </c>
      <c r="I46" s="26">
        <v>4293</v>
      </c>
      <c r="J46" s="26">
        <v>4322</v>
      </c>
      <c r="K46" s="26">
        <v>4104</v>
      </c>
      <c r="L46" s="26">
        <v>4202</v>
      </c>
      <c r="M46" s="27">
        <f t="shared" si="1"/>
        <v>72.56673511293634</v>
      </c>
      <c r="N46" s="28">
        <f t="shared" si="2"/>
        <v>-2.776492364645997</v>
      </c>
      <c r="O46" s="27">
        <f t="shared" si="3"/>
        <v>2.6121444201312913</v>
      </c>
      <c r="P46" s="32">
        <f t="shared" si="4"/>
        <v>2.2003939925177565</v>
      </c>
    </row>
    <row r="47" spans="1:16" ht="11.25">
      <c r="A47" s="1" t="s">
        <v>43</v>
      </c>
      <c r="B47" s="26">
        <v>1011</v>
      </c>
      <c r="C47" s="26">
        <v>1159</v>
      </c>
      <c r="D47" s="26">
        <v>1296</v>
      </c>
      <c r="E47" s="26">
        <v>1402</v>
      </c>
      <c r="F47" s="26">
        <v>1398</v>
      </c>
      <c r="G47" s="26">
        <v>1442</v>
      </c>
      <c r="H47" s="26">
        <v>1511</v>
      </c>
      <c r="I47" s="26">
        <v>1698</v>
      </c>
      <c r="J47" s="26">
        <v>1774</v>
      </c>
      <c r="K47" s="26">
        <v>1823</v>
      </c>
      <c r="L47" s="26">
        <v>1670</v>
      </c>
      <c r="M47" s="27">
        <f t="shared" si="1"/>
        <v>65.18298714144412</v>
      </c>
      <c r="N47" s="28">
        <f t="shared" si="2"/>
        <v>-5.862457722660654</v>
      </c>
      <c r="O47" s="27">
        <f t="shared" si="3"/>
        <v>1.0381440222796896</v>
      </c>
      <c r="P47" s="32">
        <f t="shared" si="4"/>
        <v>0.9135927418626087</v>
      </c>
    </row>
    <row r="48" spans="1:16" ht="11.25">
      <c r="A48" s="1" t="s">
        <v>44</v>
      </c>
      <c r="B48" s="26">
        <v>603</v>
      </c>
      <c r="C48" s="26">
        <v>675</v>
      </c>
      <c r="D48" s="26">
        <v>729</v>
      </c>
      <c r="E48" s="26">
        <v>756</v>
      </c>
      <c r="F48" s="26">
        <v>810</v>
      </c>
      <c r="G48" s="26">
        <v>893</v>
      </c>
      <c r="H48" s="26">
        <v>987</v>
      </c>
      <c r="I48" s="26">
        <v>1069</v>
      </c>
      <c r="J48" s="26">
        <v>1027</v>
      </c>
      <c r="K48" s="26">
        <v>1069</v>
      </c>
      <c r="L48" s="26">
        <v>1059</v>
      </c>
      <c r="M48" s="27">
        <f t="shared" si="1"/>
        <v>75.62189054726367</v>
      </c>
      <c r="N48" s="28">
        <f t="shared" si="2"/>
        <v>3.11587147030185</v>
      </c>
      <c r="O48" s="27">
        <f t="shared" si="3"/>
        <v>0.6583200716132882</v>
      </c>
      <c r="P48" s="32">
        <f t="shared" si="4"/>
        <v>0.5449024958883808</v>
      </c>
    </row>
    <row r="49" spans="1:16" ht="11.25">
      <c r="A49" s="1" t="s">
        <v>45</v>
      </c>
      <c r="B49" s="26">
        <v>1780</v>
      </c>
      <c r="C49" s="26">
        <v>2095</v>
      </c>
      <c r="D49" s="26">
        <v>2244</v>
      </c>
      <c r="E49" s="26">
        <v>2093</v>
      </c>
      <c r="F49" s="26">
        <v>2110</v>
      </c>
      <c r="G49" s="26">
        <v>2137</v>
      </c>
      <c r="H49" s="26">
        <v>2355</v>
      </c>
      <c r="I49" s="26">
        <v>2655</v>
      </c>
      <c r="J49" s="26">
        <v>2593</v>
      </c>
      <c r="K49" s="26">
        <v>2800</v>
      </c>
      <c r="L49" s="26">
        <v>2795</v>
      </c>
      <c r="M49" s="27">
        <f t="shared" si="1"/>
        <v>57.02247191011236</v>
      </c>
      <c r="N49" s="28">
        <f t="shared" si="2"/>
        <v>7.790204396451986</v>
      </c>
      <c r="O49" s="27">
        <f t="shared" si="3"/>
        <v>1.7374925402824746</v>
      </c>
      <c r="P49" s="32">
        <f t="shared" si="4"/>
        <v>1.6085015633189352</v>
      </c>
    </row>
    <row r="50" spans="1:16" ht="11.25">
      <c r="A50" s="38" t="s">
        <v>46</v>
      </c>
      <c r="B50" s="33">
        <v>1937</v>
      </c>
      <c r="C50" s="33">
        <v>2142</v>
      </c>
      <c r="D50" s="33">
        <v>2115</v>
      </c>
      <c r="E50" s="33">
        <v>1999</v>
      </c>
      <c r="F50" s="33">
        <v>2060</v>
      </c>
      <c r="G50" s="33">
        <v>2361</v>
      </c>
      <c r="H50" s="33">
        <v>2305</v>
      </c>
      <c r="I50" s="33">
        <v>2122</v>
      </c>
      <c r="J50" s="33">
        <v>2262</v>
      </c>
      <c r="K50" s="33">
        <v>2163</v>
      </c>
      <c r="L50" s="33">
        <v>2285</v>
      </c>
      <c r="M50" s="34">
        <f t="shared" si="1"/>
        <v>17.965926690758906</v>
      </c>
      <c r="N50" s="35">
        <f t="shared" si="2"/>
        <v>1.0167992926613616</v>
      </c>
      <c r="O50" s="34">
        <f t="shared" si="3"/>
        <v>1.4204545454545454</v>
      </c>
      <c r="P50" s="36">
        <f t="shared" si="4"/>
        <v>1.7503750158139197</v>
      </c>
    </row>
    <row r="51" spans="2:15" ht="6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7.5" customHeight="1">
      <c r="A52" s="1" t="s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6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1.25">
      <c r="A54" s="1" t="s">
        <v>12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6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1.25">
      <c r="P56" s="37" t="s">
        <v>13</v>
      </c>
    </row>
    <row r="63" spans="1:12" ht="11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ht="11.25">
      <c r="A64" s="1"/>
    </row>
    <row r="65" spans="1:12" ht="11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7" spans="1:13" ht="11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9" spans="1:12" ht="11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1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1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1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1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7" ht="11.25">
      <c r="A77" s="1"/>
    </row>
    <row r="78" spans="1:12" ht="11.25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ht="11.25">
      <c r="A79" s="1"/>
    </row>
    <row r="80" spans="1:12" ht="11.25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2" spans="1:12" ht="11.25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1.25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5" spans="1:12" ht="11.25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ht="11.25">
      <c r="A86" s="1"/>
    </row>
    <row r="87" spans="1:12" ht="11.25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ht="11.25">
      <c r="A88" s="1"/>
    </row>
    <row r="89" spans="1:12" ht="11.25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3" spans="1:12" ht="11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1.2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1.2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ht="11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1.2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1.2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ht="11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1.2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1.2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1.2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1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1.2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ht="11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</sheetData>
  <printOptions horizontalCentered="1"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Science Resources Studies</cp:lastModifiedBy>
  <cp:lastPrinted>1998-04-23T18:31:55Z</cp:lastPrinted>
  <dcterms:created xsi:type="dcterms:W3CDTF">1997-09-29T23:01:43Z</dcterms:created>
  <cp:category/>
  <cp:version/>
  <cp:contentType/>
  <cp:contentStatus/>
</cp:coreProperties>
</file>