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400" windowHeight="5985" tabRatio="485" activeTab="0"/>
  </bookViews>
  <sheets>
    <sheet name="1604 MS" sheetId="1" r:id="rId1"/>
  </sheets>
  <definedNames>
    <definedName name="_xlnm.Print_Titles" localSheetId="0">'1604 MS'!$1:$3</definedName>
  </definedNames>
  <calcPr fullCalcOnLoad="1"/>
</workbook>
</file>

<file path=xl/sharedStrings.xml><?xml version="1.0" encoding="utf-8"?>
<sst xmlns="http://schemas.openxmlformats.org/spreadsheetml/2006/main" count="74" uniqueCount="71">
  <si>
    <t>County</t>
  </si>
  <si>
    <t>Jefferson</t>
  </si>
  <si>
    <t xml:space="preserve">Jefferson Davis </t>
  </si>
  <si>
    <t>Adams</t>
  </si>
  <si>
    <t>Amite</t>
  </si>
  <si>
    <t>Choctaw</t>
  </si>
  <si>
    <t>Claiborne</t>
  </si>
  <si>
    <t>Clarke</t>
  </si>
  <si>
    <t>Copiah</t>
  </si>
  <si>
    <t>Covington</t>
  </si>
  <si>
    <t>Franklin</t>
  </si>
  <si>
    <t>Forrest</t>
  </si>
  <si>
    <t>George</t>
  </si>
  <si>
    <t>Greene</t>
  </si>
  <si>
    <t>Hancock</t>
  </si>
  <si>
    <t>Harrison</t>
  </si>
  <si>
    <t>Hinds</t>
  </si>
  <si>
    <t>Jasper</t>
  </si>
  <si>
    <t>Jackson</t>
  </si>
  <si>
    <t>Jones</t>
  </si>
  <si>
    <t>Kemper</t>
  </si>
  <si>
    <t>Lamar</t>
  </si>
  <si>
    <t>Lauderdale</t>
  </si>
  <si>
    <t>Lawrence</t>
  </si>
  <si>
    <t>Leake</t>
  </si>
  <si>
    <t>Lincoln</t>
  </si>
  <si>
    <t>Lowndes</t>
  </si>
  <si>
    <t>Madison</t>
  </si>
  <si>
    <t>Marion</t>
  </si>
  <si>
    <t>Neshoba</t>
  </si>
  <si>
    <t>Newton</t>
  </si>
  <si>
    <t>Noxubee</t>
  </si>
  <si>
    <t>Oktibbeha</t>
  </si>
  <si>
    <t xml:space="preserve">Pearl River </t>
  </si>
  <si>
    <t>Perry</t>
  </si>
  <si>
    <t>Pike</t>
  </si>
  <si>
    <t>Rankin</t>
  </si>
  <si>
    <t>Scott</t>
  </si>
  <si>
    <t>Simpson</t>
  </si>
  <si>
    <t>Smith</t>
  </si>
  <si>
    <t>Stone</t>
  </si>
  <si>
    <t>Walthall</t>
  </si>
  <si>
    <t>Warren</t>
  </si>
  <si>
    <t>Wayne</t>
  </si>
  <si>
    <t>Wilkinson</t>
  </si>
  <si>
    <t>Winston</t>
  </si>
  <si>
    <t>Yazoo</t>
  </si>
  <si>
    <t>Attala</t>
  </si>
  <si>
    <t>Total</t>
  </si>
  <si>
    <t>Referrals</t>
  </si>
  <si>
    <t>Households</t>
  </si>
  <si>
    <t>Issued</t>
  </si>
  <si>
    <t>Open</t>
  </si>
  <si>
    <t>Inspections</t>
  </si>
  <si>
    <t>% of Registrations</t>
  </si>
  <si>
    <t>% of Inspections</t>
  </si>
  <si>
    <t>(IHP) Individuals &amp; Households Program</t>
  </si>
  <si>
    <t>% of Applicants</t>
  </si>
  <si>
    <t>Eligible</t>
  </si>
  <si>
    <t>% of Referrals</t>
  </si>
  <si>
    <t>Holmes</t>
  </si>
  <si>
    <t>Humphreys</t>
  </si>
  <si>
    <t xml:space="preserve">Regs Per HH </t>
  </si>
  <si>
    <t>Sources:  IHP 01, IMAR 01.3, 2000 Census</t>
  </si>
  <si>
    <t># in County (2000 Census)</t>
  </si>
  <si>
    <t>#</t>
  </si>
  <si>
    <t>Returned</t>
  </si>
  <si>
    <t>Number of Individuals and Households Registrations</t>
  </si>
  <si>
    <t>Approved Under Individuals and Households Program</t>
  </si>
  <si>
    <t>Number of Inspections Issued</t>
  </si>
  <si>
    <t>Number of Inspections Completed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</si>
</sst>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%"/>
    <numFmt numFmtId="170" formatCode="0.0000000"/>
    <numFmt numFmtId="171" formatCode="_(* #,##0.000_);_(* \(#,##0.000\);_(* &quot;-&quot;??_);_(@_)"/>
    <numFmt numFmtId="172" formatCode="&quot;$&quot;#,##0.0_);[Red]\(&quot;$&quot;#,##0.0\)"/>
    <numFmt numFmtId="173" formatCode="00000"/>
    <numFmt numFmtId="174" formatCode="&quot;$&quot;#,##0"/>
    <numFmt numFmtId="175" formatCode="_(* #,##0.0_);_(* \(#,##0.0\);_(* &quot;-&quot;??_);_(@_)"/>
    <numFmt numFmtId="176" formatCode="_(* #,##0_);_(* \(#,##0\);_(* &quot;-&quot;??_);_(@_)"/>
    <numFmt numFmtId="177" formatCode="0.000%"/>
    <numFmt numFmtId="178" formatCode="0.0000%"/>
    <numFmt numFmtId="179" formatCode="0.00000%"/>
    <numFmt numFmtId="180" formatCode="0.000000%"/>
    <numFmt numFmtId="181" formatCode="0.0000000%"/>
    <numFmt numFmtId="182" formatCode="0.00000000%"/>
    <numFmt numFmtId="183" formatCode="#,##0.0"/>
    <numFmt numFmtId="184" formatCode="#,##0.0000"/>
    <numFmt numFmtId="185" formatCode="#,##0.000"/>
    <numFmt numFmtId="186" formatCode="&quot;$&quot;#,##0.0"/>
  </numFmts>
  <fonts count="1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9"/>
      <name val="Arial Narrow"/>
      <family val="2"/>
    </font>
    <font>
      <b/>
      <sz val="20"/>
      <color indexed="9"/>
      <name val="Arial Narrow"/>
      <family val="2"/>
    </font>
    <font>
      <b/>
      <sz val="18"/>
      <color indexed="9"/>
      <name val="Arial Narrow"/>
      <family val="2"/>
    </font>
    <font>
      <b/>
      <sz val="14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2"/>
      <color indexed="9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>
      <alignment horizontal="justify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3" fontId="3" fillId="0" borderId="1" xfId="0" applyNumberFormat="1" applyFont="1" applyBorder="1" applyAlignment="1">
      <alignment horizontal="right" indent="1"/>
    </xf>
    <xf numFmtId="3" fontId="0" fillId="0" borderId="0" xfId="0" applyNumberFormat="1" applyAlignment="1">
      <alignment horizontal="right" vertical="center" indent="1"/>
    </xf>
    <xf numFmtId="169" fontId="4" fillId="0" borderId="1" xfId="21" applyNumberFormat="1" applyFont="1" applyBorder="1" applyAlignment="1">
      <alignment horizontal="right" indent="1"/>
    </xf>
    <xf numFmtId="169" fontId="5" fillId="0" borderId="0" xfId="0" applyNumberFormat="1" applyFont="1" applyAlignment="1">
      <alignment/>
    </xf>
    <xf numFmtId="169" fontId="3" fillId="0" borderId="1" xfId="21" applyNumberFormat="1" applyFont="1" applyFill="1" applyBorder="1" applyAlignment="1">
      <alignment horizontal="right" indent="1"/>
    </xf>
    <xf numFmtId="0" fontId="12" fillId="2" borderId="0" xfId="0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right" wrapText="1" indent="1"/>
    </xf>
    <xf numFmtId="8" fontId="3" fillId="0" borderId="1" xfId="0" applyNumberFormat="1" applyFont="1" applyBorder="1" applyAlignment="1">
      <alignment horizontal="right" indent="1"/>
    </xf>
    <xf numFmtId="0" fontId="3" fillId="0" borderId="1" xfId="0" applyFont="1" applyBorder="1" applyAlignment="1">
      <alignment horizontal="right" indent="1"/>
    </xf>
    <xf numFmtId="0" fontId="3" fillId="2" borderId="1" xfId="0" applyFont="1" applyFill="1" applyBorder="1" applyAlignment="1">
      <alignment horizontal="right" wrapText="1" indent="1"/>
    </xf>
    <xf numFmtId="0" fontId="6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right" vertical="center" wrapText="1" indent="1"/>
    </xf>
    <xf numFmtId="169" fontId="6" fillId="3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top" wrapText="1" indent="1"/>
    </xf>
    <xf numFmtId="3" fontId="3" fillId="0" borderId="1" xfId="0" applyNumberFormat="1" applyFont="1" applyFill="1" applyBorder="1" applyAlignment="1">
      <alignment horizontal="right" indent="1"/>
    </xf>
    <xf numFmtId="0" fontId="6" fillId="4" borderId="1" xfId="0" applyFont="1" applyFill="1" applyBorder="1" applyAlignment="1">
      <alignment horizontal="right" vertical="top" wrapText="1" indent="1"/>
    </xf>
    <xf numFmtId="3" fontId="4" fillId="0" borderId="1" xfId="0" applyNumberFormat="1" applyFont="1" applyBorder="1" applyAlignment="1">
      <alignment horizontal="right" indent="1"/>
    </xf>
    <xf numFmtId="4" fontId="4" fillId="0" borderId="1" xfId="21" applyNumberFormat="1" applyFont="1" applyBorder="1" applyAlignment="1">
      <alignment horizontal="right" indent="1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O66"/>
  <sheetViews>
    <sheetView tabSelected="1" zoomScale="85" zoomScaleNormal="85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16" sqref="Q16"/>
    </sheetView>
  </sheetViews>
  <sheetFormatPr defaultColWidth="9.140625" defaultRowHeight="12.75"/>
  <cols>
    <col min="1" max="1" width="26.00390625" style="2" customWidth="1"/>
    <col min="2" max="2" width="14.00390625" style="2" hidden="1" customWidth="1"/>
    <col min="3" max="3" width="23.28125" style="2" customWidth="1"/>
    <col min="4" max="4" width="13.00390625" style="2" hidden="1" customWidth="1"/>
    <col min="5" max="5" width="10.28125" style="2" hidden="1" customWidth="1"/>
    <col min="6" max="6" width="12.7109375" style="2" hidden="1" customWidth="1"/>
    <col min="7" max="7" width="11.57421875" style="2" hidden="1" customWidth="1"/>
    <col min="8" max="8" width="23.28125" style="2" hidden="1" customWidth="1"/>
    <col min="9" max="9" width="18.28125" style="2" customWidth="1"/>
    <col min="10" max="10" width="15.7109375" style="6" customWidth="1"/>
    <col min="11" max="11" width="16.140625" style="0" hidden="1" customWidth="1"/>
    <col min="12" max="12" width="20.421875" style="6" customWidth="1"/>
    <col min="13" max="13" width="14.28125" style="0" hidden="1" customWidth="1"/>
    <col min="14" max="14" width="10.57421875" style="6" hidden="1" customWidth="1"/>
    <col min="15" max="15" width="15.00390625" style="0" hidden="1" customWidth="1"/>
  </cols>
  <sheetData>
    <row r="1" spans="1:15" s="3" customFormat="1" ht="32.25" customHeight="1" hidden="1" thickBot="1">
      <c r="A1" s="28" t="s">
        <v>0</v>
      </c>
      <c r="B1" s="29" t="s">
        <v>50</v>
      </c>
      <c r="C1" s="29"/>
      <c r="D1" s="29"/>
      <c r="E1" s="29" t="s">
        <v>56</v>
      </c>
      <c r="F1" s="29"/>
      <c r="G1" s="29"/>
      <c r="H1" s="29"/>
      <c r="I1" s="29"/>
      <c r="J1" s="29" t="s">
        <v>53</v>
      </c>
      <c r="K1" s="29"/>
      <c r="L1" s="29"/>
      <c r="M1" s="29"/>
      <c r="N1" s="29"/>
      <c r="O1" s="29"/>
    </row>
    <row r="2" spans="1:15" s="3" customFormat="1" ht="24" customHeight="1" hidden="1" thickBot="1">
      <c r="A2" s="28"/>
      <c r="B2" s="29"/>
      <c r="C2" s="29"/>
      <c r="D2" s="29"/>
      <c r="E2" s="30" t="s">
        <v>49</v>
      </c>
      <c r="F2" s="30"/>
      <c r="G2" s="30" t="s">
        <v>58</v>
      </c>
      <c r="H2" s="30"/>
      <c r="I2" s="30"/>
      <c r="J2" s="30" t="s">
        <v>51</v>
      </c>
      <c r="K2" s="30"/>
      <c r="L2" s="30" t="s">
        <v>66</v>
      </c>
      <c r="M2" s="30"/>
      <c r="N2" s="30" t="s">
        <v>52</v>
      </c>
      <c r="O2" s="30"/>
    </row>
    <row r="3" spans="1:15" s="3" customFormat="1" ht="82.5" customHeight="1">
      <c r="A3" s="28"/>
      <c r="B3" s="16" t="s">
        <v>64</v>
      </c>
      <c r="C3" s="17" t="s">
        <v>67</v>
      </c>
      <c r="D3" s="17" t="s">
        <v>62</v>
      </c>
      <c r="E3" s="17" t="s">
        <v>65</v>
      </c>
      <c r="F3" s="17" t="s">
        <v>57</v>
      </c>
      <c r="G3" s="15" t="s">
        <v>65</v>
      </c>
      <c r="H3" s="17" t="s">
        <v>59</v>
      </c>
      <c r="I3" s="17" t="s">
        <v>68</v>
      </c>
      <c r="J3" s="18" t="s">
        <v>69</v>
      </c>
      <c r="K3" s="17" t="s">
        <v>54</v>
      </c>
      <c r="L3" s="19" t="s">
        <v>70</v>
      </c>
      <c r="M3" s="17" t="s">
        <v>55</v>
      </c>
      <c r="N3" s="19" t="s">
        <v>65</v>
      </c>
      <c r="O3" s="20" t="s">
        <v>55</v>
      </c>
    </row>
    <row r="4" spans="1:15" s="4" customFormat="1" ht="18">
      <c r="A4" s="21" t="s">
        <v>3</v>
      </c>
      <c r="B4" s="22">
        <v>13677</v>
      </c>
      <c r="C4" s="5">
        <v>4172</v>
      </c>
      <c r="D4" s="7">
        <f>SUM(C4/B4)</f>
        <v>0.30503765445638664</v>
      </c>
      <c r="E4" s="5">
        <v>3203</v>
      </c>
      <c r="F4" s="7">
        <f>SUM(E4/C4)</f>
        <v>0.7677372962607862</v>
      </c>
      <c r="G4" s="5">
        <v>1496</v>
      </c>
      <c r="H4" s="7">
        <f>SUM(G4/E4)</f>
        <v>0.46706212925382457</v>
      </c>
      <c r="I4" s="12">
        <v>3053969.65</v>
      </c>
      <c r="J4" s="11">
        <v>3176</v>
      </c>
      <c r="K4" s="9">
        <f aca="true" t="shared" si="0" ref="K4:K35">SUM(J4/C4)</f>
        <v>0.7612655800575263</v>
      </c>
      <c r="L4" s="11">
        <v>3173</v>
      </c>
      <c r="M4" s="9">
        <f>SUM(L4/J4)</f>
        <v>0.9990554156171285</v>
      </c>
      <c r="N4" s="14">
        <v>3</v>
      </c>
      <c r="O4" s="9">
        <f>SUM(N4/J4)</f>
        <v>0.0009445843828715365</v>
      </c>
    </row>
    <row r="5" spans="1:15" s="4" customFormat="1" ht="18">
      <c r="A5" s="21" t="s">
        <v>4</v>
      </c>
      <c r="B5" s="22">
        <v>5271</v>
      </c>
      <c r="C5" s="5">
        <v>3097</v>
      </c>
      <c r="D5" s="7">
        <f>SUM(C5/B5)</f>
        <v>0.5875545437298425</v>
      </c>
      <c r="E5" s="5">
        <v>2602</v>
      </c>
      <c r="F5" s="7">
        <f aca="true" t="shared" si="1" ref="F5:F53">SUM(E5/C5)</f>
        <v>0.8401679044236358</v>
      </c>
      <c r="G5" s="5">
        <v>1647</v>
      </c>
      <c r="H5" s="7">
        <f aca="true" t="shared" si="2" ref="H5:H53">SUM(G5/E5)</f>
        <v>0.6329746348962336</v>
      </c>
      <c r="I5" s="12">
        <v>2958334.65</v>
      </c>
      <c r="J5" s="11">
        <v>2483</v>
      </c>
      <c r="K5" s="9">
        <f t="shared" si="0"/>
        <v>0.8017436228608331</v>
      </c>
      <c r="L5" s="11">
        <v>2483</v>
      </c>
      <c r="M5" s="9">
        <f aca="true" t="shared" si="3" ref="M5:M53">SUM(L5/J5)</f>
        <v>1</v>
      </c>
      <c r="N5" s="14">
        <v>0</v>
      </c>
      <c r="O5" s="9">
        <f aca="true" t="shared" si="4" ref="O5:O53">SUM(N5/J5)</f>
        <v>0</v>
      </c>
    </row>
    <row r="6" spans="1:15" s="4" customFormat="1" ht="18">
      <c r="A6" s="21" t="s">
        <v>47</v>
      </c>
      <c r="B6" s="22">
        <v>7567</v>
      </c>
      <c r="C6" s="5">
        <v>1200</v>
      </c>
      <c r="D6" s="7">
        <f aca="true" t="shared" si="5" ref="D6:D53">SUM(C6/B6)</f>
        <v>0.15858332232060263</v>
      </c>
      <c r="E6" s="13">
        <v>934</v>
      </c>
      <c r="F6" s="7">
        <f t="shared" si="1"/>
        <v>0.7783333333333333</v>
      </c>
      <c r="G6" s="13">
        <v>383</v>
      </c>
      <c r="H6" s="7">
        <f t="shared" si="2"/>
        <v>0.4100642398286938</v>
      </c>
      <c r="I6" s="12">
        <v>635884.33</v>
      </c>
      <c r="J6" s="14">
        <v>905</v>
      </c>
      <c r="K6" s="9">
        <f t="shared" si="0"/>
        <v>0.7541666666666667</v>
      </c>
      <c r="L6" s="14">
        <v>905</v>
      </c>
      <c r="M6" s="9">
        <f t="shared" si="3"/>
        <v>1</v>
      </c>
      <c r="N6" s="14">
        <v>0</v>
      </c>
      <c r="O6" s="9">
        <f t="shared" si="4"/>
        <v>0</v>
      </c>
    </row>
    <row r="7" spans="1:15" s="4" customFormat="1" ht="18">
      <c r="A7" s="21" t="s">
        <v>5</v>
      </c>
      <c r="B7" s="22">
        <v>3686</v>
      </c>
      <c r="C7" s="13">
        <v>316</v>
      </c>
      <c r="D7" s="7">
        <f t="shared" si="5"/>
        <v>0.08572978838849701</v>
      </c>
      <c r="E7" s="13">
        <v>255</v>
      </c>
      <c r="F7" s="7">
        <f t="shared" si="1"/>
        <v>0.8069620253164557</v>
      </c>
      <c r="G7" s="13">
        <v>109</v>
      </c>
      <c r="H7" s="7">
        <f t="shared" si="2"/>
        <v>0.42745098039215684</v>
      </c>
      <c r="I7" s="12">
        <v>186722.63</v>
      </c>
      <c r="J7" s="14">
        <v>239</v>
      </c>
      <c r="K7" s="9">
        <f t="shared" si="0"/>
        <v>0.7563291139240507</v>
      </c>
      <c r="L7" s="14">
        <v>238</v>
      </c>
      <c r="M7" s="9">
        <f t="shared" si="3"/>
        <v>0.99581589958159</v>
      </c>
      <c r="N7" s="14">
        <v>1</v>
      </c>
      <c r="O7" s="9">
        <f t="shared" si="4"/>
        <v>0.0041841004184100415</v>
      </c>
    </row>
    <row r="8" spans="1:15" s="4" customFormat="1" ht="18">
      <c r="A8" s="21" t="s">
        <v>6</v>
      </c>
      <c r="B8" s="22">
        <v>3685</v>
      </c>
      <c r="C8" s="5">
        <v>2290</v>
      </c>
      <c r="D8" s="7">
        <f t="shared" si="5"/>
        <v>0.621438263229308</v>
      </c>
      <c r="E8" s="5">
        <v>1890</v>
      </c>
      <c r="F8" s="7">
        <f t="shared" si="1"/>
        <v>0.8253275109170306</v>
      </c>
      <c r="G8" s="13">
        <v>936</v>
      </c>
      <c r="H8" s="7">
        <f t="shared" si="2"/>
        <v>0.49523809523809526</v>
      </c>
      <c r="I8" s="12">
        <v>1967563.13</v>
      </c>
      <c r="J8" s="11">
        <v>1893</v>
      </c>
      <c r="K8" s="9">
        <f t="shared" si="0"/>
        <v>0.8266375545851529</v>
      </c>
      <c r="L8" s="11">
        <v>1888</v>
      </c>
      <c r="M8" s="9">
        <f t="shared" si="3"/>
        <v>0.9973586899101955</v>
      </c>
      <c r="N8" s="14">
        <v>5</v>
      </c>
      <c r="O8" s="9">
        <f t="shared" si="4"/>
        <v>0.002641310089804543</v>
      </c>
    </row>
    <row r="9" spans="1:15" s="4" customFormat="1" ht="18">
      <c r="A9" s="21" t="s">
        <v>7</v>
      </c>
      <c r="B9" s="22">
        <v>6978</v>
      </c>
      <c r="C9" s="5">
        <v>4919</v>
      </c>
      <c r="D9" s="7">
        <f>SUM(C9/B9)</f>
        <v>0.7049297793063916</v>
      </c>
      <c r="E9" s="5">
        <v>3979</v>
      </c>
      <c r="F9" s="7">
        <f t="shared" si="1"/>
        <v>0.8089042488310633</v>
      </c>
      <c r="G9" s="5">
        <v>2208</v>
      </c>
      <c r="H9" s="7">
        <f t="shared" si="2"/>
        <v>0.5549132947976878</v>
      </c>
      <c r="I9" s="12">
        <v>4462198.8</v>
      </c>
      <c r="J9" s="11">
        <v>3764</v>
      </c>
      <c r="K9" s="9">
        <f t="shared" si="0"/>
        <v>0.7651961780849766</v>
      </c>
      <c r="L9" s="11">
        <v>3763</v>
      </c>
      <c r="M9" s="9">
        <f t="shared" si="3"/>
        <v>0.9997343251859724</v>
      </c>
      <c r="N9" s="14">
        <v>1</v>
      </c>
      <c r="O9" s="9">
        <f t="shared" si="4"/>
        <v>0.00026567481402763017</v>
      </c>
    </row>
    <row r="10" spans="1:15" s="4" customFormat="1" ht="18">
      <c r="A10" s="21" t="s">
        <v>8</v>
      </c>
      <c r="B10" s="22">
        <v>10142</v>
      </c>
      <c r="C10" s="5">
        <v>5830</v>
      </c>
      <c r="D10" s="7">
        <f t="shared" si="5"/>
        <v>0.5748373101952278</v>
      </c>
      <c r="E10" s="5">
        <v>4591</v>
      </c>
      <c r="F10" s="7">
        <f t="shared" si="1"/>
        <v>0.7874785591766724</v>
      </c>
      <c r="G10" s="5">
        <v>2325</v>
      </c>
      <c r="H10" s="7">
        <f t="shared" si="2"/>
        <v>0.5064256153343498</v>
      </c>
      <c r="I10" s="12">
        <v>4122268.87</v>
      </c>
      <c r="J10" s="11">
        <v>4478</v>
      </c>
      <c r="K10" s="9">
        <f t="shared" si="0"/>
        <v>0.7680960548885077</v>
      </c>
      <c r="L10" s="11">
        <v>4474</v>
      </c>
      <c r="M10" s="9">
        <f t="shared" si="3"/>
        <v>0.9991067440821796</v>
      </c>
      <c r="N10" s="14">
        <v>4</v>
      </c>
      <c r="O10" s="9">
        <f t="shared" si="4"/>
        <v>0.0008932559178204555</v>
      </c>
    </row>
    <row r="11" spans="1:15" s="4" customFormat="1" ht="18">
      <c r="A11" s="21" t="s">
        <v>9</v>
      </c>
      <c r="B11" s="22">
        <v>7126</v>
      </c>
      <c r="C11" s="5">
        <v>7011</v>
      </c>
      <c r="D11" s="7">
        <f t="shared" si="5"/>
        <v>0.9838619141173168</v>
      </c>
      <c r="E11" s="5">
        <v>6057</v>
      </c>
      <c r="F11" s="7">
        <f>SUM(E11/C11)</f>
        <v>0.8639281129653402</v>
      </c>
      <c r="G11" s="5">
        <v>3744</v>
      </c>
      <c r="H11" s="7">
        <f t="shared" si="2"/>
        <v>0.6181277860326895</v>
      </c>
      <c r="I11" s="12">
        <v>7330355.21</v>
      </c>
      <c r="J11" s="11">
        <v>5767</v>
      </c>
      <c r="K11" s="9">
        <f t="shared" si="0"/>
        <v>0.822564541434888</v>
      </c>
      <c r="L11" s="11">
        <v>5763</v>
      </c>
      <c r="M11" s="9">
        <f t="shared" si="3"/>
        <v>0.9993063984740767</v>
      </c>
      <c r="N11" s="14">
        <v>4</v>
      </c>
      <c r="O11" s="9">
        <f t="shared" si="4"/>
        <v>0.000693601525923357</v>
      </c>
    </row>
    <row r="12" spans="1:15" s="4" customFormat="1" ht="18">
      <c r="A12" s="21" t="s">
        <v>11</v>
      </c>
      <c r="B12" s="22">
        <v>27183</v>
      </c>
      <c r="C12" s="5">
        <v>30875</v>
      </c>
      <c r="D12" s="7">
        <f t="shared" si="5"/>
        <v>1.135820181731229</v>
      </c>
      <c r="E12" s="5">
        <v>25824</v>
      </c>
      <c r="F12" s="7">
        <f t="shared" si="1"/>
        <v>0.8364048582995951</v>
      </c>
      <c r="G12" s="5">
        <v>14923</v>
      </c>
      <c r="H12" s="7">
        <f t="shared" si="2"/>
        <v>0.5778732961586122</v>
      </c>
      <c r="I12" s="12">
        <v>33254181.63</v>
      </c>
      <c r="J12" s="11">
        <v>24346</v>
      </c>
      <c r="K12" s="9">
        <f t="shared" si="0"/>
        <v>0.7885344129554656</v>
      </c>
      <c r="L12" s="11">
        <v>24337</v>
      </c>
      <c r="M12" s="9">
        <f t="shared" si="3"/>
        <v>0.9996303294175635</v>
      </c>
      <c r="N12" s="14">
        <v>9</v>
      </c>
      <c r="O12" s="9">
        <f t="shared" si="4"/>
        <v>0.00036967058243653986</v>
      </c>
    </row>
    <row r="13" spans="1:15" s="4" customFormat="1" ht="18">
      <c r="A13" s="21" t="s">
        <v>10</v>
      </c>
      <c r="B13" s="22">
        <v>3211</v>
      </c>
      <c r="C13" s="5">
        <v>1474</v>
      </c>
      <c r="D13" s="7">
        <f>SUM(C13/B13)</f>
        <v>0.45904702584864526</v>
      </c>
      <c r="E13" s="5">
        <v>1135</v>
      </c>
      <c r="F13" s="7">
        <f t="shared" si="1"/>
        <v>0.7700135685210312</v>
      </c>
      <c r="G13" s="13">
        <v>593</v>
      </c>
      <c r="H13" s="7">
        <f t="shared" si="2"/>
        <v>0.5224669603524229</v>
      </c>
      <c r="I13" s="12">
        <v>1066376.03</v>
      </c>
      <c r="J13" s="11">
        <v>1109</v>
      </c>
      <c r="K13" s="9">
        <f t="shared" si="0"/>
        <v>0.7523744911804613</v>
      </c>
      <c r="L13" s="11">
        <v>1108</v>
      </c>
      <c r="M13" s="9">
        <f t="shared" si="3"/>
        <v>0.9990982867448152</v>
      </c>
      <c r="N13" s="14">
        <v>1</v>
      </c>
      <c r="O13" s="9">
        <f t="shared" si="4"/>
        <v>0.0009017132551848512</v>
      </c>
    </row>
    <row r="14" spans="1:15" s="4" customFormat="1" ht="18">
      <c r="A14" s="21" t="s">
        <v>12</v>
      </c>
      <c r="B14" s="22">
        <v>6742</v>
      </c>
      <c r="C14" s="5">
        <v>7636</v>
      </c>
      <c r="D14" s="7">
        <f t="shared" si="5"/>
        <v>1.1326016018985465</v>
      </c>
      <c r="E14" s="5">
        <v>6565</v>
      </c>
      <c r="F14" s="7">
        <f t="shared" si="1"/>
        <v>0.8597433211105291</v>
      </c>
      <c r="G14" s="5">
        <v>4324</v>
      </c>
      <c r="H14" s="7">
        <f t="shared" si="2"/>
        <v>0.6586443259710586</v>
      </c>
      <c r="I14" s="12">
        <v>11678905.33</v>
      </c>
      <c r="J14" s="11">
        <v>6314</v>
      </c>
      <c r="K14" s="9">
        <f t="shared" si="0"/>
        <v>0.8268727082242011</v>
      </c>
      <c r="L14" s="11">
        <v>6314</v>
      </c>
      <c r="M14" s="9">
        <f t="shared" si="3"/>
        <v>1</v>
      </c>
      <c r="N14" s="14">
        <v>0</v>
      </c>
      <c r="O14" s="9">
        <f t="shared" si="4"/>
        <v>0</v>
      </c>
    </row>
    <row r="15" spans="1:15" s="4" customFormat="1" ht="18">
      <c r="A15" s="21" t="s">
        <v>13</v>
      </c>
      <c r="B15" s="22">
        <v>4148</v>
      </c>
      <c r="C15" s="5">
        <v>3273</v>
      </c>
      <c r="D15" s="7">
        <f>SUM(C15/B15)</f>
        <v>0.7890549662487946</v>
      </c>
      <c r="E15" s="5">
        <v>2833</v>
      </c>
      <c r="F15" s="7">
        <f t="shared" si="1"/>
        <v>0.8655667583256951</v>
      </c>
      <c r="G15" s="5">
        <v>1854</v>
      </c>
      <c r="H15" s="7">
        <f t="shared" si="2"/>
        <v>0.6544299329332862</v>
      </c>
      <c r="I15" s="12">
        <v>4672750.46</v>
      </c>
      <c r="J15" s="11">
        <v>2769</v>
      </c>
      <c r="K15" s="9">
        <f t="shared" si="0"/>
        <v>0.846012832263978</v>
      </c>
      <c r="L15" s="11">
        <v>2760</v>
      </c>
      <c r="M15" s="9">
        <f t="shared" si="3"/>
        <v>0.9967497291440953</v>
      </c>
      <c r="N15" s="14">
        <v>9</v>
      </c>
      <c r="O15" s="9">
        <f t="shared" si="4"/>
        <v>0.0032502708559046588</v>
      </c>
    </row>
    <row r="16" spans="1:15" s="4" customFormat="1" ht="18">
      <c r="A16" s="21" t="s">
        <v>14</v>
      </c>
      <c r="B16" s="22">
        <v>16897</v>
      </c>
      <c r="C16" s="5">
        <v>27091</v>
      </c>
      <c r="D16" s="7">
        <f t="shared" si="5"/>
        <v>1.603302361365923</v>
      </c>
      <c r="E16" s="5">
        <v>24890</v>
      </c>
      <c r="F16" s="7">
        <f t="shared" si="1"/>
        <v>0.9187553061902477</v>
      </c>
      <c r="G16" s="5">
        <v>20938</v>
      </c>
      <c r="H16" s="7">
        <f t="shared" si="2"/>
        <v>0.8412213740458016</v>
      </c>
      <c r="I16" s="12">
        <v>192798700.02</v>
      </c>
      <c r="J16" s="11">
        <v>24473</v>
      </c>
      <c r="K16" s="9">
        <f t="shared" si="0"/>
        <v>0.9033627403934886</v>
      </c>
      <c r="L16" s="11">
        <v>24458</v>
      </c>
      <c r="M16" s="9">
        <f t="shared" si="3"/>
        <v>0.9993870796387856</v>
      </c>
      <c r="N16" s="14">
        <v>15</v>
      </c>
      <c r="O16" s="9">
        <f t="shared" si="4"/>
        <v>0.0006129203612143995</v>
      </c>
    </row>
    <row r="17" spans="1:15" s="4" customFormat="1" ht="18">
      <c r="A17" s="21" t="s">
        <v>15</v>
      </c>
      <c r="B17" s="22">
        <v>71538</v>
      </c>
      <c r="C17" s="5">
        <v>108304</v>
      </c>
      <c r="D17" s="7">
        <f t="shared" si="5"/>
        <v>1.5139366490536499</v>
      </c>
      <c r="E17" s="5">
        <v>96475</v>
      </c>
      <c r="F17" s="7">
        <f t="shared" si="1"/>
        <v>0.890779657261043</v>
      </c>
      <c r="G17" s="5">
        <v>71675</v>
      </c>
      <c r="H17" s="7">
        <f t="shared" si="2"/>
        <v>0.7429385851256802</v>
      </c>
      <c r="I17" s="12">
        <v>462177565.9</v>
      </c>
      <c r="J17" s="11">
        <v>94767</v>
      </c>
      <c r="K17" s="9">
        <f t="shared" si="0"/>
        <v>0.875009233269316</v>
      </c>
      <c r="L17" s="11">
        <v>94676</v>
      </c>
      <c r="M17" s="9">
        <f t="shared" si="3"/>
        <v>0.9990397501239883</v>
      </c>
      <c r="N17" s="14">
        <v>91</v>
      </c>
      <c r="O17" s="9">
        <f t="shared" si="4"/>
        <v>0.0009602498760116918</v>
      </c>
    </row>
    <row r="18" spans="1:15" s="4" customFormat="1" ht="18">
      <c r="A18" s="21" t="s">
        <v>16</v>
      </c>
      <c r="B18" s="22">
        <v>91030</v>
      </c>
      <c r="C18" s="5">
        <v>42854</v>
      </c>
      <c r="D18" s="7">
        <f t="shared" si="5"/>
        <v>0.47076787872130066</v>
      </c>
      <c r="E18" s="5">
        <v>31801</v>
      </c>
      <c r="F18" s="7">
        <f t="shared" si="1"/>
        <v>0.742077752368507</v>
      </c>
      <c r="G18" s="5">
        <v>11961</v>
      </c>
      <c r="H18" s="7">
        <f t="shared" si="2"/>
        <v>0.37612024779095</v>
      </c>
      <c r="I18" s="12">
        <v>23124397.22</v>
      </c>
      <c r="J18" s="11">
        <v>30241</v>
      </c>
      <c r="K18" s="9">
        <f t="shared" si="0"/>
        <v>0.7056750828394083</v>
      </c>
      <c r="L18" s="11">
        <v>30228</v>
      </c>
      <c r="M18" s="9">
        <f t="shared" si="3"/>
        <v>0.9995701200357131</v>
      </c>
      <c r="N18" s="14">
        <v>13</v>
      </c>
      <c r="O18" s="9">
        <f>SUM(N18/J18)</f>
        <v>0.00042987996428689527</v>
      </c>
    </row>
    <row r="19" spans="1:15" s="4" customFormat="1" ht="18">
      <c r="A19" s="21" t="s">
        <v>60</v>
      </c>
      <c r="B19" s="5">
        <v>7314</v>
      </c>
      <c r="C19" s="5">
        <v>1937</v>
      </c>
      <c r="D19" s="7">
        <f t="shared" si="5"/>
        <v>0.2648345638501504</v>
      </c>
      <c r="E19" s="5">
        <v>1585</v>
      </c>
      <c r="F19" s="7">
        <f t="shared" si="1"/>
        <v>0.8182756840474962</v>
      </c>
      <c r="G19" s="13">
        <v>647</v>
      </c>
      <c r="H19" s="7">
        <f t="shared" si="2"/>
        <v>0.4082018927444795</v>
      </c>
      <c r="I19" s="12">
        <v>1310409.2</v>
      </c>
      <c r="J19" s="11">
        <v>1618</v>
      </c>
      <c r="K19" s="9">
        <f t="shared" si="0"/>
        <v>0.8353123386680433</v>
      </c>
      <c r="L19" s="11">
        <v>1614</v>
      </c>
      <c r="M19" s="9">
        <f t="shared" si="3"/>
        <v>0.9975278121137207</v>
      </c>
      <c r="N19" s="14">
        <v>4</v>
      </c>
      <c r="O19" s="9">
        <f t="shared" si="4"/>
        <v>0.002472187886279357</v>
      </c>
    </row>
    <row r="20" spans="1:15" s="4" customFormat="1" ht="18">
      <c r="A20" s="21" t="s">
        <v>61</v>
      </c>
      <c r="B20" s="5">
        <v>3765</v>
      </c>
      <c r="C20" s="13">
        <v>607</v>
      </c>
      <c r="D20" s="7">
        <f t="shared" si="5"/>
        <v>0.16122177954847278</v>
      </c>
      <c r="E20" s="13">
        <v>511</v>
      </c>
      <c r="F20" s="7">
        <f t="shared" si="1"/>
        <v>0.841845140032949</v>
      </c>
      <c r="G20" s="13">
        <v>145</v>
      </c>
      <c r="H20" s="7">
        <f t="shared" si="2"/>
        <v>0.2837573385518591</v>
      </c>
      <c r="I20" s="12">
        <v>250899.38</v>
      </c>
      <c r="J20" s="14">
        <v>526</v>
      </c>
      <c r="K20" s="9">
        <f t="shared" si="0"/>
        <v>0.8665568369028006</v>
      </c>
      <c r="L20" s="14">
        <v>524</v>
      </c>
      <c r="M20" s="9">
        <f t="shared" si="3"/>
        <v>0.9961977186311787</v>
      </c>
      <c r="N20" s="14">
        <v>2</v>
      </c>
      <c r="O20" s="9">
        <f t="shared" si="4"/>
        <v>0.0038022813688212928</v>
      </c>
    </row>
    <row r="21" spans="1:15" s="4" customFormat="1" ht="18">
      <c r="A21" s="21" t="s">
        <v>18</v>
      </c>
      <c r="B21" s="22">
        <v>47676</v>
      </c>
      <c r="C21" s="5">
        <v>58540</v>
      </c>
      <c r="D21" s="7">
        <f t="shared" si="5"/>
        <v>1.2278714657269905</v>
      </c>
      <c r="E21" s="5">
        <v>51325</v>
      </c>
      <c r="F21" s="7">
        <f t="shared" si="1"/>
        <v>0.8767509395285275</v>
      </c>
      <c r="G21" s="5">
        <v>37235</v>
      </c>
      <c r="H21" s="7">
        <f t="shared" si="2"/>
        <v>0.7254749147588895</v>
      </c>
      <c r="I21" s="12">
        <v>255969657.8</v>
      </c>
      <c r="J21" s="11">
        <v>48826</v>
      </c>
      <c r="K21" s="9">
        <f t="shared" si="0"/>
        <v>0.8340621797061838</v>
      </c>
      <c r="L21" s="11">
        <v>48781</v>
      </c>
      <c r="M21" s="9">
        <f t="shared" si="3"/>
        <v>0.9990783598902224</v>
      </c>
      <c r="N21" s="14">
        <v>45</v>
      </c>
      <c r="O21" s="9">
        <f t="shared" si="4"/>
        <v>0.0009216401097775775</v>
      </c>
    </row>
    <row r="22" spans="1:15" s="4" customFormat="1" ht="18">
      <c r="A22" s="21" t="s">
        <v>17</v>
      </c>
      <c r="B22" s="22">
        <v>6708</v>
      </c>
      <c r="C22" s="5">
        <v>5904</v>
      </c>
      <c r="D22" s="7">
        <f t="shared" si="5"/>
        <v>0.8801431127012522</v>
      </c>
      <c r="E22" s="5">
        <v>5058</v>
      </c>
      <c r="F22" s="7">
        <f t="shared" si="1"/>
        <v>0.8567073170731707</v>
      </c>
      <c r="G22" s="5">
        <v>2765</v>
      </c>
      <c r="H22" s="7">
        <f t="shared" si="2"/>
        <v>0.5466587584025306</v>
      </c>
      <c r="I22" s="12">
        <v>5887492.2</v>
      </c>
      <c r="J22" s="11">
        <v>4944</v>
      </c>
      <c r="K22" s="9">
        <f t="shared" si="0"/>
        <v>0.8373983739837398</v>
      </c>
      <c r="L22" s="11">
        <v>4936</v>
      </c>
      <c r="M22" s="9">
        <f t="shared" si="3"/>
        <v>0.9983818770226537</v>
      </c>
      <c r="N22" s="14">
        <v>8</v>
      </c>
      <c r="O22" s="9">
        <f t="shared" si="4"/>
        <v>0.0016181229773462784</v>
      </c>
    </row>
    <row r="23" spans="1:15" s="4" customFormat="1" ht="18">
      <c r="A23" s="21" t="s">
        <v>1</v>
      </c>
      <c r="B23" s="22">
        <v>3308</v>
      </c>
      <c r="C23" s="5">
        <v>1873</v>
      </c>
      <c r="D23" s="7">
        <f t="shared" si="5"/>
        <v>0.5662031438935913</v>
      </c>
      <c r="E23" s="5">
        <v>1519</v>
      </c>
      <c r="F23" s="7">
        <f t="shared" si="1"/>
        <v>0.810998398291511</v>
      </c>
      <c r="G23" s="13">
        <v>860</v>
      </c>
      <c r="H23" s="7">
        <f t="shared" si="2"/>
        <v>0.5661619486504279</v>
      </c>
      <c r="I23" s="12">
        <v>2054125.92</v>
      </c>
      <c r="J23" s="11">
        <v>1475</v>
      </c>
      <c r="K23" s="9">
        <f t="shared" si="0"/>
        <v>0.7875066737853711</v>
      </c>
      <c r="L23" s="11">
        <v>1472</v>
      </c>
      <c r="M23" s="9">
        <f t="shared" si="3"/>
        <v>0.9979661016949153</v>
      </c>
      <c r="N23" s="14">
        <v>3</v>
      </c>
      <c r="O23" s="9">
        <f t="shared" si="4"/>
        <v>0.002033898305084746</v>
      </c>
    </row>
    <row r="24" spans="1:15" s="4" customFormat="1" ht="18">
      <c r="A24" s="21" t="s">
        <v>2</v>
      </c>
      <c r="B24" s="22">
        <v>5177</v>
      </c>
      <c r="C24" s="5">
        <v>4392</v>
      </c>
      <c r="D24" s="7">
        <f t="shared" si="5"/>
        <v>0.8483677805678964</v>
      </c>
      <c r="E24" s="5">
        <v>3818</v>
      </c>
      <c r="F24" s="7">
        <f t="shared" si="1"/>
        <v>0.8693078324225865</v>
      </c>
      <c r="G24" s="5">
        <v>2323</v>
      </c>
      <c r="H24" s="7">
        <f t="shared" si="2"/>
        <v>0.608433734939759</v>
      </c>
      <c r="I24" s="12">
        <v>5047976.91</v>
      </c>
      <c r="J24" s="11">
        <v>3739</v>
      </c>
      <c r="K24" s="9">
        <f t="shared" si="0"/>
        <v>0.85132058287796</v>
      </c>
      <c r="L24" s="11">
        <v>3735</v>
      </c>
      <c r="M24" s="9">
        <f t="shared" si="3"/>
        <v>0.9989301952393688</v>
      </c>
      <c r="N24" s="14">
        <v>4</v>
      </c>
      <c r="O24" s="9">
        <f t="shared" si="4"/>
        <v>0.0010698047606311847</v>
      </c>
    </row>
    <row r="25" spans="1:15" s="4" customFormat="1" ht="18">
      <c r="A25" s="21" t="s">
        <v>19</v>
      </c>
      <c r="B25" s="22">
        <v>24275</v>
      </c>
      <c r="C25" s="5">
        <v>22057</v>
      </c>
      <c r="D25" s="7">
        <f t="shared" si="5"/>
        <v>0.9086302780638517</v>
      </c>
      <c r="E25" s="5">
        <v>18520</v>
      </c>
      <c r="F25" s="7">
        <f t="shared" si="1"/>
        <v>0.8396427438001541</v>
      </c>
      <c r="G25" s="5">
        <v>11134</v>
      </c>
      <c r="H25" s="7">
        <f t="shared" si="2"/>
        <v>0.6011879049676025</v>
      </c>
      <c r="I25" s="12">
        <v>23141514.12</v>
      </c>
      <c r="J25" s="11">
        <v>17217</v>
      </c>
      <c r="K25" s="9">
        <f t="shared" si="0"/>
        <v>0.7805685269982319</v>
      </c>
      <c r="L25" s="11">
        <v>17213</v>
      </c>
      <c r="M25" s="9">
        <f t="shared" si="3"/>
        <v>0.9997676714874834</v>
      </c>
      <c r="N25" s="14">
        <v>4</v>
      </c>
      <c r="O25" s="9">
        <f t="shared" si="4"/>
        <v>0.0002323285125166986</v>
      </c>
    </row>
    <row r="26" spans="1:15" s="4" customFormat="1" ht="18">
      <c r="A26" s="21" t="s">
        <v>20</v>
      </c>
      <c r="B26" s="22">
        <v>3909</v>
      </c>
      <c r="C26" s="5">
        <v>1635</v>
      </c>
      <c r="D26" s="7">
        <f t="shared" si="5"/>
        <v>0.4182655410590944</v>
      </c>
      <c r="E26" s="5">
        <v>1310</v>
      </c>
      <c r="F26" s="7">
        <f t="shared" si="1"/>
        <v>0.8012232415902141</v>
      </c>
      <c r="G26" s="13">
        <v>688</v>
      </c>
      <c r="H26" s="7">
        <f t="shared" si="2"/>
        <v>0.5251908396946565</v>
      </c>
      <c r="I26" s="12">
        <v>1610396.36</v>
      </c>
      <c r="J26" s="11">
        <v>1309</v>
      </c>
      <c r="K26" s="9">
        <f t="shared" si="0"/>
        <v>0.8006116207951071</v>
      </c>
      <c r="L26" s="11">
        <v>1308</v>
      </c>
      <c r="M26" s="9">
        <f t="shared" si="3"/>
        <v>0.9992360580595875</v>
      </c>
      <c r="N26" s="14">
        <v>1</v>
      </c>
      <c r="O26" s="9">
        <f t="shared" si="4"/>
        <v>0.0007639419404125286</v>
      </c>
    </row>
    <row r="27" spans="1:15" s="4" customFormat="1" ht="18">
      <c r="A27" s="21" t="s">
        <v>21</v>
      </c>
      <c r="B27" s="22">
        <v>14396</v>
      </c>
      <c r="C27" s="5">
        <v>13156</v>
      </c>
      <c r="D27" s="7">
        <f t="shared" si="5"/>
        <v>0.9138649624895805</v>
      </c>
      <c r="E27" s="5">
        <v>11240</v>
      </c>
      <c r="F27" s="7">
        <f t="shared" si="1"/>
        <v>0.8543630282760718</v>
      </c>
      <c r="G27" s="5">
        <v>7130</v>
      </c>
      <c r="H27" s="7">
        <f t="shared" si="2"/>
        <v>0.6343416370106761</v>
      </c>
      <c r="I27" s="12">
        <v>15937318.71</v>
      </c>
      <c r="J27" s="11">
        <v>10259</v>
      </c>
      <c r="K27" s="9">
        <f t="shared" si="0"/>
        <v>0.7797962906658559</v>
      </c>
      <c r="L27" s="11">
        <v>10256</v>
      </c>
      <c r="M27" s="9">
        <f t="shared" si="3"/>
        <v>0.999707573837606</v>
      </c>
      <c r="N27" s="14">
        <v>3</v>
      </c>
      <c r="O27" s="9">
        <f t="shared" si="4"/>
        <v>0.00029242616239399553</v>
      </c>
    </row>
    <row r="28" spans="1:15" s="4" customFormat="1" ht="18">
      <c r="A28" s="21" t="s">
        <v>22</v>
      </c>
      <c r="B28" s="22">
        <v>29990</v>
      </c>
      <c r="C28" s="5">
        <v>14262</v>
      </c>
      <c r="D28" s="7">
        <f t="shared" si="5"/>
        <v>0.4755585195065022</v>
      </c>
      <c r="E28" s="5">
        <v>11498</v>
      </c>
      <c r="F28" s="7">
        <f t="shared" si="1"/>
        <v>0.8061982891600056</v>
      </c>
      <c r="G28" s="5">
        <v>5788</v>
      </c>
      <c r="H28" s="7">
        <f t="shared" si="2"/>
        <v>0.503391894242477</v>
      </c>
      <c r="I28" s="12">
        <v>11287755.58</v>
      </c>
      <c r="J28" s="11">
        <v>11122</v>
      </c>
      <c r="K28" s="9">
        <f t="shared" si="0"/>
        <v>0.7798345253120179</v>
      </c>
      <c r="L28" s="11">
        <v>11119</v>
      </c>
      <c r="M28" s="9">
        <f t="shared" si="3"/>
        <v>0.9997302643409459</v>
      </c>
      <c r="N28" s="14">
        <v>3</v>
      </c>
      <c r="O28" s="9">
        <f t="shared" si="4"/>
        <v>0.000269735659054127</v>
      </c>
    </row>
    <row r="29" spans="1:15" s="4" customFormat="1" ht="18">
      <c r="A29" s="21" t="s">
        <v>23</v>
      </c>
      <c r="B29" s="22">
        <v>5040</v>
      </c>
      <c r="C29" s="5">
        <v>5335</v>
      </c>
      <c r="D29" s="7">
        <f t="shared" si="5"/>
        <v>1.058531746031746</v>
      </c>
      <c r="E29" s="5">
        <v>4444</v>
      </c>
      <c r="F29" s="7">
        <f>SUM(E29/C29)</f>
        <v>0.8329896907216495</v>
      </c>
      <c r="G29" s="5">
        <v>2563</v>
      </c>
      <c r="H29" s="7">
        <f t="shared" si="2"/>
        <v>0.5767326732673267</v>
      </c>
      <c r="I29" s="12">
        <v>5064460.73</v>
      </c>
      <c r="J29" s="11">
        <v>4122</v>
      </c>
      <c r="K29" s="9">
        <f t="shared" si="0"/>
        <v>0.7726335520149953</v>
      </c>
      <c r="L29" s="11">
        <v>4121</v>
      </c>
      <c r="M29" s="9">
        <f t="shared" si="3"/>
        <v>0.999757399320718</v>
      </c>
      <c r="N29" s="14">
        <v>1</v>
      </c>
      <c r="O29" s="9">
        <f t="shared" si="4"/>
        <v>0.00024260067928190198</v>
      </c>
    </row>
    <row r="30" spans="1:15" s="4" customFormat="1" ht="18">
      <c r="A30" s="21" t="s">
        <v>24</v>
      </c>
      <c r="B30" s="22">
        <v>7611</v>
      </c>
      <c r="C30" s="5">
        <v>2259</v>
      </c>
      <c r="D30" s="7">
        <f t="shared" si="5"/>
        <v>0.2968072526606228</v>
      </c>
      <c r="E30" s="5">
        <v>1673</v>
      </c>
      <c r="F30" s="7">
        <f t="shared" si="1"/>
        <v>0.7405931828242586</v>
      </c>
      <c r="G30" s="13">
        <v>673</v>
      </c>
      <c r="H30" s="7">
        <f t="shared" si="2"/>
        <v>0.40227136879856545</v>
      </c>
      <c r="I30" s="12">
        <v>971345.81</v>
      </c>
      <c r="J30" s="11">
        <v>1666</v>
      </c>
      <c r="K30" s="9">
        <f t="shared" si="0"/>
        <v>0.7374944665781319</v>
      </c>
      <c r="L30" s="11">
        <v>1666</v>
      </c>
      <c r="M30" s="9">
        <f t="shared" si="3"/>
        <v>1</v>
      </c>
      <c r="N30" s="14">
        <v>0</v>
      </c>
      <c r="O30" s="9">
        <f t="shared" si="4"/>
        <v>0</v>
      </c>
    </row>
    <row r="31" spans="1:15" s="4" customFormat="1" ht="18">
      <c r="A31" s="21" t="s">
        <v>25</v>
      </c>
      <c r="B31" s="22">
        <v>12538</v>
      </c>
      <c r="C31" s="5">
        <v>7493</v>
      </c>
      <c r="D31" s="7">
        <f t="shared" si="5"/>
        <v>0.5976232253947998</v>
      </c>
      <c r="E31" s="5">
        <v>6017</v>
      </c>
      <c r="F31" s="7">
        <f t="shared" si="1"/>
        <v>0.8030161484051782</v>
      </c>
      <c r="G31" s="5">
        <v>2944</v>
      </c>
      <c r="H31" s="7">
        <f t="shared" si="2"/>
        <v>0.48928037227854415</v>
      </c>
      <c r="I31" s="12">
        <v>5430691.09</v>
      </c>
      <c r="J31" s="11">
        <v>5626</v>
      </c>
      <c r="K31" s="9">
        <f t="shared" si="0"/>
        <v>0.7508341118377152</v>
      </c>
      <c r="L31" s="11">
        <v>5623</v>
      </c>
      <c r="M31" s="9">
        <f t="shared" si="3"/>
        <v>0.9994667614646285</v>
      </c>
      <c r="N31" s="14">
        <v>3</v>
      </c>
      <c r="O31" s="9">
        <f t="shared" si="4"/>
        <v>0.0005332385353714896</v>
      </c>
    </row>
    <row r="32" spans="1:15" s="4" customFormat="1" ht="18">
      <c r="A32" s="21" t="s">
        <v>26</v>
      </c>
      <c r="B32" s="22">
        <v>22849</v>
      </c>
      <c r="C32" s="5">
        <v>2839</v>
      </c>
      <c r="D32" s="7">
        <f t="shared" si="5"/>
        <v>0.12425051424570004</v>
      </c>
      <c r="E32" s="5">
        <v>2192</v>
      </c>
      <c r="F32" s="7">
        <f t="shared" si="1"/>
        <v>0.7721028531172949</v>
      </c>
      <c r="G32" s="13">
        <v>729</v>
      </c>
      <c r="H32" s="7">
        <f t="shared" si="2"/>
        <v>0.33257299270072993</v>
      </c>
      <c r="I32" s="12">
        <v>1370422.72</v>
      </c>
      <c r="J32" s="11">
        <v>2182</v>
      </c>
      <c r="K32" s="9">
        <f t="shared" si="0"/>
        <v>0.7685804860866502</v>
      </c>
      <c r="L32" s="11">
        <v>2181</v>
      </c>
      <c r="M32" s="9">
        <f t="shared" si="3"/>
        <v>0.9995417048579285</v>
      </c>
      <c r="N32" s="14">
        <v>1</v>
      </c>
      <c r="O32" s="9">
        <f>SUM(N32/J32)</f>
        <v>0.00045829514207149406</v>
      </c>
    </row>
    <row r="33" spans="1:15" s="4" customFormat="1" ht="18">
      <c r="A33" s="21" t="s">
        <v>27</v>
      </c>
      <c r="B33" s="22">
        <v>27219</v>
      </c>
      <c r="C33" s="5">
        <v>6552</v>
      </c>
      <c r="D33" s="7">
        <f t="shared" si="5"/>
        <v>0.2407142069877659</v>
      </c>
      <c r="E33" s="5">
        <v>4878</v>
      </c>
      <c r="F33" s="7">
        <f t="shared" si="1"/>
        <v>0.7445054945054945</v>
      </c>
      <c r="G33" s="5">
        <v>1902</v>
      </c>
      <c r="H33" s="7">
        <f t="shared" si="2"/>
        <v>0.3899138991389914</v>
      </c>
      <c r="I33" s="12">
        <v>3510042.92</v>
      </c>
      <c r="J33" s="11">
        <v>4627</v>
      </c>
      <c r="K33" s="9">
        <f t="shared" si="0"/>
        <v>0.7061965811965812</v>
      </c>
      <c r="L33" s="11">
        <v>4624</v>
      </c>
      <c r="M33" s="9">
        <f t="shared" si="3"/>
        <v>0.9993516317268208</v>
      </c>
      <c r="N33" s="14">
        <v>3</v>
      </c>
      <c r="O33" s="9">
        <f t="shared" si="4"/>
        <v>0.0006483682731791658</v>
      </c>
    </row>
    <row r="34" spans="1:15" s="4" customFormat="1" ht="18">
      <c r="A34" s="21" t="s">
        <v>28</v>
      </c>
      <c r="B34" s="22">
        <v>9336</v>
      </c>
      <c r="C34" s="5">
        <v>10066</v>
      </c>
      <c r="D34" s="7">
        <f t="shared" si="5"/>
        <v>1.0781919451585262</v>
      </c>
      <c r="E34" s="5">
        <v>8688</v>
      </c>
      <c r="F34" s="7">
        <f t="shared" si="1"/>
        <v>0.8631035167891913</v>
      </c>
      <c r="G34" s="5">
        <v>5370</v>
      </c>
      <c r="H34" s="7">
        <f t="shared" si="2"/>
        <v>0.6180939226519337</v>
      </c>
      <c r="I34" s="12">
        <v>12239709.51</v>
      </c>
      <c r="J34" s="11">
        <v>8351</v>
      </c>
      <c r="K34" s="9">
        <f t="shared" si="0"/>
        <v>0.8296244784422809</v>
      </c>
      <c r="L34" s="11">
        <v>8344</v>
      </c>
      <c r="M34" s="9">
        <f t="shared" si="3"/>
        <v>0.9991617770326907</v>
      </c>
      <c r="N34" s="14">
        <v>7</v>
      </c>
      <c r="O34" s="9">
        <f t="shared" si="4"/>
        <v>0.0008382229673093043</v>
      </c>
    </row>
    <row r="35" spans="1:15" s="4" customFormat="1" ht="18">
      <c r="A35" s="21" t="s">
        <v>29</v>
      </c>
      <c r="B35" s="22">
        <v>10694</v>
      </c>
      <c r="C35" s="5">
        <v>2949</v>
      </c>
      <c r="D35" s="7">
        <f t="shared" si="5"/>
        <v>0.275762109594165</v>
      </c>
      <c r="E35" s="5">
        <v>2250</v>
      </c>
      <c r="F35" s="7">
        <f t="shared" si="1"/>
        <v>0.762970498474059</v>
      </c>
      <c r="G35" s="13">
        <v>935</v>
      </c>
      <c r="H35" s="7">
        <f t="shared" si="2"/>
        <v>0.41555555555555557</v>
      </c>
      <c r="I35" s="12">
        <v>1569047.22</v>
      </c>
      <c r="J35" s="11">
        <v>2211</v>
      </c>
      <c r="K35" s="9">
        <f t="shared" si="0"/>
        <v>0.7497456765005086</v>
      </c>
      <c r="L35" s="11">
        <v>2209</v>
      </c>
      <c r="M35" s="9">
        <f t="shared" si="3"/>
        <v>0.9990954319312528</v>
      </c>
      <c r="N35" s="14">
        <v>2</v>
      </c>
      <c r="O35" s="9">
        <f t="shared" si="4"/>
        <v>0.0009045680687471732</v>
      </c>
    </row>
    <row r="36" spans="1:15" s="4" customFormat="1" ht="18">
      <c r="A36" s="21" t="s">
        <v>30</v>
      </c>
      <c r="B36" s="22">
        <v>8221</v>
      </c>
      <c r="C36" s="5">
        <v>4080</v>
      </c>
      <c r="D36" s="7">
        <f t="shared" si="5"/>
        <v>0.4962899890524267</v>
      </c>
      <c r="E36" s="5">
        <v>3268</v>
      </c>
      <c r="F36" s="7">
        <f>SUM(E36/C36)</f>
        <v>0.8009803921568628</v>
      </c>
      <c r="G36" s="5">
        <v>1673</v>
      </c>
      <c r="H36" s="7">
        <f t="shared" si="2"/>
        <v>0.5119339045287638</v>
      </c>
      <c r="I36" s="12">
        <v>2634989.28</v>
      </c>
      <c r="J36" s="11">
        <v>3110</v>
      </c>
      <c r="K36" s="9">
        <f aca="true" t="shared" si="6" ref="K36:K53">SUM(J36/C36)</f>
        <v>0.7622549019607843</v>
      </c>
      <c r="L36" s="11">
        <v>3110</v>
      </c>
      <c r="M36" s="9">
        <f t="shared" si="3"/>
        <v>1</v>
      </c>
      <c r="N36" s="14">
        <v>0</v>
      </c>
      <c r="O36" s="9">
        <f t="shared" si="4"/>
        <v>0</v>
      </c>
    </row>
    <row r="37" spans="1:15" s="4" customFormat="1" ht="18">
      <c r="A37" s="21" t="s">
        <v>31</v>
      </c>
      <c r="B37" s="22">
        <v>4470</v>
      </c>
      <c r="C37" s="5">
        <v>2354</v>
      </c>
      <c r="D37" s="7">
        <f t="shared" si="5"/>
        <v>0.5266219239373602</v>
      </c>
      <c r="E37" s="5">
        <v>1975</v>
      </c>
      <c r="F37" s="7">
        <f t="shared" si="1"/>
        <v>0.8389974511469839</v>
      </c>
      <c r="G37" s="13">
        <v>800</v>
      </c>
      <c r="H37" s="7">
        <f t="shared" si="2"/>
        <v>0.4050632911392405</v>
      </c>
      <c r="I37" s="12">
        <v>1793733.11</v>
      </c>
      <c r="J37" s="11">
        <v>2058</v>
      </c>
      <c r="K37" s="9">
        <f t="shared" si="6"/>
        <v>0.8742565845369583</v>
      </c>
      <c r="L37" s="11">
        <v>2057</v>
      </c>
      <c r="M37" s="9">
        <f t="shared" si="3"/>
        <v>0.999514091350826</v>
      </c>
      <c r="N37" s="14">
        <v>1</v>
      </c>
      <c r="O37" s="9">
        <f t="shared" si="4"/>
        <v>0.00048590864917395527</v>
      </c>
    </row>
    <row r="38" spans="1:15" s="4" customFormat="1" ht="18">
      <c r="A38" s="21" t="s">
        <v>32</v>
      </c>
      <c r="B38" s="22">
        <v>15945</v>
      </c>
      <c r="C38" s="5">
        <v>1437</v>
      </c>
      <c r="D38" s="7">
        <f t="shared" si="5"/>
        <v>0.09012229539040452</v>
      </c>
      <c r="E38" s="5">
        <v>1129</v>
      </c>
      <c r="F38" s="7">
        <f t="shared" si="1"/>
        <v>0.7856645789839944</v>
      </c>
      <c r="G38" s="13">
        <v>462</v>
      </c>
      <c r="H38" s="7">
        <f t="shared" si="2"/>
        <v>0.4092116917626218</v>
      </c>
      <c r="I38" s="12">
        <v>1139874.99</v>
      </c>
      <c r="J38" s="11">
        <v>1128</v>
      </c>
      <c r="K38" s="9">
        <f t="shared" si="6"/>
        <v>0.7849686847599165</v>
      </c>
      <c r="L38" s="11">
        <v>1127</v>
      </c>
      <c r="M38" s="9">
        <f t="shared" si="3"/>
        <v>0.999113475177305</v>
      </c>
      <c r="N38" s="14">
        <v>1</v>
      </c>
      <c r="O38" s="9">
        <f t="shared" si="4"/>
        <v>0.0008865248226950354</v>
      </c>
    </row>
    <row r="39" spans="1:15" s="4" customFormat="1" ht="18">
      <c r="A39" s="21" t="s">
        <v>33</v>
      </c>
      <c r="B39" s="22">
        <v>18078</v>
      </c>
      <c r="C39" s="5">
        <v>23312</v>
      </c>
      <c r="D39" s="7">
        <f t="shared" si="5"/>
        <v>1.2895231773426263</v>
      </c>
      <c r="E39" s="5">
        <v>20875</v>
      </c>
      <c r="F39" s="7">
        <f t="shared" si="1"/>
        <v>0.8954615648593</v>
      </c>
      <c r="G39" s="5">
        <v>14981</v>
      </c>
      <c r="H39" s="7">
        <f t="shared" si="2"/>
        <v>0.7176526946107784</v>
      </c>
      <c r="I39" s="12">
        <v>38635446.13</v>
      </c>
      <c r="J39" s="11">
        <v>19555</v>
      </c>
      <c r="K39" s="9">
        <f t="shared" si="6"/>
        <v>0.8388383665065202</v>
      </c>
      <c r="L39" s="11">
        <v>19544</v>
      </c>
      <c r="M39" s="9">
        <f t="shared" si="3"/>
        <v>0.9994374840194323</v>
      </c>
      <c r="N39" s="14">
        <v>11</v>
      </c>
      <c r="O39" s="9">
        <f t="shared" si="4"/>
        <v>0.0005625159805676298</v>
      </c>
    </row>
    <row r="40" spans="1:15" s="4" customFormat="1" ht="18">
      <c r="A40" s="21" t="s">
        <v>34</v>
      </c>
      <c r="B40" s="22">
        <v>4420</v>
      </c>
      <c r="C40" s="5">
        <v>4171</v>
      </c>
      <c r="D40" s="7">
        <f t="shared" si="5"/>
        <v>0.9436651583710407</v>
      </c>
      <c r="E40" s="5">
        <v>3653</v>
      </c>
      <c r="F40" s="7">
        <f>SUM(E40/C40)</f>
        <v>0.8758091584751858</v>
      </c>
      <c r="G40" s="5">
        <v>2412</v>
      </c>
      <c r="H40" s="7">
        <f t="shared" si="2"/>
        <v>0.6602792225568026</v>
      </c>
      <c r="I40" s="12">
        <v>5956840.54</v>
      </c>
      <c r="J40" s="11">
        <v>3518</v>
      </c>
      <c r="K40" s="9">
        <f t="shared" si="6"/>
        <v>0.8434428194677536</v>
      </c>
      <c r="L40" s="11">
        <v>3513</v>
      </c>
      <c r="M40" s="9">
        <f t="shared" si="3"/>
        <v>0.9985787379192723</v>
      </c>
      <c r="N40" s="14">
        <v>5</v>
      </c>
      <c r="O40" s="9">
        <f t="shared" si="4"/>
        <v>0.0014212620807276862</v>
      </c>
    </row>
    <row r="41" spans="1:15" s="4" customFormat="1" ht="18">
      <c r="A41" s="21" t="s">
        <v>35</v>
      </c>
      <c r="B41" s="22">
        <v>14792</v>
      </c>
      <c r="C41" s="5">
        <v>13038</v>
      </c>
      <c r="D41" s="7">
        <f t="shared" si="5"/>
        <v>0.8814223904813413</v>
      </c>
      <c r="E41" s="5">
        <v>10899</v>
      </c>
      <c r="F41" s="7">
        <f t="shared" si="1"/>
        <v>0.8359410952600093</v>
      </c>
      <c r="G41" s="5">
        <v>6153</v>
      </c>
      <c r="H41" s="7">
        <f t="shared" si="2"/>
        <v>0.5645472061657033</v>
      </c>
      <c r="I41" s="12">
        <v>12733292.95</v>
      </c>
      <c r="J41" s="11">
        <v>10312</v>
      </c>
      <c r="K41" s="9">
        <f t="shared" si="6"/>
        <v>0.7909188525847523</v>
      </c>
      <c r="L41" s="11">
        <v>10308</v>
      </c>
      <c r="M41" s="9">
        <f t="shared" si="3"/>
        <v>0.9996121024049651</v>
      </c>
      <c r="N41" s="14">
        <v>4</v>
      </c>
      <c r="O41" s="9">
        <f t="shared" si="4"/>
        <v>0.0003878975950349108</v>
      </c>
    </row>
    <row r="42" spans="1:15" ht="18">
      <c r="A42" s="21" t="s">
        <v>36</v>
      </c>
      <c r="B42" s="22">
        <v>42089</v>
      </c>
      <c r="C42" s="5">
        <v>11199</v>
      </c>
      <c r="D42" s="7">
        <f t="shared" si="5"/>
        <v>0.26607902302264247</v>
      </c>
      <c r="E42" s="5">
        <v>8235</v>
      </c>
      <c r="F42" s="7">
        <f t="shared" si="1"/>
        <v>0.7353335119207072</v>
      </c>
      <c r="G42" s="5">
        <v>3756</v>
      </c>
      <c r="H42" s="7">
        <f t="shared" si="2"/>
        <v>0.45610200364298725</v>
      </c>
      <c r="I42" s="12">
        <v>6050636.53</v>
      </c>
      <c r="J42" s="11">
        <v>7740</v>
      </c>
      <c r="K42" s="9">
        <f t="shared" si="6"/>
        <v>0.6911331368872221</v>
      </c>
      <c r="L42" s="11">
        <v>7735</v>
      </c>
      <c r="M42" s="9">
        <f t="shared" si="3"/>
        <v>0.9993540051679587</v>
      </c>
      <c r="N42" s="14">
        <v>5</v>
      </c>
      <c r="O42" s="9">
        <f t="shared" si="4"/>
        <v>0.0006459948320413437</v>
      </c>
    </row>
    <row r="43" spans="1:15" ht="18">
      <c r="A43" s="21" t="s">
        <v>37</v>
      </c>
      <c r="B43" s="22">
        <v>10183</v>
      </c>
      <c r="C43" s="5">
        <v>3361</v>
      </c>
      <c r="D43" s="7">
        <f t="shared" si="5"/>
        <v>0.33005990376117056</v>
      </c>
      <c r="E43" s="5">
        <v>2603</v>
      </c>
      <c r="F43" s="7">
        <f t="shared" si="1"/>
        <v>0.7744718833680452</v>
      </c>
      <c r="G43" s="5">
        <v>1357</v>
      </c>
      <c r="H43" s="7">
        <f t="shared" si="2"/>
        <v>0.5213215520553208</v>
      </c>
      <c r="I43" s="12">
        <v>2408346.72</v>
      </c>
      <c r="J43" s="11">
        <v>2536</v>
      </c>
      <c r="K43" s="9">
        <f t="shared" si="6"/>
        <v>0.754537340077358</v>
      </c>
      <c r="L43" s="11">
        <v>2535</v>
      </c>
      <c r="M43" s="9">
        <f t="shared" si="3"/>
        <v>0.9996056782334385</v>
      </c>
      <c r="N43" s="14">
        <v>1</v>
      </c>
      <c r="O43" s="9">
        <f t="shared" si="4"/>
        <v>0.0003943217665615142</v>
      </c>
    </row>
    <row r="44" spans="1:15" ht="18">
      <c r="A44" s="21" t="s">
        <v>38</v>
      </c>
      <c r="B44" s="22">
        <v>10076</v>
      </c>
      <c r="C44" s="5">
        <v>6808</v>
      </c>
      <c r="D44" s="7">
        <f t="shared" si="5"/>
        <v>0.6756649464073045</v>
      </c>
      <c r="E44" s="5">
        <v>5626</v>
      </c>
      <c r="F44" s="7">
        <f t="shared" si="1"/>
        <v>0.8263807285546416</v>
      </c>
      <c r="G44" s="5">
        <v>3123</v>
      </c>
      <c r="H44" s="7">
        <f t="shared" si="2"/>
        <v>0.5551013153217206</v>
      </c>
      <c r="I44" s="12">
        <v>5824558.48</v>
      </c>
      <c r="J44" s="11">
        <v>5482</v>
      </c>
      <c r="K44" s="9">
        <f t="shared" si="6"/>
        <v>0.8052291421856639</v>
      </c>
      <c r="L44" s="11">
        <v>5479</v>
      </c>
      <c r="M44" s="9">
        <f t="shared" si="3"/>
        <v>0.9994527544691718</v>
      </c>
      <c r="N44" s="14">
        <v>3</v>
      </c>
      <c r="O44" s="9">
        <f t="shared" si="4"/>
        <v>0.0005472455308281649</v>
      </c>
    </row>
    <row r="45" spans="1:15" ht="18">
      <c r="A45" s="21" t="s">
        <v>39</v>
      </c>
      <c r="B45" s="22">
        <v>6046</v>
      </c>
      <c r="C45" s="5">
        <v>3758</v>
      </c>
      <c r="D45" s="7">
        <f t="shared" si="5"/>
        <v>0.6215679788289779</v>
      </c>
      <c r="E45" s="5">
        <v>3140</v>
      </c>
      <c r="F45" s="7">
        <f t="shared" si="1"/>
        <v>0.8355508249068654</v>
      </c>
      <c r="G45" s="5">
        <v>1832</v>
      </c>
      <c r="H45" s="7">
        <f t="shared" si="2"/>
        <v>0.5834394904458599</v>
      </c>
      <c r="I45" s="12">
        <v>3045038.72</v>
      </c>
      <c r="J45" s="11">
        <v>2993</v>
      </c>
      <c r="K45" s="9">
        <f t="shared" si="6"/>
        <v>0.7964342735497605</v>
      </c>
      <c r="L45" s="11">
        <v>2992</v>
      </c>
      <c r="M45" s="9">
        <f t="shared" si="3"/>
        <v>0.9996658870698296</v>
      </c>
      <c r="N45" s="14">
        <v>1</v>
      </c>
      <c r="O45" s="9">
        <f t="shared" si="4"/>
        <v>0.0003341129301703976</v>
      </c>
    </row>
    <row r="46" spans="1:15" ht="18">
      <c r="A46" s="21" t="s">
        <v>40</v>
      </c>
      <c r="B46" s="22">
        <v>4747</v>
      </c>
      <c r="C46" s="5">
        <v>6454</v>
      </c>
      <c r="D46" s="7">
        <f t="shared" si="5"/>
        <v>1.3595955340214874</v>
      </c>
      <c r="E46" s="5">
        <v>5639</v>
      </c>
      <c r="F46" s="7">
        <f t="shared" si="1"/>
        <v>0.8737217229625038</v>
      </c>
      <c r="G46" s="5">
        <v>3780</v>
      </c>
      <c r="H46" s="7">
        <f t="shared" si="2"/>
        <v>0.6703316190813974</v>
      </c>
      <c r="I46" s="12">
        <v>12496667.81</v>
      </c>
      <c r="J46" s="11">
        <v>5373</v>
      </c>
      <c r="K46" s="9">
        <f t="shared" si="6"/>
        <v>0.8325069724202045</v>
      </c>
      <c r="L46" s="11">
        <v>5370</v>
      </c>
      <c r="M46" s="9">
        <f t="shared" si="3"/>
        <v>0.9994416527079844</v>
      </c>
      <c r="N46" s="14">
        <v>3</v>
      </c>
      <c r="O46" s="9">
        <f>SUM(N46/J46)</f>
        <v>0.0005583472920156337</v>
      </c>
    </row>
    <row r="47" spans="1:15" ht="18">
      <c r="A47" s="21" t="s">
        <v>41</v>
      </c>
      <c r="B47" s="22">
        <v>5571</v>
      </c>
      <c r="C47" s="5">
        <v>5745</v>
      </c>
      <c r="D47" s="7">
        <f t="shared" si="5"/>
        <v>1.0312331717824448</v>
      </c>
      <c r="E47" s="5">
        <v>5059</v>
      </c>
      <c r="F47" s="7">
        <f>SUM(E47/C47)</f>
        <v>0.88059181897302</v>
      </c>
      <c r="G47" s="5">
        <v>3385</v>
      </c>
      <c r="H47" s="7">
        <f t="shared" si="2"/>
        <v>0.6691045661197865</v>
      </c>
      <c r="I47" s="12">
        <v>9359356.82</v>
      </c>
      <c r="J47" s="11">
        <v>4693</v>
      </c>
      <c r="K47" s="9">
        <f t="shared" si="6"/>
        <v>0.8168842471714535</v>
      </c>
      <c r="L47" s="11">
        <v>4691</v>
      </c>
      <c r="M47" s="9">
        <f t="shared" si="3"/>
        <v>0.9995738333688472</v>
      </c>
      <c r="N47" s="14">
        <v>2</v>
      </c>
      <c r="O47" s="9">
        <f t="shared" si="4"/>
        <v>0.0004261666311527807</v>
      </c>
    </row>
    <row r="48" spans="1:15" ht="18">
      <c r="A48" s="21" t="s">
        <v>42</v>
      </c>
      <c r="B48" s="22">
        <v>18756</v>
      </c>
      <c r="C48" s="5">
        <v>5413</v>
      </c>
      <c r="D48" s="7">
        <f t="shared" si="5"/>
        <v>0.2886009810194071</v>
      </c>
      <c r="E48" s="5">
        <v>4191</v>
      </c>
      <c r="F48" s="7">
        <f t="shared" si="1"/>
        <v>0.7742471827082948</v>
      </c>
      <c r="G48" s="5">
        <v>1869</v>
      </c>
      <c r="H48" s="7">
        <f t="shared" si="2"/>
        <v>0.44595561918396565</v>
      </c>
      <c r="I48" s="12">
        <v>3544722.11</v>
      </c>
      <c r="J48" s="11">
        <v>4103</v>
      </c>
      <c r="K48" s="9">
        <f t="shared" si="6"/>
        <v>0.7579900240162571</v>
      </c>
      <c r="L48" s="11">
        <v>4099</v>
      </c>
      <c r="M48" s="9">
        <f t="shared" si="3"/>
        <v>0.9990251035827443</v>
      </c>
      <c r="N48" s="14">
        <v>4</v>
      </c>
      <c r="O48" s="9">
        <f>SUM(N48/J48)</f>
        <v>0.0009748964172556666</v>
      </c>
    </row>
    <row r="49" spans="1:15" ht="18">
      <c r="A49" s="21" t="s">
        <v>43</v>
      </c>
      <c r="B49" s="22">
        <v>7857</v>
      </c>
      <c r="C49" s="5">
        <v>5957</v>
      </c>
      <c r="D49" s="7">
        <f t="shared" si="5"/>
        <v>0.758177421407662</v>
      </c>
      <c r="E49" s="5">
        <v>5045</v>
      </c>
      <c r="F49" s="7">
        <f t="shared" si="1"/>
        <v>0.8469028034245426</v>
      </c>
      <c r="G49" s="5">
        <v>2919</v>
      </c>
      <c r="H49" s="7">
        <f t="shared" si="2"/>
        <v>0.5785926660059465</v>
      </c>
      <c r="I49" s="12">
        <v>6316984.98</v>
      </c>
      <c r="J49" s="11">
        <v>4822</v>
      </c>
      <c r="K49" s="9">
        <f t="shared" si="6"/>
        <v>0.8094678529461138</v>
      </c>
      <c r="L49" s="11">
        <v>4821</v>
      </c>
      <c r="M49" s="9">
        <f t="shared" si="3"/>
        <v>0.9997926171712982</v>
      </c>
      <c r="N49" s="14">
        <v>1</v>
      </c>
      <c r="O49" s="9">
        <f t="shared" si="4"/>
        <v>0.00020738282870178348</v>
      </c>
    </row>
    <row r="50" spans="1:15" ht="18">
      <c r="A50" s="21" t="s">
        <v>44</v>
      </c>
      <c r="B50" s="22">
        <v>3578</v>
      </c>
      <c r="C50" s="5">
        <v>1956</v>
      </c>
      <c r="D50" s="7">
        <f t="shared" si="5"/>
        <v>0.5466741196198994</v>
      </c>
      <c r="E50" s="5">
        <v>1717</v>
      </c>
      <c r="F50" s="7">
        <f t="shared" si="1"/>
        <v>0.8778118609406953</v>
      </c>
      <c r="G50" s="13">
        <v>966</v>
      </c>
      <c r="H50" s="7">
        <f t="shared" si="2"/>
        <v>0.5626092020966803</v>
      </c>
      <c r="I50" s="12">
        <v>1918940.28</v>
      </c>
      <c r="J50" s="11">
        <v>1729</v>
      </c>
      <c r="K50" s="9">
        <f t="shared" si="6"/>
        <v>0.8839468302658486</v>
      </c>
      <c r="L50" s="11">
        <v>1728</v>
      </c>
      <c r="M50" s="9">
        <f t="shared" si="3"/>
        <v>0.9994216310005783</v>
      </c>
      <c r="N50" s="14">
        <v>1</v>
      </c>
      <c r="O50" s="9">
        <f t="shared" si="4"/>
        <v>0.000578368999421631</v>
      </c>
    </row>
    <row r="51" spans="1:15" ht="18">
      <c r="A51" s="21" t="s">
        <v>45</v>
      </c>
      <c r="B51" s="22">
        <v>7578</v>
      </c>
      <c r="C51" s="5">
        <v>1452</v>
      </c>
      <c r="D51" s="7">
        <f t="shared" si="5"/>
        <v>0.1916072842438638</v>
      </c>
      <c r="E51" s="5">
        <v>1118</v>
      </c>
      <c r="F51" s="7">
        <f>SUM(E51/C51)</f>
        <v>0.7699724517906336</v>
      </c>
      <c r="G51" s="13">
        <v>370</v>
      </c>
      <c r="H51" s="7">
        <f t="shared" si="2"/>
        <v>0.33094812164579607</v>
      </c>
      <c r="I51" s="12">
        <v>627788.05</v>
      </c>
      <c r="J51" s="11">
        <v>1102</v>
      </c>
      <c r="K51" s="9">
        <f t="shared" si="6"/>
        <v>0.7589531680440771</v>
      </c>
      <c r="L51" s="11">
        <v>1099</v>
      </c>
      <c r="M51" s="9">
        <f t="shared" si="3"/>
        <v>0.9972776769509982</v>
      </c>
      <c r="N51" s="14">
        <v>3</v>
      </c>
      <c r="O51" s="9">
        <f t="shared" si="4"/>
        <v>0.0027223230490018148</v>
      </c>
    </row>
    <row r="52" spans="1:15" ht="18">
      <c r="A52" s="21" t="s">
        <v>46</v>
      </c>
      <c r="B52" s="22">
        <v>9178</v>
      </c>
      <c r="C52" s="5">
        <v>3509</v>
      </c>
      <c r="D52" s="7">
        <f t="shared" si="5"/>
        <v>0.3823273044236217</v>
      </c>
      <c r="E52" s="5">
        <v>2967</v>
      </c>
      <c r="F52" s="7">
        <f t="shared" si="1"/>
        <v>0.8455400398974067</v>
      </c>
      <c r="G52" s="5">
        <v>1151</v>
      </c>
      <c r="H52" s="7">
        <f t="shared" si="2"/>
        <v>0.3879339400067408</v>
      </c>
      <c r="I52" s="12">
        <v>2251009.94</v>
      </c>
      <c r="J52" s="11">
        <v>3100</v>
      </c>
      <c r="K52" s="9">
        <f t="shared" si="6"/>
        <v>0.8834425762325449</v>
      </c>
      <c r="L52" s="11">
        <v>3098</v>
      </c>
      <c r="M52" s="9">
        <f t="shared" si="3"/>
        <v>0.9993548387096775</v>
      </c>
      <c r="N52" s="14">
        <v>2</v>
      </c>
      <c r="O52" s="9">
        <f t="shared" si="4"/>
        <v>0.0006451612903225806</v>
      </c>
    </row>
    <row r="53" spans="1:15" ht="18">
      <c r="A53" s="23" t="s">
        <v>48</v>
      </c>
      <c r="B53" s="22">
        <v>712271</v>
      </c>
      <c r="C53" s="24">
        <f>SUM(C4:C52)</f>
        <v>516202</v>
      </c>
      <c r="D53" s="7">
        <f t="shared" si="5"/>
        <v>0.7247269648771324</v>
      </c>
      <c r="E53" s="24">
        <f>SUM(E4:E52)</f>
        <v>436699</v>
      </c>
      <c r="F53" s="7">
        <f t="shared" si="1"/>
        <v>0.8459847114114242</v>
      </c>
      <c r="G53" s="24">
        <f>SUM(G4:G52)</f>
        <v>273936</v>
      </c>
      <c r="H53" s="7">
        <f t="shared" si="2"/>
        <v>0.6272879031094644</v>
      </c>
      <c r="I53" s="25">
        <f>SUM(I4:I52)</f>
        <v>1222881667.4799998</v>
      </c>
      <c r="J53" s="5">
        <v>419898</v>
      </c>
      <c r="K53" s="9">
        <f t="shared" si="6"/>
        <v>0.8134373752910682</v>
      </c>
      <c r="L53" s="5">
        <v>419600</v>
      </c>
      <c r="M53" s="9">
        <f t="shared" si="3"/>
        <v>0.9992903038356934</v>
      </c>
      <c r="N53" s="5">
        <v>298</v>
      </c>
      <c r="O53" s="9">
        <f t="shared" si="4"/>
        <v>0.0007096961643065697</v>
      </c>
    </row>
    <row r="54" ht="12.75">
      <c r="B54" s="1"/>
    </row>
    <row r="55" spans="1:7" ht="12.75">
      <c r="A55" s="26" t="s">
        <v>63</v>
      </c>
      <c r="B55" s="27"/>
      <c r="G55" s="8"/>
    </row>
    <row r="66" ht="12.75">
      <c r="A66" s="10"/>
    </row>
  </sheetData>
  <mergeCells count="10">
    <mergeCell ref="J1:O1"/>
    <mergeCell ref="E2:F2"/>
    <mergeCell ref="G2:I2"/>
    <mergeCell ref="J2:K2"/>
    <mergeCell ref="L2:M2"/>
    <mergeCell ref="N2:O2"/>
    <mergeCell ref="A55:B55"/>
    <mergeCell ref="A1:A3"/>
    <mergeCell ref="B1:D2"/>
    <mergeCell ref="E1:I1"/>
  </mergeCells>
  <printOptions/>
  <pageMargins left="0.53" right="0.25" top="1.75" bottom="0.75" header="0.75" footer="0.5"/>
  <pageSetup fitToHeight="2" fitToWidth="1" horizontalDpi="600" verticalDpi="600" orientation="portrait" scale="95" r:id="rId2"/>
  <headerFooter alignWithMargins="0">
    <oddHeader>&amp;L
&amp;G&amp;C&amp;"Arial,Bold"&amp;20Individuals and Households Summary - By County&amp;"Arial,Regular"&amp;10
&amp;"Arial,Bold"&amp;20DR1604 - Mississippi&amp;"Arial,Regular"&amp;10
&amp;"Arial,Bold"&amp;12Data as of: 05/31/06&amp;"Arial,Regular"&amp;10
&amp;"Arial Narrow,Bold"&amp;14For Official Use Only</oddHeader>
    <oddFooter>&amp;RPage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FEMA</dc:creator>
  <cp:keywords/>
  <dc:description/>
  <cp:lastModifiedBy>FEMA</cp:lastModifiedBy>
  <cp:lastPrinted>2006-06-02T15:12:12Z</cp:lastPrinted>
  <dcterms:created xsi:type="dcterms:W3CDTF">2005-11-04T19:27:49Z</dcterms:created>
  <dcterms:modified xsi:type="dcterms:W3CDTF">2006-06-02T19:29:52Z</dcterms:modified>
  <cp:category/>
  <cp:version/>
  <cp:contentType/>
  <cp:contentStatus/>
</cp:coreProperties>
</file>