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6" yWindow="65396" windowWidth="16700" windowHeight="10380" firstSheet="12" activeTab="12"/>
  </bookViews>
  <sheets>
    <sheet name="RLA001 " sheetId="1" r:id="rId1"/>
    <sheet name="RLA002" sheetId="2" r:id="rId2"/>
    <sheet name="RLA003" sheetId="3" r:id="rId3"/>
    <sheet name="RLA004" sheetId="4" r:id="rId4"/>
    <sheet name="RLA005" sheetId="5" r:id="rId5"/>
    <sheet name="RLA001 CNTR line" sheetId="6" r:id="rId6"/>
    <sheet name="RLAOO1 FF CntrL" sheetId="7" r:id="rId7"/>
    <sheet name="RLA001 seperation" sheetId="8" r:id="rId8"/>
    <sheet name="RLA002 seperation" sheetId="9" r:id="rId9"/>
    <sheet name="RLA003 seperation" sheetId="10" r:id="rId10"/>
    <sheet name="RLA004 Seperation" sheetId="11" r:id="rId11"/>
    <sheet name="RLA005 seperation" sheetId="12" r:id="rId12"/>
    <sheet name="data" sheetId="13" r:id="rId13"/>
    <sheet name="Sheet2" sheetId="14" r:id="rId14"/>
    <sheet name="Sheet3" sheetId="15" r:id="rId15"/>
    <sheet name="Sheet4" sheetId="16" r:id="rId16"/>
    <sheet name="Sheet5" sheetId="17" r:id="rId17"/>
    <sheet name="Sheet6" sheetId="18" r:id="rId18"/>
    <sheet name="Sheet7" sheetId="19" r:id="rId19"/>
    <sheet name="Sheet8" sheetId="20" r:id="rId20"/>
    <sheet name="Sheet9" sheetId="21" r:id="rId21"/>
    <sheet name="Sheet10" sheetId="22" r:id="rId22"/>
    <sheet name="Sheet11" sheetId="23" r:id="rId23"/>
    <sheet name="Sheet12" sheetId="24" r:id="rId24"/>
    <sheet name="Sheet13" sheetId="25" r:id="rId25"/>
    <sheet name="Sheet14" sheetId="26" r:id="rId26"/>
    <sheet name="Sheet15" sheetId="27" r:id="rId27"/>
    <sheet name="Sheet16" sheetId="28" r:id="rId28"/>
  </sheets>
  <definedNames/>
  <calcPr fullCalcOnLoad="1"/>
</workbook>
</file>

<file path=xl/sharedStrings.xml><?xml version="1.0" encoding="utf-8"?>
<sst xmlns="http://schemas.openxmlformats.org/spreadsheetml/2006/main" count="61" uniqueCount="28">
  <si>
    <t>RLA001</t>
  </si>
  <si>
    <t>RLA002</t>
  </si>
  <si>
    <t>RLA004</t>
  </si>
  <si>
    <t>Ideal Cntr Lne</t>
  </si>
  <si>
    <t>field region</t>
  </si>
  <si>
    <t>field free</t>
  </si>
  <si>
    <t>top of base plt</t>
  </si>
  <si>
    <t>top of base</t>
  </si>
  <si>
    <t>field  free</t>
  </si>
  <si>
    <t>field</t>
  </si>
  <si>
    <t>RLA005</t>
  </si>
  <si>
    <t>seperation</t>
  </si>
  <si>
    <t xml:space="preserve">field </t>
  </si>
  <si>
    <t>diameter FF</t>
  </si>
  <si>
    <t xml:space="preserve">height of field </t>
  </si>
  <si>
    <t>ideal septa</t>
  </si>
  <si>
    <t>Cl FF top of bse</t>
  </si>
  <si>
    <t>ave</t>
  </si>
  <si>
    <t>std dev</t>
  </si>
  <si>
    <t>max</t>
  </si>
  <si>
    <t>min</t>
  </si>
  <si>
    <t>RLA003</t>
  </si>
  <si>
    <t>field  region</t>
  </si>
  <si>
    <t>septa</t>
  </si>
  <si>
    <t>RLA 001</t>
  </si>
  <si>
    <t>RLA 002</t>
  </si>
  <si>
    <t>RLA 003</t>
  </si>
  <si>
    <t>RLA 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</si>
</sst>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00000"/>
    <numFmt numFmtId="172" formatCode="0.0000000000"/>
    <numFmt numFmtId="173" formatCode="0.00000000000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worksheet" Target="worksheets/sheet4.xml" /><Relationship Id="rId17" Type="http://schemas.openxmlformats.org/officeDocument/2006/relationships/worksheet" Target="worksheets/sheet5.xml" /><Relationship Id="rId18" Type="http://schemas.openxmlformats.org/officeDocument/2006/relationships/worksheet" Target="worksheets/sheet6.xml" /><Relationship Id="rId19" Type="http://schemas.openxmlformats.org/officeDocument/2006/relationships/worksheet" Target="worksheets/sheet7.xml" /><Relationship Id="rId20" Type="http://schemas.openxmlformats.org/officeDocument/2006/relationships/worksheet" Target="worksheets/sheet8.xml" /><Relationship Id="rId21" Type="http://schemas.openxmlformats.org/officeDocument/2006/relationships/worksheet" Target="worksheets/sheet9.xml" /><Relationship Id="rId22" Type="http://schemas.openxmlformats.org/officeDocument/2006/relationships/worksheet" Target="worksheets/sheet10.xml" /><Relationship Id="rId23" Type="http://schemas.openxmlformats.org/officeDocument/2006/relationships/worksheet" Target="worksheets/sheet11.xml" /><Relationship Id="rId24" Type="http://schemas.openxmlformats.org/officeDocument/2006/relationships/worksheet" Target="worksheets/sheet12.xml" /><Relationship Id="rId25" Type="http://schemas.openxmlformats.org/officeDocument/2006/relationships/worksheet" Target="worksheets/sheet13.xml" /><Relationship Id="rId26" Type="http://schemas.openxmlformats.org/officeDocument/2006/relationships/worksheet" Target="worksheets/sheet14.xml" /><Relationship Id="rId27" Type="http://schemas.openxmlformats.org/officeDocument/2006/relationships/worksheet" Target="worksheets/sheet15.xml" /><Relationship Id="rId28" Type="http://schemas.openxmlformats.org/officeDocument/2006/relationships/worksheet" Target="worksheets/sheet16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RLA001 septa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data!$B$4:$B$56</c:f>
              <c:numCache>
                <c:ptCount val="53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</c:numCache>
            </c:numRef>
          </c:xVal>
          <c:yVal>
            <c:numRef>
              <c:f>data!$G$4:$G$56</c:f>
              <c:numCache>
                <c:ptCount val="53"/>
                <c:pt idx="0">
                  <c:v>-0.0799999999999983</c:v>
                </c:pt>
                <c:pt idx="1">
                  <c:v>-0.07800000000000296</c:v>
                </c:pt>
                <c:pt idx="2">
                  <c:v>-0.06799999999999784</c:v>
                </c:pt>
                <c:pt idx="3">
                  <c:v>-0.05900000000001171</c:v>
                </c:pt>
                <c:pt idx="4">
                  <c:v>-0.047000000000011255</c:v>
                </c:pt>
                <c:pt idx="5">
                  <c:v>-0.04400000000001114</c:v>
                </c:pt>
                <c:pt idx="6">
                  <c:v>-0.034000000000006025</c:v>
                </c:pt>
                <c:pt idx="7">
                  <c:v>-0.03300000000000125</c:v>
                </c:pt>
                <c:pt idx="8">
                  <c:v>-0.03200000000001069</c:v>
                </c:pt>
                <c:pt idx="9">
                  <c:v>-0.034000000000006025</c:v>
                </c:pt>
                <c:pt idx="10">
                  <c:v>-0.031999999999996476</c:v>
                </c:pt>
                <c:pt idx="11">
                  <c:v>-0.029999999999986926</c:v>
                </c:pt>
                <c:pt idx="12">
                  <c:v>-0.03300000000000125</c:v>
                </c:pt>
                <c:pt idx="13">
                  <c:v>-0.03100000000000591</c:v>
                </c:pt>
                <c:pt idx="14">
                  <c:v>-0.03300000000000125</c:v>
                </c:pt>
                <c:pt idx="15">
                  <c:v>-0.029999999999986926</c:v>
                </c:pt>
                <c:pt idx="16">
                  <c:v>-0.03200000000001069</c:v>
                </c:pt>
                <c:pt idx="17">
                  <c:v>-0.03299999999998704</c:v>
                </c:pt>
                <c:pt idx="18">
                  <c:v>-0.03200000000001069</c:v>
                </c:pt>
                <c:pt idx="19">
                  <c:v>-0.034000000000006025</c:v>
                </c:pt>
                <c:pt idx="20">
                  <c:v>-0.0309999999999917</c:v>
                </c:pt>
                <c:pt idx="21">
                  <c:v>-0.0309999999999917</c:v>
                </c:pt>
                <c:pt idx="22">
                  <c:v>-0.0309999999999917</c:v>
                </c:pt>
                <c:pt idx="23">
                  <c:v>-0.0350000000000108</c:v>
                </c:pt>
                <c:pt idx="24">
                  <c:v>-0.038000000000010914</c:v>
                </c:pt>
                <c:pt idx="25">
                  <c:v>-0.03900000000001569</c:v>
                </c:pt>
                <c:pt idx="26">
                  <c:v>-0.03300000000001546</c:v>
                </c:pt>
                <c:pt idx="27">
                  <c:v>-0.03499999999999659</c:v>
                </c:pt>
                <c:pt idx="28">
                  <c:v>-0.03499999999999659</c:v>
                </c:pt>
                <c:pt idx="29">
                  <c:v>-0.0309999999999917</c:v>
                </c:pt>
                <c:pt idx="30">
                  <c:v>-0.03200000000001069</c:v>
                </c:pt>
                <c:pt idx="31">
                  <c:v>-0.03200000000001069</c:v>
                </c:pt>
                <c:pt idx="32">
                  <c:v>-0.03200000000001069</c:v>
                </c:pt>
                <c:pt idx="33">
                  <c:v>-0.029000000000010573</c:v>
                </c:pt>
                <c:pt idx="34">
                  <c:v>-0.028999999999996362</c:v>
                </c:pt>
                <c:pt idx="35">
                  <c:v>-0.028999999999996362</c:v>
                </c:pt>
                <c:pt idx="36">
                  <c:v>-0.028999999999996362</c:v>
                </c:pt>
                <c:pt idx="37">
                  <c:v>-0.029000000000010573</c:v>
                </c:pt>
                <c:pt idx="38">
                  <c:v>-0.029000000000010573</c:v>
                </c:pt>
                <c:pt idx="39">
                  <c:v>-0.028000000000005798</c:v>
                </c:pt>
                <c:pt idx="40">
                  <c:v>-0.025000000000005684</c:v>
                </c:pt>
                <c:pt idx="41">
                  <c:v>-0.027999999999991587</c:v>
                </c:pt>
                <c:pt idx="42">
                  <c:v>-0.0309999999999917</c:v>
                </c:pt>
                <c:pt idx="43">
                  <c:v>-0.03300000000000125</c:v>
                </c:pt>
                <c:pt idx="44">
                  <c:v>-0.03700000000000614</c:v>
                </c:pt>
                <c:pt idx="45">
                  <c:v>-0.04000000000000625</c:v>
                </c:pt>
                <c:pt idx="46">
                  <c:v>-0.05000000000001137</c:v>
                </c:pt>
                <c:pt idx="47">
                  <c:v>-0.05000000000001137</c:v>
                </c:pt>
                <c:pt idx="48">
                  <c:v>-0.058000000000006935</c:v>
                </c:pt>
                <c:pt idx="49">
                  <c:v>-0.06400000000000716</c:v>
                </c:pt>
                <c:pt idx="50">
                  <c:v>-0.06799999999999784</c:v>
                </c:pt>
                <c:pt idx="51">
                  <c:v>-0.07299999999999329</c:v>
                </c:pt>
                <c:pt idx="52">
                  <c:v>-0.07699999999999818</c:v>
                </c:pt>
              </c:numCache>
            </c:numRef>
          </c:yVal>
          <c:smooth val="0"/>
        </c:ser>
        <c:axId val="44914836"/>
        <c:axId val="1580341"/>
      </c:scatterChart>
      <c:valAx>
        <c:axId val="4491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lenght from labeled end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0341"/>
        <c:crosses val="autoZero"/>
        <c:crossBetween val="midCat"/>
        <c:dispUnits/>
      </c:valAx>
      <c:valAx>
        <c:axId val="15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thickness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14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RLA003 seperation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data!$P$4:$P$57</c:f>
              <c:numCache>
                <c:ptCount val="54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  <c:pt idx="53">
                  <c:v>0</c:v>
                </c:pt>
              </c:numCache>
            </c:numRef>
          </c:xVal>
          <c:yVal>
            <c:numRef>
              <c:f>data!$S$4:$S$57</c:f>
              <c:numCache>
                <c:ptCount val="54"/>
                <c:pt idx="0">
                  <c:v>147.798</c:v>
                </c:pt>
                <c:pt idx="1">
                  <c:v>147.799</c:v>
                </c:pt>
                <c:pt idx="2">
                  <c:v>147.80200000000002</c:v>
                </c:pt>
                <c:pt idx="3">
                  <c:v>147.806</c:v>
                </c:pt>
                <c:pt idx="4">
                  <c:v>147.81</c:v>
                </c:pt>
                <c:pt idx="5">
                  <c:v>147.81300000000002</c:v>
                </c:pt>
                <c:pt idx="6">
                  <c:v>147.816</c:v>
                </c:pt>
                <c:pt idx="7">
                  <c:v>147.818</c:v>
                </c:pt>
                <c:pt idx="8">
                  <c:v>147.821</c:v>
                </c:pt>
                <c:pt idx="9">
                  <c:v>147.824</c:v>
                </c:pt>
                <c:pt idx="10">
                  <c:v>147.827</c:v>
                </c:pt>
                <c:pt idx="11">
                  <c:v>147.83700000000002</c:v>
                </c:pt>
                <c:pt idx="12">
                  <c:v>147.84300000000002</c:v>
                </c:pt>
                <c:pt idx="13">
                  <c:v>147.84300000000002</c:v>
                </c:pt>
                <c:pt idx="14">
                  <c:v>147.842</c:v>
                </c:pt>
                <c:pt idx="15">
                  <c:v>147.842</c:v>
                </c:pt>
                <c:pt idx="16">
                  <c:v>147.84400000000002</c:v>
                </c:pt>
                <c:pt idx="17">
                  <c:v>147.845</c:v>
                </c:pt>
                <c:pt idx="18">
                  <c:v>147.845</c:v>
                </c:pt>
                <c:pt idx="19">
                  <c:v>147.848</c:v>
                </c:pt>
                <c:pt idx="20">
                  <c:v>147.852</c:v>
                </c:pt>
                <c:pt idx="21">
                  <c:v>147.858</c:v>
                </c:pt>
                <c:pt idx="22">
                  <c:v>147.859</c:v>
                </c:pt>
                <c:pt idx="23">
                  <c:v>147.859</c:v>
                </c:pt>
                <c:pt idx="24">
                  <c:v>147.86200000000002</c:v>
                </c:pt>
                <c:pt idx="25">
                  <c:v>147.86200000000002</c:v>
                </c:pt>
                <c:pt idx="26">
                  <c:v>147.864</c:v>
                </c:pt>
                <c:pt idx="27">
                  <c:v>147.87</c:v>
                </c:pt>
                <c:pt idx="28">
                  <c:v>147.87</c:v>
                </c:pt>
                <c:pt idx="29">
                  <c:v>147.87300000000002</c:v>
                </c:pt>
                <c:pt idx="30">
                  <c:v>147.87300000000002</c:v>
                </c:pt>
                <c:pt idx="31">
                  <c:v>147.872</c:v>
                </c:pt>
                <c:pt idx="32">
                  <c:v>147.869</c:v>
                </c:pt>
                <c:pt idx="33">
                  <c:v>147.86700000000002</c:v>
                </c:pt>
                <c:pt idx="34">
                  <c:v>147.865</c:v>
                </c:pt>
                <c:pt idx="35">
                  <c:v>147.865</c:v>
                </c:pt>
                <c:pt idx="36">
                  <c:v>147.865</c:v>
                </c:pt>
                <c:pt idx="37">
                  <c:v>147.866</c:v>
                </c:pt>
                <c:pt idx="38">
                  <c:v>147.87</c:v>
                </c:pt>
                <c:pt idx="39">
                  <c:v>147.86700000000002</c:v>
                </c:pt>
                <c:pt idx="40">
                  <c:v>147.864</c:v>
                </c:pt>
                <c:pt idx="41">
                  <c:v>147.863</c:v>
                </c:pt>
                <c:pt idx="42">
                  <c:v>147.86</c:v>
                </c:pt>
                <c:pt idx="43">
                  <c:v>147.86</c:v>
                </c:pt>
                <c:pt idx="44">
                  <c:v>147.858</c:v>
                </c:pt>
                <c:pt idx="45">
                  <c:v>147.85600000000002</c:v>
                </c:pt>
                <c:pt idx="46">
                  <c:v>147.853</c:v>
                </c:pt>
                <c:pt idx="47">
                  <c:v>147.846</c:v>
                </c:pt>
                <c:pt idx="48">
                  <c:v>147.841</c:v>
                </c:pt>
                <c:pt idx="49">
                  <c:v>147.835</c:v>
                </c:pt>
                <c:pt idx="50">
                  <c:v>147.83100000000002</c:v>
                </c:pt>
                <c:pt idx="51">
                  <c:v>147.81900000000002</c:v>
                </c:pt>
                <c:pt idx="52">
                  <c:v>147.812</c:v>
                </c:pt>
                <c:pt idx="53">
                  <c:v>147.799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data!$P$4:$P$57</c:f>
              <c:numCache>
                <c:ptCount val="54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  <c:pt idx="53">
                  <c:v>0</c:v>
                </c:pt>
              </c:numCache>
            </c:numRef>
          </c:xVal>
          <c:yVal>
            <c:numRef>
              <c:f>data!$T$4:$T$57</c:f>
              <c:numCache>
                <c:ptCount val="54"/>
                <c:pt idx="0">
                  <c:v>147.879</c:v>
                </c:pt>
                <c:pt idx="1">
                  <c:v>147.878</c:v>
                </c:pt>
                <c:pt idx="2">
                  <c:v>147.878</c:v>
                </c:pt>
                <c:pt idx="3">
                  <c:v>147.878</c:v>
                </c:pt>
                <c:pt idx="4">
                  <c:v>147.878</c:v>
                </c:pt>
                <c:pt idx="5">
                  <c:v>147.87699999999998</c:v>
                </c:pt>
                <c:pt idx="6">
                  <c:v>147.875</c:v>
                </c:pt>
                <c:pt idx="7">
                  <c:v>147.874</c:v>
                </c:pt>
                <c:pt idx="8">
                  <c:v>147.873</c:v>
                </c:pt>
                <c:pt idx="9">
                  <c:v>147.87199999999999</c:v>
                </c:pt>
                <c:pt idx="10">
                  <c:v>147.87199999999999</c:v>
                </c:pt>
                <c:pt idx="11">
                  <c:v>147.874</c:v>
                </c:pt>
                <c:pt idx="12">
                  <c:v>147.87599999999998</c:v>
                </c:pt>
                <c:pt idx="13">
                  <c:v>147.875</c:v>
                </c:pt>
                <c:pt idx="14">
                  <c:v>147.87199999999999</c:v>
                </c:pt>
                <c:pt idx="15">
                  <c:v>147.86999999999998</c:v>
                </c:pt>
                <c:pt idx="16">
                  <c:v>147.869</c:v>
                </c:pt>
                <c:pt idx="17">
                  <c:v>147.869</c:v>
                </c:pt>
                <c:pt idx="18">
                  <c:v>147.868</c:v>
                </c:pt>
                <c:pt idx="19">
                  <c:v>147.867</c:v>
                </c:pt>
                <c:pt idx="20">
                  <c:v>147.867</c:v>
                </c:pt>
                <c:pt idx="21">
                  <c:v>147.86999999999998</c:v>
                </c:pt>
                <c:pt idx="22">
                  <c:v>147.86999999999998</c:v>
                </c:pt>
                <c:pt idx="23">
                  <c:v>147.87099999999998</c:v>
                </c:pt>
                <c:pt idx="24">
                  <c:v>147.87199999999999</c:v>
                </c:pt>
                <c:pt idx="25">
                  <c:v>147.874</c:v>
                </c:pt>
                <c:pt idx="26">
                  <c:v>147.874</c:v>
                </c:pt>
                <c:pt idx="27">
                  <c:v>147.875</c:v>
                </c:pt>
                <c:pt idx="28">
                  <c:v>147.87699999999998</c:v>
                </c:pt>
                <c:pt idx="29">
                  <c:v>147.87699999999998</c:v>
                </c:pt>
                <c:pt idx="30">
                  <c:v>147.875</c:v>
                </c:pt>
                <c:pt idx="31">
                  <c:v>147.874</c:v>
                </c:pt>
                <c:pt idx="32">
                  <c:v>147.874</c:v>
                </c:pt>
                <c:pt idx="33">
                  <c:v>147.874</c:v>
                </c:pt>
                <c:pt idx="34">
                  <c:v>147.87099999999998</c:v>
                </c:pt>
                <c:pt idx="35">
                  <c:v>147.87099999999998</c:v>
                </c:pt>
                <c:pt idx="36">
                  <c:v>147.874</c:v>
                </c:pt>
                <c:pt idx="37">
                  <c:v>147.878</c:v>
                </c:pt>
                <c:pt idx="38">
                  <c:v>147.88299999999998</c:v>
                </c:pt>
                <c:pt idx="39">
                  <c:v>147.88299999999998</c:v>
                </c:pt>
                <c:pt idx="40">
                  <c:v>147.88299999999998</c:v>
                </c:pt>
                <c:pt idx="41">
                  <c:v>147.88</c:v>
                </c:pt>
                <c:pt idx="42">
                  <c:v>147.88</c:v>
                </c:pt>
                <c:pt idx="43">
                  <c:v>147.88</c:v>
                </c:pt>
                <c:pt idx="44">
                  <c:v>147.88199999999998</c:v>
                </c:pt>
                <c:pt idx="45">
                  <c:v>147.88199999999998</c:v>
                </c:pt>
                <c:pt idx="46">
                  <c:v>147.88199999999998</c:v>
                </c:pt>
                <c:pt idx="47">
                  <c:v>147.88299999999998</c:v>
                </c:pt>
                <c:pt idx="48">
                  <c:v>147.88299999999998</c:v>
                </c:pt>
                <c:pt idx="49">
                  <c:v>147.88199999999998</c:v>
                </c:pt>
                <c:pt idx="50">
                  <c:v>147.881</c:v>
                </c:pt>
                <c:pt idx="51">
                  <c:v>147.881</c:v>
                </c:pt>
                <c:pt idx="52">
                  <c:v>147.88199999999998</c:v>
                </c:pt>
                <c:pt idx="53">
                  <c:v>147.88199999999998</c:v>
                </c:pt>
              </c:numCache>
            </c:numRef>
          </c:yVal>
          <c:smooth val="0"/>
        </c:ser>
        <c:axId val="55443886"/>
        <c:axId val="29232927"/>
      </c:scatterChart>
      <c:valAx>
        <c:axId val="5544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length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32927"/>
        <c:crosses val="autoZero"/>
        <c:crossBetween val="midCat"/>
        <c:dispUnits/>
      </c:valAx>
      <c:valAx>
        <c:axId val="29232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beam Cntr lne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43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RLA004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data!$W$4:$W$56</c:f>
              <c:numCache>
                <c:ptCount val="53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</c:numCache>
            </c:numRef>
          </c:xVal>
          <c:yVal>
            <c:numRef>
              <c:f>data!$Z$4:$Z$56</c:f>
              <c:numCache>
                <c:ptCount val="53"/>
                <c:pt idx="0">
                  <c:v>145.82600000000002</c:v>
                </c:pt>
                <c:pt idx="1">
                  <c:v>145.836</c:v>
                </c:pt>
                <c:pt idx="2">
                  <c:v>145.85000000000002</c:v>
                </c:pt>
                <c:pt idx="3">
                  <c:v>145.86100000000002</c:v>
                </c:pt>
                <c:pt idx="4">
                  <c:v>145.869</c:v>
                </c:pt>
                <c:pt idx="5">
                  <c:v>145.876</c:v>
                </c:pt>
                <c:pt idx="6">
                  <c:v>145.882</c:v>
                </c:pt>
                <c:pt idx="7">
                  <c:v>145.88500000000002</c:v>
                </c:pt>
                <c:pt idx="8">
                  <c:v>145.89100000000002</c:v>
                </c:pt>
                <c:pt idx="9">
                  <c:v>145.894</c:v>
                </c:pt>
                <c:pt idx="10">
                  <c:v>145.89600000000002</c:v>
                </c:pt>
                <c:pt idx="11">
                  <c:v>145.899</c:v>
                </c:pt>
                <c:pt idx="12">
                  <c:v>145.9</c:v>
                </c:pt>
                <c:pt idx="13">
                  <c:v>145.9</c:v>
                </c:pt>
                <c:pt idx="14">
                  <c:v>145.899</c:v>
                </c:pt>
                <c:pt idx="15">
                  <c:v>145.9</c:v>
                </c:pt>
                <c:pt idx="16">
                  <c:v>145.9</c:v>
                </c:pt>
                <c:pt idx="17">
                  <c:v>145.9</c:v>
                </c:pt>
                <c:pt idx="18">
                  <c:v>145.9</c:v>
                </c:pt>
                <c:pt idx="19">
                  <c:v>145.9</c:v>
                </c:pt>
                <c:pt idx="20">
                  <c:v>145.898</c:v>
                </c:pt>
                <c:pt idx="21">
                  <c:v>145.898</c:v>
                </c:pt>
                <c:pt idx="22">
                  <c:v>145.89600000000002</c:v>
                </c:pt>
                <c:pt idx="23">
                  <c:v>145.89200000000002</c:v>
                </c:pt>
                <c:pt idx="24">
                  <c:v>145.89000000000001</c:v>
                </c:pt>
                <c:pt idx="25">
                  <c:v>145.889</c:v>
                </c:pt>
                <c:pt idx="26">
                  <c:v>145.88600000000002</c:v>
                </c:pt>
                <c:pt idx="27">
                  <c:v>145.89100000000002</c:v>
                </c:pt>
                <c:pt idx="28">
                  <c:v>145.889</c:v>
                </c:pt>
                <c:pt idx="29">
                  <c:v>145.89200000000002</c:v>
                </c:pt>
                <c:pt idx="30">
                  <c:v>145.89200000000002</c:v>
                </c:pt>
                <c:pt idx="31">
                  <c:v>145.894</c:v>
                </c:pt>
                <c:pt idx="32">
                  <c:v>145.893</c:v>
                </c:pt>
                <c:pt idx="33">
                  <c:v>145.89600000000002</c:v>
                </c:pt>
                <c:pt idx="34">
                  <c:v>145.89700000000002</c:v>
                </c:pt>
                <c:pt idx="35">
                  <c:v>145.894</c:v>
                </c:pt>
                <c:pt idx="36">
                  <c:v>145.893</c:v>
                </c:pt>
                <c:pt idx="37">
                  <c:v>145.89000000000001</c:v>
                </c:pt>
                <c:pt idx="38">
                  <c:v>145.88600000000002</c:v>
                </c:pt>
                <c:pt idx="39">
                  <c:v>145.883</c:v>
                </c:pt>
                <c:pt idx="40">
                  <c:v>145.883</c:v>
                </c:pt>
                <c:pt idx="41">
                  <c:v>145.87800000000001</c:v>
                </c:pt>
                <c:pt idx="42">
                  <c:v>145.875</c:v>
                </c:pt>
                <c:pt idx="43">
                  <c:v>145.871</c:v>
                </c:pt>
                <c:pt idx="44">
                  <c:v>145.86800000000002</c:v>
                </c:pt>
                <c:pt idx="45">
                  <c:v>145.86100000000002</c:v>
                </c:pt>
                <c:pt idx="46">
                  <c:v>145.86</c:v>
                </c:pt>
                <c:pt idx="47">
                  <c:v>145.857</c:v>
                </c:pt>
                <c:pt idx="48">
                  <c:v>145.847</c:v>
                </c:pt>
                <c:pt idx="49">
                  <c:v>145.846</c:v>
                </c:pt>
                <c:pt idx="50">
                  <c:v>145.83800000000002</c:v>
                </c:pt>
                <c:pt idx="51">
                  <c:v>145.834</c:v>
                </c:pt>
                <c:pt idx="52">
                  <c:v>145.83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data!$W$4:$W$56</c:f>
              <c:numCache>
                <c:ptCount val="53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</c:numCache>
            </c:numRef>
          </c:xVal>
          <c:yVal>
            <c:numRef>
              <c:f>data!$AA$4:$AA$56</c:f>
              <c:numCache>
                <c:ptCount val="53"/>
                <c:pt idx="0">
                  <c:v>145.91699999999997</c:v>
                </c:pt>
                <c:pt idx="1">
                  <c:v>145.91899999999998</c:v>
                </c:pt>
                <c:pt idx="2">
                  <c:v>145.922</c:v>
                </c:pt>
                <c:pt idx="3">
                  <c:v>145.92299999999997</c:v>
                </c:pt>
                <c:pt idx="4">
                  <c:v>145.92499999999998</c:v>
                </c:pt>
                <c:pt idx="5">
                  <c:v>145.927</c:v>
                </c:pt>
                <c:pt idx="6">
                  <c:v>145.928</c:v>
                </c:pt>
                <c:pt idx="7">
                  <c:v>145.928</c:v>
                </c:pt>
                <c:pt idx="8">
                  <c:v>145.92899999999997</c:v>
                </c:pt>
                <c:pt idx="9">
                  <c:v>145.92899999999997</c:v>
                </c:pt>
                <c:pt idx="10">
                  <c:v>145.92999999999998</c:v>
                </c:pt>
                <c:pt idx="11">
                  <c:v>145.92999999999998</c:v>
                </c:pt>
                <c:pt idx="12">
                  <c:v>145.92999999999998</c:v>
                </c:pt>
                <c:pt idx="13">
                  <c:v>145.92999999999998</c:v>
                </c:pt>
                <c:pt idx="14">
                  <c:v>145.93099999999998</c:v>
                </c:pt>
                <c:pt idx="15">
                  <c:v>145.93099999999998</c:v>
                </c:pt>
                <c:pt idx="16">
                  <c:v>145.92999999999998</c:v>
                </c:pt>
                <c:pt idx="17">
                  <c:v>145.92999999999998</c:v>
                </c:pt>
                <c:pt idx="18">
                  <c:v>145.932</c:v>
                </c:pt>
                <c:pt idx="19">
                  <c:v>145.92899999999997</c:v>
                </c:pt>
                <c:pt idx="20">
                  <c:v>145.928</c:v>
                </c:pt>
                <c:pt idx="21">
                  <c:v>145.927</c:v>
                </c:pt>
                <c:pt idx="22">
                  <c:v>145.92399999999998</c:v>
                </c:pt>
                <c:pt idx="23">
                  <c:v>145.92299999999997</c:v>
                </c:pt>
                <c:pt idx="24">
                  <c:v>145.921</c:v>
                </c:pt>
                <c:pt idx="25">
                  <c:v>145.92</c:v>
                </c:pt>
                <c:pt idx="26">
                  <c:v>145.92</c:v>
                </c:pt>
                <c:pt idx="27">
                  <c:v>145.92</c:v>
                </c:pt>
                <c:pt idx="28">
                  <c:v>145.92</c:v>
                </c:pt>
                <c:pt idx="29">
                  <c:v>145.92</c:v>
                </c:pt>
                <c:pt idx="30">
                  <c:v>145.921</c:v>
                </c:pt>
                <c:pt idx="31">
                  <c:v>145.92299999999997</c:v>
                </c:pt>
                <c:pt idx="32">
                  <c:v>145.92299999999997</c:v>
                </c:pt>
                <c:pt idx="33">
                  <c:v>145.92499999999998</c:v>
                </c:pt>
                <c:pt idx="34">
                  <c:v>145.926</c:v>
                </c:pt>
                <c:pt idx="35">
                  <c:v>145.926</c:v>
                </c:pt>
                <c:pt idx="36">
                  <c:v>145.927</c:v>
                </c:pt>
                <c:pt idx="37">
                  <c:v>145.927</c:v>
                </c:pt>
                <c:pt idx="38">
                  <c:v>145.927</c:v>
                </c:pt>
                <c:pt idx="39">
                  <c:v>145.927</c:v>
                </c:pt>
                <c:pt idx="40">
                  <c:v>145.927</c:v>
                </c:pt>
                <c:pt idx="41">
                  <c:v>145.926</c:v>
                </c:pt>
                <c:pt idx="42">
                  <c:v>145.926</c:v>
                </c:pt>
                <c:pt idx="43">
                  <c:v>145.92399999999998</c:v>
                </c:pt>
                <c:pt idx="44">
                  <c:v>145.92399999999998</c:v>
                </c:pt>
                <c:pt idx="45">
                  <c:v>145.92399999999998</c:v>
                </c:pt>
                <c:pt idx="46">
                  <c:v>145.92299999999997</c:v>
                </c:pt>
                <c:pt idx="47">
                  <c:v>145.92299999999997</c:v>
                </c:pt>
                <c:pt idx="48">
                  <c:v>145.921</c:v>
                </c:pt>
                <c:pt idx="49">
                  <c:v>145.921</c:v>
                </c:pt>
                <c:pt idx="50">
                  <c:v>145.92</c:v>
                </c:pt>
                <c:pt idx="51">
                  <c:v>145.92</c:v>
                </c:pt>
                <c:pt idx="52">
                  <c:v>145.91799999999998</c:v>
                </c:pt>
              </c:numCache>
            </c:numRef>
          </c:yVal>
          <c:smooth val="0"/>
        </c:ser>
        <c:axId val="61769752"/>
        <c:axId val="19056857"/>
      </c:scatterChart>
      <c:valAx>
        <c:axId val="6176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56857"/>
        <c:crosses val="autoZero"/>
        <c:crossBetween val="midCat"/>
        <c:dispUnits/>
      </c:valAx>
      <c:valAx>
        <c:axId val="1905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Beam CNTR lne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697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RLA005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data!$AD$5:$AD$58</c:f>
              <c:numCache>
                <c:ptCount val="54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  <c:pt idx="53">
                  <c:v>0</c:v>
                </c:pt>
              </c:numCache>
            </c:numRef>
          </c:xVal>
          <c:yVal>
            <c:numRef>
              <c:f>data!$AG$5:$AG$58</c:f>
              <c:numCache>
                <c:ptCount val="54"/>
                <c:pt idx="0">
                  <c:v>147.794</c:v>
                </c:pt>
                <c:pt idx="1">
                  <c:v>147.797</c:v>
                </c:pt>
                <c:pt idx="2">
                  <c:v>147.80100000000002</c:v>
                </c:pt>
                <c:pt idx="3">
                  <c:v>147.80200000000002</c:v>
                </c:pt>
                <c:pt idx="4">
                  <c:v>147.80200000000002</c:v>
                </c:pt>
                <c:pt idx="5">
                  <c:v>147.80200000000002</c:v>
                </c:pt>
                <c:pt idx="6">
                  <c:v>147.806</c:v>
                </c:pt>
                <c:pt idx="7">
                  <c:v>147.806</c:v>
                </c:pt>
                <c:pt idx="8">
                  <c:v>147.806</c:v>
                </c:pt>
                <c:pt idx="9">
                  <c:v>147.804</c:v>
                </c:pt>
                <c:pt idx="10">
                  <c:v>147.803</c:v>
                </c:pt>
                <c:pt idx="11">
                  <c:v>147.80200000000002</c:v>
                </c:pt>
                <c:pt idx="12">
                  <c:v>147.80200000000002</c:v>
                </c:pt>
                <c:pt idx="13">
                  <c:v>147.80200000000002</c:v>
                </c:pt>
                <c:pt idx="14">
                  <c:v>147.803</c:v>
                </c:pt>
                <c:pt idx="15">
                  <c:v>147.805</c:v>
                </c:pt>
                <c:pt idx="16">
                  <c:v>147.80700000000002</c:v>
                </c:pt>
                <c:pt idx="17">
                  <c:v>147.809</c:v>
                </c:pt>
                <c:pt idx="18">
                  <c:v>147.81</c:v>
                </c:pt>
                <c:pt idx="19">
                  <c:v>147.812</c:v>
                </c:pt>
                <c:pt idx="20">
                  <c:v>147.815</c:v>
                </c:pt>
                <c:pt idx="21">
                  <c:v>147.817</c:v>
                </c:pt>
                <c:pt idx="22">
                  <c:v>147.818</c:v>
                </c:pt>
                <c:pt idx="23">
                  <c:v>147.818</c:v>
                </c:pt>
                <c:pt idx="24">
                  <c:v>147.818</c:v>
                </c:pt>
                <c:pt idx="25">
                  <c:v>147.81400000000002</c:v>
                </c:pt>
                <c:pt idx="26">
                  <c:v>147.816</c:v>
                </c:pt>
                <c:pt idx="27">
                  <c:v>147.817</c:v>
                </c:pt>
                <c:pt idx="28">
                  <c:v>147.821</c:v>
                </c:pt>
                <c:pt idx="29">
                  <c:v>147.82500000000002</c:v>
                </c:pt>
                <c:pt idx="30">
                  <c:v>147.827</c:v>
                </c:pt>
                <c:pt idx="31">
                  <c:v>147.83</c:v>
                </c:pt>
                <c:pt idx="32">
                  <c:v>147.83200000000002</c:v>
                </c:pt>
                <c:pt idx="33">
                  <c:v>147.83100000000002</c:v>
                </c:pt>
                <c:pt idx="34">
                  <c:v>147.828</c:v>
                </c:pt>
                <c:pt idx="35">
                  <c:v>147.828</c:v>
                </c:pt>
                <c:pt idx="36">
                  <c:v>147.828</c:v>
                </c:pt>
                <c:pt idx="37">
                  <c:v>147.827</c:v>
                </c:pt>
                <c:pt idx="38">
                  <c:v>147.828</c:v>
                </c:pt>
                <c:pt idx="39">
                  <c:v>147.83100000000002</c:v>
                </c:pt>
                <c:pt idx="40">
                  <c:v>147.834</c:v>
                </c:pt>
                <c:pt idx="41">
                  <c:v>147.834</c:v>
                </c:pt>
                <c:pt idx="42">
                  <c:v>147.835</c:v>
                </c:pt>
                <c:pt idx="43">
                  <c:v>147.83700000000002</c:v>
                </c:pt>
                <c:pt idx="44">
                  <c:v>147.83700000000002</c:v>
                </c:pt>
                <c:pt idx="45">
                  <c:v>147.834</c:v>
                </c:pt>
                <c:pt idx="46">
                  <c:v>147.834</c:v>
                </c:pt>
                <c:pt idx="47">
                  <c:v>147.833</c:v>
                </c:pt>
                <c:pt idx="48">
                  <c:v>147.833</c:v>
                </c:pt>
                <c:pt idx="49">
                  <c:v>147.83100000000002</c:v>
                </c:pt>
                <c:pt idx="50">
                  <c:v>147.83100000000002</c:v>
                </c:pt>
                <c:pt idx="51">
                  <c:v>147.83</c:v>
                </c:pt>
                <c:pt idx="52">
                  <c:v>147.82600000000002</c:v>
                </c:pt>
                <c:pt idx="53">
                  <c:v>147.81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data!$AD$5:$AD$58</c:f>
              <c:numCache>
                <c:ptCount val="54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  <c:pt idx="53">
                  <c:v>0</c:v>
                </c:pt>
              </c:numCache>
            </c:numRef>
          </c:xVal>
          <c:yVal>
            <c:numRef>
              <c:f>data!$AH$5:$AH$58</c:f>
              <c:numCache>
                <c:ptCount val="54"/>
                <c:pt idx="0">
                  <c:v>147.87099999999998</c:v>
                </c:pt>
                <c:pt idx="1">
                  <c:v>147.873</c:v>
                </c:pt>
                <c:pt idx="2">
                  <c:v>147.873</c:v>
                </c:pt>
                <c:pt idx="3">
                  <c:v>147.87199999999999</c:v>
                </c:pt>
                <c:pt idx="4">
                  <c:v>147.874</c:v>
                </c:pt>
                <c:pt idx="5">
                  <c:v>147.874</c:v>
                </c:pt>
                <c:pt idx="6">
                  <c:v>147.87199999999999</c:v>
                </c:pt>
                <c:pt idx="7">
                  <c:v>147.87099999999998</c:v>
                </c:pt>
                <c:pt idx="8">
                  <c:v>147.87099999999998</c:v>
                </c:pt>
                <c:pt idx="9">
                  <c:v>147.86999999999998</c:v>
                </c:pt>
                <c:pt idx="10">
                  <c:v>147.86999999999998</c:v>
                </c:pt>
                <c:pt idx="11">
                  <c:v>147.869</c:v>
                </c:pt>
                <c:pt idx="12">
                  <c:v>147.868</c:v>
                </c:pt>
                <c:pt idx="13">
                  <c:v>147.868</c:v>
                </c:pt>
                <c:pt idx="14">
                  <c:v>147.868</c:v>
                </c:pt>
                <c:pt idx="15">
                  <c:v>147.86999999999998</c:v>
                </c:pt>
                <c:pt idx="16">
                  <c:v>147.86999999999998</c:v>
                </c:pt>
                <c:pt idx="17">
                  <c:v>147.86999999999998</c:v>
                </c:pt>
                <c:pt idx="18">
                  <c:v>147.86999999999998</c:v>
                </c:pt>
                <c:pt idx="19">
                  <c:v>147.87099999999998</c:v>
                </c:pt>
                <c:pt idx="20">
                  <c:v>147.87199999999999</c:v>
                </c:pt>
                <c:pt idx="21">
                  <c:v>147.873</c:v>
                </c:pt>
                <c:pt idx="22">
                  <c:v>147.874</c:v>
                </c:pt>
                <c:pt idx="23">
                  <c:v>147.87199999999999</c:v>
                </c:pt>
                <c:pt idx="24">
                  <c:v>147.87099999999998</c:v>
                </c:pt>
                <c:pt idx="25">
                  <c:v>147.86999999999998</c:v>
                </c:pt>
                <c:pt idx="26">
                  <c:v>147.86999999999998</c:v>
                </c:pt>
                <c:pt idx="27">
                  <c:v>147.86999999999998</c:v>
                </c:pt>
                <c:pt idx="28">
                  <c:v>147.87199999999999</c:v>
                </c:pt>
                <c:pt idx="29">
                  <c:v>147.873</c:v>
                </c:pt>
                <c:pt idx="30">
                  <c:v>147.87599999999998</c:v>
                </c:pt>
                <c:pt idx="31">
                  <c:v>147.878</c:v>
                </c:pt>
                <c:pt idx="32">
                  <c:v>147.878</c:v>
                </c:pt>
                <c:pt idx="33">
                  <c:v>147.878</c:v>
                </c:pt>
                <c:pt idx="34">
                  <c:v>147.879</c:v>
                </c:pt>
                <c:pt idx="35">
                  <c:v>147.879</c:v>
                </c:pt>
                <c:pt idx="36">
                  <c:v>147.879</c:v>
                </c:pt>
                <c:pt idx="37">
                  <c:v>147.878</c:v>
                </c:pt>
                <c:pt idx="38">
                  <c:v>147.88</c:v>
                </c:pt>
                <c:pt idx="39">
                  <c:v>147.88199999999998</c:v>
                </c:pt>
                <c:pt idx="40">
                  <c:v>147.88199999999998</c:v>
                </c:pt>
                <c:pt idx="41">
                  <c:v>147.88299999999998</c:v>
                </c:pt>
                <c:pt idx="42">
                  <c:v>147.88199999999998</c:v>
                </c:pt>
                <c:pt idx="43">
                  <c:v>147.88199999999998</c:v>
                </c:pt>
                <c:pt idx="44">
                  <c:v>147.884</c:v>
                </c:pt>
                <c:pt idx="45">
                  <c:v>147.886</c:v>
                </c:pt>
                <c:pt idx="46">
                  <c:v>147.886</c:v>
                </c:pt>
                <c:pt idx="47">
                  <c:v>147.885</c:v>
                </c:pt>
                <c:pt idx="48">
                  <c:v>147.886</c:v>
                </c:pt>
                <c:pt idx="49">
                  <c:v>147.887</c:v>
                </c:pt>
                <c:pt idx="50">
                  <c:v>147.887</c:v>
                </c:pt>
                <c:pt idx="51">
                  <c:v>147.886</c:v>
                </c:pt>
                <c:pt idx="52">
                  <c:v>147.886</c:v>
                </c:pt>
                <c:pt idx="53">
                  <c:v>147.886</c:v>
                </c:pt>
              </c:numCache>
            </c:numRef>
          </c:yVal>
          <c:smooth val="0"/>
        </c:ser>
        <c:axId val="37293986"/>
        <c:axId val="101555"/>
      </c:scatterChart>
      <c:valAx>
        <c:axId val="3729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555"/>
        <c:crosses val="autoZero"/>
        <c:crossBetween val="midCat"/>
        <c:dispUnits/>
      </c:valAx>
      <c:valAx>
        <c:axId val="10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Beam Cntr Lne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RLA002 septa thickness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data!$I$4:$I$56</c:f>
              <c:numCache>
                <c:ptCount val="53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</c:numCache>
            </c:numRef>
          </c:xVal>
          <c:yVal>
            <c:numRef>
              <c:f>data!$N$4:$N$56</c:f>
              <c:numCache>
                <c:ptCount val="53"/>
                <c:pt idx="0">
                  <c:v>-0.09500000000001307</c:v>
                </c:pt>
                <c:pt idx="1">
                  <c:v>-0.09000000000000341</c:v>
                </c:pt>
                <c:pt idx="2">
                  <c:v>-0.08699999999998909</c:v>
                </c:pt>
                <c:pt idx="3">
                  <c:v>-0.08100000000001728</c:v>
                </c:pt>
                <c:pt idx="4">
                  <c:v>-0.0730000000000075</c:v>
                </c:pt>
                <c:pt idx="5">
                  <c:v>-0.06599999999998829</c:v>
                </c:pt>
                <c:pt idx="6">
                  <c:v>-0.0660000000000025</c:v>
                </c:pt>
                <c:pt idx="7">
                  <c:v>-0.0589999999999975</c:v>
                </c:pt>
                <c:pt idx="8">
                  <c:v>-0.05200000000002092</c:v>
                </c:pt>
                <c:pt idx="9">
                  <c:v>-0.05000000000001137</c:v>
                </c:pt>
                <c:pt idx="10">
                  <c:v>-0.046999999999997044</c:v>
                </c:pt>
                <c:pt idx="11">
                  <c:v>-0.040000000000020464</c:v>
                </c:pt>
                <c:pt idx="12">
                  <c:v>-0.038000000000010914</c:v>
                </c:pt>
                <c:pt idx="13">
                  <c:v>-0.03300000000000125</c:v>
                </c:pt>
                <c:pt idx="14">
                  <c:v>-0.03300000000000125</c:v>
                </c:pt>
                <c:pt idx="15">
                  <c:v>-0.029999999999986926</c:v>
                </c:pt>
                <c:pt idx="16">
                  <c:v>-0.029000000000010573</c:v>
                </c:pt>
                <c:pt idx="17">
                  <c:v>-0.027000000000001023</c:v>
                </c:pt>
                <c:pt idx="18">
                  <c:v>-0.02400000000000091</c:v>
                </c:pt>
                <c:pt idx="19">
                  <c:v>-0.02200000000001978</c:v>
                </c:pt>
                <c:pt idx="20">
                  <c:v>-0.019000000000005457</c:v>
                </c:pt>
                <c:pt idx="21">
                  <c:v>-0.019000000000005457</c:v>
                </c:pt>
                <c:pt idx="22">
                  <c:v>-0.016999999999995907</c:v>
                </c:pt>
                <c:pt idx="23">
                  <c:v>-0.01799999999998647</c:v>
                </c:pt>
                <c:pt idx="24">
                  <c:v>-0.018000000000014893</c:v>
                </c:pt>
                <c:pt idx="25">
                  <c:v>-0.016000000000005343</c:v>
                </c:pt>
                <c:pt idx="26">
                  <c:v>-0.015000000000000568</c:v>
                </c:pt>
                <c:pt idx="27">
                  <c:v>-0.015999999999991132</c:v>
                </c:pt>
                <c:pt idx="28">
                  <c:v>-0.013999999999995794</c:v>
                </c:pt>
                <c:pt idx="29">
                  <c:v>-0.012000000000000455</c:v>
                </c:pt>
                <c:pt idx="30">
                  <c:v>-0.005000000000009663</c:v>
                </c:pt>
                <c:pt idx="31">
                  <c:v>-0.009000000000000341</c:v>
                </c:pt>
                <c:pt idx="32">
                  <c:v>-0.01100000000000989</c:v>
                </c:pt>
                <c:pt idx="33">
                  <c:v>-0.010000000000005116</c:v>
                </c:pt>
                <c:pt idx="34">
                  <c:v>-0.01300000000001944</c:v>
                </c:pt>
                <c:pt idx="35">
                  <c:v>-0.012999999999991019</c:v>
                </c:pt>
                <c:pt idx="36">
                  <c:v>-0.015999999999991132</c:v>
                </c:pt>
                <c:pt idx="37">
                  <c:v>-0.019000000000005457</c:v>
                </c:pt>
                <c:pt idx="38">
                  <c:v>-0.014000000000010004</c:v>
                </c:pt>
                <c:pt idx="39">
                  <c:v>-0.018000000000000682</c:v>
                </c:pt>
                <c:pt idx="40">
                  <c:v>-0.017000000000010118</c:v>
                </c:pt>
                <c:pt idx="41">
                  <c:v>-0.022999999999996135</c:v>
                </c:pt>
                <c:pt idx="42">
                  <c:v>-0.02200000000000557</c:v>
                </c:pt>
                <c:pt idx="43">
                  <c:v>-0.025000000000019895</c:v>
                </c:pt>
                <c:pt idx="44">
                  <c:v>-0.02599999999999625</c:v>
                </c:pt>
                <c:pt idx="45">
                  <c:v>-0.030000000000015348</c:v>
                </c:pt>
                <c:pt idx="46">
                  <c:v>-0.03599999999998715</c:v>
                </c:pt>
                <c:pt idx="47">
                  <c:v>-0.0379999999999967</c:v>
                </c:pt>
                <c:pt idx="48">
                  <c:v>-0.04400000000001114</c:v>
                </c:pt>
                <c:pt idx="49">
                  <c:v>-0.047000000000011255</c:v>
                </c:pt>
                <c:pt idx="50">
                  <c:v>-0.05700000000000216</c:v>
                </c:pt>
                <c:pt idx="51">
                  <c:v>-0.06199999999999761</c:v>
                </c:pt>
                <c:pt idx="52">
                  <c:v>-0.07200000000000273</c:v>
                </c:pt>
              </c:numCache>
            </c:numRef>
          </c:yVal>
          <c:smooth val="0"/>
        </c:ser>
        <c:axId val="14223070"/>
        <c:axId val="60898767"/>
      </c:scatterChart>
      <c:valAx>
        <c:axId val="1422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length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98767"/>
        <c:crosses val="autoZero"/>
        <c:crossBetween val="midCat"/>
        <c:dispUnits/>
      </c:valAx>
      <c:valAx>
        <c:axId val="6089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septa thickness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230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RLA003 septa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data!$P$4:$P$56</c:f>
              <c:numCache>
                <c:ptCount val="53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</c:numCache>
            </c:numRef>
          </c:xVal>
          <c:yVal>
            <c:numRef>
              <c:f>data!$U$4:$U$56</c:f>
              <c:numCache>
                <c:ptCount val="53"/>
                <c:pt idx="0">
                  <c:v>-0.014000000000010004</c:v>
                </c:pt>
                <c:pt idx="1">
                  <c:v>-0.012000000000000455</c:v>
                </c:pt>
                <c:pt idx="2">
                  <c:v>-0.00899999999998613</c:v>
                </c:pt>
                <c:pt idx="3">
                  <c:v>-0.0049999999999954525</c:v>
                </c:pt>
                <c:pt idx="4">
                  <c:v>-0.0010000000000047748</c:v>
                </c:pt>
                <c:pt idx="5">
                  <c:v>0.0030000000000143245</c:v>
                </c:pt>
                <c:pt idx="6">
                  <c:v>0.007999999999981355</c:v>
                </c:pt>
                <c:pt idx="7">
                  <c:v>0.01099999999999568</c:v>
                </c:pt>
                <c:pt idx="8">
                  <c:v>0.014999999999986358</c:v>
                </c:pt>
                <c:pt idx="9">
                  <c:v>0.019000000000005457</c:v>
                </c:pt>
                <c:pt idx="10">
                  <c:v>0.02199999999999136</c:v>
                </c:pt>
                <c:pt idx="11">
                  <c:v>0.030000000000001137</c:v>
                </c:pt>
                <c:pt idx="12">
                  <c:v>0.034000000000020236</c:v>
                </c:pt>
                <c:pt idx="13">
                  <c:v>0.03499999999999659</c:v>
                </c:pt>
                <c:pt idx="14">
                  <c:v>0.03700000000000614</c:v>
                </c:pt>
                <c:pt idx="15">
                  <c:v>0.03900000000001569</c:v>
                </c:pt>
                <c:pt idx="16">
                  <c:v>0.04200000000000159</c:v>
                </c:pt>
                <c:pt idx="17">
                  <c:v>0.042999999999977945</c:v>
                </c:pt>
                <c:pt idx="18">
                  <c:v>0.04399999999998272</c:v>
                </c:pt>
                <c:pt idx="19">
                  <c:v>0.04800000000000182</c:v>
                </c:pt>
                <c:pt idx="20">
                  <c:v>0.0519999999999925</c:v>
                </c:pt>
                <c:pt idx="21">
                  <c:v>0.05500000000000682</c:v>
                </c:pt>
                <c:pt idx="22">
                  <c:v>0.056000000000011596</c:v>
                </c:pt>
                <c:pt idx="23">
                  <c:v>0.05500000000000682</c:v>
                </c:pt>
                <c:pt idx="24">
                  <c:v>0.05700000000001637</c:v>
                </c:pt>
                <c:pt idx="25">
                  <c:v>0.05500000000000682</c:v>
                </c:pt>
                <c:pt idx="26">
                  <c:v>0.05699999999998795</c:v>
                </c:pt>
                <c:pt idx="27">
                  <c:v>0.0619999999999834</c:v>
                </c:pt>
                <c:pt idx="28">
                  <c:v>0.060000000000002274</c:v>
                </c:pt>
                <c:pt idx="29">
                  <c:v>0.0630000000000166</c:v>
                </c:pt>
                <c:pt idx="30">
                  <c:v>0.06499999999999773</c:v>
                </c:pt>
                <c:pt idx="31">
                  <c:v>0.06499999999999773</c:v>
                </c:pt>
                <c:pt idx="32">
                  <c:v>0.0619999999999834</c:v>
                </c:pt>
                <c:pt idx="33">
                  <c:v>0.060000000000002274</c:v>
                </c:pt>
                <c:pt idx="34">
                  <c:v>0.06100000000000705</c:v>
                </c:pt>
                <c:pt idx="35">
                  <c:v>0.06100000000000705</c:v>
                </c:pt>
                <c:pt idx="36">
                  <c:v>0.057999999999992724</c:v>
                </c:pt>
                <c:pt idx="37">
                  <c:v>0.05500000000000682</c:v>
                </c:pt>
                <c:pt idx="38">
                  <c:v>0.054000000000002046</c:v>
                </c:pt>
                <c:pt idx="39">
                  <c:v>0.051000000000016144</c:v>
                </c:pt>
                <c:pt idx="40">
                  <c:v>0.04800000000000182</c:v>
                </c:pt>
                <c:pt idx="41">
                  <c:v>0.04999999999998295</c:v>
                </c:pt>
                <c:pt idx="42">
                  <c:v>0.046999999999997044</c:v>
                </c:pt>
                <c:pt idx="43">
                  <c:v>0.046999999999997044</c:v>
                </c:pt>
                <c:pt idx="44">
                  <c:v>0.043000000000006366</c:v>
                </c:pt>
                <c:pt idx="45">
                  <c:v>0.04100000000002524</c:v>
                </c:pt>
                <c:pt idx="46">
                  <c:v>0.038000000000010914</c:v>
                </c:pt>
                <c:pt idx="47">
                  <c:v>0.030000000000001137</c:v>
                </c:pt>
                <c:pt idx="48">
                  <c:v>0.025000000000005684</c:v>
                </c:pt>
                <c:pt idx="49">
                  <c:v>0.020000000000010232</c:v>
                </c:pt>
                <c:pt idx="50">
                  <c:v>0.016999999999995907</c:v>
                </c:pt>
                <c:pt idx="51">
                  <c:v>0.0049999999999954525</c:v>
                </c:pt>
                <c:pt idx="52">
                  <c:v>-0.002999999999985903</c:v>
                </c:pt>
              </c:numCache>
            </c:numRef>
          </c:yVal>
          <c:smooth val="0"/>
        </c:ser>
        <c:axId val="11217992"/>
        <c:axId val="33853065"/>
      </c:scatterChart>
      <c:valAx>
        <c:axId val="1121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length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53065"/>
        <c:crosses val="autoZero"/>
        <c:crossBetween val="midCat"/>
        <c:dispUnits/>
      </c:valAx>
      <c:valAx>
        <c:axId val="338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thickness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17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RLA004 septa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75"/>
          <c:w val="0.865"/>
          <c:h val="0.8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data!$W$4:$W$56</c:f>
              <c:numCache>
                <c:ptCount val="53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</c:numCache>
            </c:numRef>
          </c:xVal>
          <c:yVal>
            <c:numRef>
              <c:f>data!$AB$4:$AB$56</c:f>
              <c:numCache>
                <c:ptCount val="53"/>
                <c:pt idx="0">
                  <c:v>-0.09099999999995134</c:v>
                </c:pt>
                <c:pt idx="1">
                  <c:v>-0.08299999999996999</c:v>
                </c:pt>
                <c:pt idx="2">
                  <c:v>-0.0719999999999743</c:v>
                </c:pt>
                <c:pt idx="3">
                  <c:v>-0.06199999999995498</c:v>
                </c:pt>
                <c:pt idx="4">
                  <c:v>-0.055999999999983174</c:v>
                </c:pt>
                <c:pt idx="5">
                  <c:v>-0.05099999999998772</c:v>
                </c:pt>
                <c:pt idx="6">
                  <c:v>-0.04599999999999227</c:v>
                </c:pt>
                <c:pt idx="7">
                  <c:v>-0.042999999999977945</c:v>
                </c:pt>
                <c:pt idx="8">
                  <c:v>-0.03799999999995407</c:v>
                </c:pt>
                <c:pt idx="9">
                  <c:v>-0.03499999999996817</c:v>
                </c:pt>
                <c:pt idx="10">
                  <c:v>-0.03399999999996339</c:v>
                </c:pt>
                <c:pt idx="11">
                  <c:v>-0.03099999999997749</c:v>
                </c:pt>
                <c:pt idx="12">
                  <c:v>-0.029999999999972715</c:v>
                </c:pt>
                <c:pt idx="13">
                  <c:v>-0.029999999999972715</c:v>
                </c:pt>
                <c:pt idx="14">
                  <c:v>-0.031999999999982265</c:v>
                </c:pt>
                <c:pt idx="15">
                  <c:v>-0.03099999999997749</c:v>
                </c:pt>
                <c:pt idx="16">
                  <c:v>-0.029999999999972715</c:v>
                </c:pt>
                <c:pt idx="17">
                  <c:v>-0.029999999999972715</c:v>
                </c:pt>
                <c:pt idx="18">
                  <c:v>-0.031999999999982265</c:v>
                </c:pt>
                <c:pt idx="19">
                  <c:v>-0.02899999999996794</c:v>
                </c:pt>
                <c:pt idx="20">
                  <c:v>-0.030000000000001137</c:v>
                </c:pt>
                <c:pt idx="21">
                  <c:v>-0.028999999999996362</c:v>
                </c:pt>
                <c:pt idx="22">
                  <c:v>-0.027999999999963165</c:v>
                </c:pt>
                <c:pt idx="23">
                  <c:v>-0.03099999999994907</c:v>
                </c:pt>
                <c:pt idx="24">
                  <c:v>-0.03099999999997749</c:v>
                </c:pt>
                <c:pt idx="25">
                  <c:v>-0.03099999999997749</c:v>
                </c:pt>
                <c:pt idx="26">
                  <c:v>-0.03399999999996339</c:v>
                </c:pt>
                <c:pt idx="27">
                  <c:v>-0.02899999999996794</c:v>
                </c:pt>
                <c:pt idx="28">
                  <c:v>-0.03099999999997749</c:v>
                </c:pt>
                <c:pt idx="29">
                  <c:v>-0.027999999999963165</c:v>
                </c:pt>
                <c:pt idx="30">
                  <c:v>-0.02899999999996794</c:v>
                </c:pt>
                <c:pt idx="31">
                  <c:v>-0.02899999999996794</c:v>
                </c:pt>
                <c:pt idx="32">
                  <c:v>-0.029999999999972715</c:v>
                </c:pt>
                <c:pt idx="33">
                  <c:v>-0.02899999999996794</c:v>
                </c:pt>
                <c:pt idx="34">
                  <c:v>-0.02899999999996794</c:v>
                </c:pt>
                <c:pt idx="35">
                  <c:v>-0.031999999999982265</c:v>
                </c:pt>
                <c:pt idx="36">
                  <c:v>-0.033999999999991815</c:v>
                </c:pt>
                <c:pt idx="37">
                  <c:v>-0.03699999999997772</c:v>
                </c:pt>
                <c:pt idx="38">
                  <c:v>-0.040999999999968395</c:v>
                </c:pt>
                <c:pt idx="39">
                  <c:v>-0.04399999999998272</c:v>
                </c:pt>
                <c:pt idx="40">
                  <c:v>-0.04399999999998272</c:v>
                </c:pt>
                <c:pt idx="41">
                  <c:v>-0.0479999999999734</c:v>
                </c:pt>
                <c:pt idx="42">
                  <c:v>-0.05099999999998772</c:v>
                </c:pt>
                <c:pt idx="43">
                  <c:v>-0.05299999999996885</c:v>
                </c:pt>
                <c:pt idx="44">
                  <c:v>-0.05599999999995475</c:v>
                </c:pt>
                <c:pt idx="45">
                  <c:v>-0.06299999999995975</c:v>
                </c:pt>
                <c:pt idx="46">
                  <c:v>-0.06299999999995975</c:v>
                </c:pt>
                <c:pt idx="47">
                  <c:v>-0.06599999999997408</c:v>
                </c:pt>
                <c:pt idx="48">
                  <c:v>-0.07399999999998386</c:v>
                </c:pt>
                <c:pt idx="49">
                  <c:v>-0.07499999999998863</c:v>
                </c:pt>
                <c:pt idx="50">
                  <c:v>-0.08199999999996521</c:v>
                </c:pt>
                <c:pt idx="51">
                  <c:v>-0.08599999999998431</c:v>
                </c:pt>
                <c:pt idx="52">
                  <c:v>-0.08799999999996544</c:v>
                </c:pt>
              </c:numCache>
            </c:numRef>
          </c:yVal>
          <c:smooth val="0"/>
        </c:ser>
        <c:axId val="36242130"/>
        <c:axId val="57743715"/>
      </c:scatterChart>
      <c:valAx>
        <c:axId val="36242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lenght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43715"/>
        <c:crosses val="autoZero"/>
        <c:crossBetween val="midCat"/>
        <c:dispUnits/>
      </c:valAx>
      <c:valAx>
        <c:axId val="5774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thickness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421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75"/>
          <c:y val="0.5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RLA005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data!$AD$5:$AD$56</c:f>
              <c:numCache>
                <c:ptCount val="52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</c:numCache>
            </c:numRef>
          </c:xVal>
          <c:yVal>
            <c:numRef>
              <c:f>data!$AI$5:$AI$56</c:f>
              <c:numCache>
                <c:ptCount val="52"/>
                <c:pt idx="0">
                  <c:v>-0.009999999999990905</c:v>
                </c:pt>
                <c:pt idx="1">
                  <c:v>-0.009000000000014552</c:v>
                </c:pt>
                <c:pt idx="2">
                  <c:v>-0.0049999999999954525</c:v>
                </c:pt>
                <c:pt idx="3">
                  <c:v>-0.002999999999985903</c:v>
                </c:pt>
                <c:pt idx="4">
                  <c:v>-0.0049999999999954525</c:v>
                </c:pt>
                <c:pt idx="5">
                  <c:v>-0.0049999999999954525</c:v>
                </c:pt>
                <c:pt idx="6">
                  <c:v>0.0010000000000047748</c:v>
                </c:pt>
                <c:pt idx="7">
                  <c:v>0.0020000000000095497</c:v>
                </c:pt>
                <c:pt idx="8">
                  <c:v>0.0020000000000095497</c:v>
                </c:pt>
                <c:pt idx="9">
                  <c:v>0.0010000000000047748</c:v>
                </c:pt>
                <c:pt idx="10">
                  <c:v>0</c:v>
                </c:pt>
                <c:pt idx="11">
                  <c:v>0</c:v>
                </c:pt>
                <c:pt idx="12">
                  <c:v>0.0010000000000047748</c:v>
                </c:pt>
                <c:pt idx="13">
                  <c:v>0.0010000000000047748</c:v>
                </c:pt>
                <c:pt idx="14">
                  <c:v>0.001999999999981128</c:v>
                </c:pt>
                <c:pt idx="15">
                  <c:v>0.0020000000000095497</c:v>
                </c:pt>
                <c:pt idx="16">
                  <c:v>0.004000000000019099</c:v>
                </c:pt>
                <c:pt idx="17">
                  <c:v>0.006000000000000227</c:v>
                </c:pt>
                <c:pt idx="18">
                  <c:v>0.007000000000005002</c:v>
                </c:pt>
                <c:pt idx="19">
                  <c:v>0.008000000000009777</c:v>
                </c:pt>
                <c:pt idx="20">
                  <c:v>0.009999999999990905</c:v>
                </c:pt>
                <c:pt idx="21">
                  <c:v>0.01099999999999568</c:v>
                </c:pt>
                <c:pt idx="22">
                  <c:v>0.01099999999999568</c:v>
                </c:pt>
                <c:pt idx="23">
                  <c:v>0.01300000000000523</c:v>
                </c:pt>
                <c:pt idx="24">
                  <c:v>0.014000000000010004</c:v>
                </c:pt>
                <c:pt idx="25">
                  <c:v>0.011000000000024102</c:v>
                </c:pt>
                <c:pt idx="26">
                  <c:v>0.01300000000000523</c:v>
                </c:pt>
                <c:pt idx="27">
                  <c:v>0.014000000000010004</c:v>
                </c:pt>
                <c:pt idx="28">
                  <c:v>0.015999999999991132</c:v>
                </c:pt>
                <c:pt idx="29">
                  <c:v>0.019000000000005457</c:v>
                </c:pt>
                <c:pt idx="30">
                  <c:v>0.018000000000000682</c:v>
                </c:pt>
                <c:pt idx="31">
                  <c:v>0.019000000000005457</c:v>
                </c:pt>
                <c:pt idx="32">
                  <c:v>0.021000000000015007</c:v>
                </c:pt>
                <c:pt idx="33">
                  <c:v>0.020000000000010232</c:v>
                </c:pt>
                <c:pt idx="34">
                  <c:v>0.015999999999991132</c:v>
                </c:pt>
                <c:pt idx="35">
                  <c:v>0.015999999999991132</c:v>
                </c:pt>
                <c:pt idx="36">
                  <c:v>0.015999999999991132</c:v>
                </c:pt>
                <c:pt idx="37">
                  <c:v>0.015999999999991132</c:v>
                </c:pt>
                <c:pt idx="38">
                  <c:v>0.014999999999986358</c:v>
                </c:pt>
                <c:pt idx="39">
                  <c:v>0.016000000000019554</c:v>
                </c:pt>
                <c:pt idx="40">
                  <c:v>0.019000000000005457</c:v>
                </c:pt>
                <c:pt idx="41">
                  <c:v>0.018000000000000682</c:v>
                </c:pt>
                <c:pt idx="42">
                  <c:v>0.020000000000010232</c:v>
                </c:pt>
                <c:pt idx="43">
                  <c:v>0.02200000000001978</c:v>
                </c:pt>
                <c:pt idx="44">
                  <c:v>0.020000000000010232</c:v>
                </c:pt>
                <c:pt idx="45">
                  <c:v>0.014999999999986358</c:v>
                </c:pt>
                <c:pt idx="46">
                  <c:v>0.014999999999986358</c:v>
                </c:pt>
                <c:pt idx="47">
                  <c:v>0.014999999999986358</c:v>
                </c:pt>
                <c:pt idx="48">
                  <c:v>0.013999999999981583</c:v>
                </c:pt>
                <c:pt idx="49">
                  <c:v>0.01099999999999568</c:v>
                </c:pt>
                <c:pt idx="50">
                  <c:v>0.01099999999999568</c:v>
                </c:pt>
                <c:pt idx="51">
                  <c:v>0.01099999999999568</c:v>
                </c:pt>
              </c:numCache>
            </c:numRef>
          </c:yVal>
          <c:smooth val="0"/>
        </c:ser>
        <c:axId val="49931388"/>
        <c:axId val="46729309"/>
      </c:scatterChart>
      <c:valAx>
        <c:axId val="4993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length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29309"/>
        <c:crosses val="autoZero"/>
        <c:crossBetween val="midCat"/>
        <c:dispUnits/>
      </c:valAx>
      <c:valAx>
        <c:axId val="4672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thickness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31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ceneter line ofbend region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data!$B$4:$B$56</c:f>
              <c:numCache>
                <c:ptCount val="53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</c:numCache>
            </c:numRef>
          </c:xVal>
          <c:yVal>
            <c:numRef>
              <c:f>data!$C$4:$C$56</c:f>
              <c:numCache>
                <c:ptCount val="53"/>
                <c:pt idx="0">
                  <c:v>128.926</c:v>
                </c:pt>
                <c:pt idx="1">
                  <c:v>128.928</c:v>
                </c:pt>
                <c:pt idx="2">
                  <c:v>128.928</c:v>
                </c:pt>
                <c:pt idx="3">
                  <c:v>128.925</c:v>
                </c:pt>
                <c:pt idx="4">
                  <c:v>128.924</c:v>
                </c:pt>
                <c:pt idx="5">
                  <c:v>128.924</c:v>
                </c:pt>
                <c:pt idx="6">
                  <c:v>128.922</c:v>
                </c:pt>
                <c:pt idx="7">
                  <c:v>128.922</c:v>
                </c:pt>
                <c:pt idx="8">
                  <c:v>128.919</c:v>
                </c:pt>
                <c:pt idx="9">
                  <c:v>128.922</c:v>
                </c:pt>
                <c:pt idx="10">
                  <c:v>128.92</c:v>
                </c:pt>
                <c:pt idx="11">
                  <c:v>128.92</c:v>
                </c:pt>
                <c:pt idx="12">
                  <c:v>128.922</c:v>
                </c:pt>
                <c:pt idx="13">
                  <c:v>128.917</c:v>
                </c:pt>
                <c:pt idx="14">
                  <c:v>128.917</c:v>
                </c:pt>
                <c:pt idx="15">
                  <c:v>128.914</c:v>
                </c:pt>
                <c:pt idx="16">
                  <c:v>128.913</c:v>
                </c:pt>
                <c:pt idx="17">
                  <c:v>128.914</c:v>
                </c:pt>
                <c:pt idx="18">
                  <c:v>128.912</c:v>
                </c:pt>
                <c:pt idx="19">
                  <c:v>128.912</c:v>
                </c:pt>
                <c:pt idx="20">
                  <c:v>128.909</c:v>
                </c:pt>
                <c:pt idx="21">
                  <c:v>128.909</c:v>
                </c:pt>
                <c:pt idx="22">
                  <c:v>128.909</c:v>
                </c:pt>
                <c:pt idx="23">
                  <c:v>128.911</c:v>
                </c:pt>
                <c:pt idx="24">
                  <c:v>128.912</c:v>
                </c:pt>
                <c:pt idx="25">
                  <c:v>128.913</c:v>
                </c:pt>
                <c:pt idx="26">
                  <c:v>128.913</c:v>
                </c:pt>
                <c:pt idx="27">
                  <c:v>128.915</c:v>
                </c:pt>
                <c:pt idx="28">
                  <c:v>128.915</c:v>
                </c:pt>
                <c:pt idx="29">
                  <c:v>128.915</c:v>
                </c:pt>
                <c:pt idx="30">
                  <c:v>128.917</c:v>
                </c:pt>
                <c:pt idx="31">
                  <c:v>128.919</c:v>
                </c:pt>
                <c:pt idx="32">
                  <c:v>128.919</c:v>
                </c:pt>
                <c:pt idx="33">
                  <c:v>128.919</c:v>
                </c:pt>
                <c:pt idx="34">
                  <c:v>128.921</c:v>
                </c:pt>
                <c:pt idx="35">
                  <c:v>128.921</c:v>
                </c:pt>
                <c:pt idx="36">
                  <c:v>128.921</c:v>
                </c:pt>
                <c:pt idx="37">
                  <c:v>128.923</c:v>
                </c:pt>
                <c:pt idx="38">
                  <c:v>128.924</c:v>
                </c:pt>
                <c:pt idx="39">
                  <c:v>128.924</c:v>
                </c:pt>
                <c:pt idx="40">
                  <c:v>128.924</c:v>
                </c:pt>
                <c:pt idx="41">
                  <c:v>128.927</c:v>
                </c:pt>
                <c:pt idx="42">
                  <c:v>128.927</c:v>
                </c:pt>
                <c:pt idx="43">
                  <c:v>128.929</c:v>
                </c:pt>
                <c:pt idx="44">
                  <c:v>128.929</c:v>
                </c:pt>
                <c:pt idx="45">
                  <c:v>128.929</c:v>
                </c:pt>
                <c:pt idx="46">
                  <c:v>128.93</c:v>
                </c:pt>
                <c:pt idx="47">
                  <c:v>128.929</c:v>
                </c:pt>
                <c:pt idx="48">
                  <c:v>128.928</c:v>
                </c:pt>
                <c:pt idx="49">
                  <c:v>128.929</c:v>
                </c:pt>
                <c:pt idx="50">
                  <c:v>128.927</c:v>
                </c:pt>
                <c:pt idx="51">
                  <c:v>128.926</c:v>
                </c:pt>
                <c:pt idx="52">
                  <c:v>128.926</c:v>
                </c:pt>
              </c:numCache>
            </c:numRef>
          </c:yVal>
          <c:smooth val="0"/>
        </c:ser>
        <c:axId val="17910598"/>
        <c:axId val="26977655"/>
      </c:scatterChart>
      <c:val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77655"/>
        <c:crosses val="autoZero"/>
        <c:crossBetween val="midCat"/>
        <c:dispUnits/>
      </c:valAx>
      <c:valAx>
        <c:axId val="26977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105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RLA001 FF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data!$B$4:$B$56</c:f>
              <c:numCache>
                <c:ptCount val="53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</c:numCache>
            </c:numRef>
          </c:xVal>
          <c:yVal>
            <c:numRef>
              <c:f>data!$D$4:$D$56</c:f>
              <c:numCache>
                <c:ptCount val="53"/>
                <c:pt idx="0">
                  <c:v>126.341</c:v>
                </c:pt>
                <c:pt idx="1">
                  <c:v>126.345</c:v>
                </c:pt>
                <c:pt idx="2">
                  <c:v>126.355</c:v>
                </c:pt>
                <c:pt idx="3">
                  <c:v>126.361</c:v>
                </c:pt>
                <c:pt idx="4">
                  <c:v>126.372</c:v>
                </c:pt>
                <c:pt idx="5">
                  <c:v>126.375</c:v>
                </c:pt>
                <c:pt idx="6">
                  <c:v>126.383</c:v>
                </c:pt>
                <c:pt idx="7">
                  <c:v>126.384</c:v>
                </c:pt>
                <c:pt idx="8">
                  <c:v>126.382</c:v>
                </c:pt>
                <c:pt idx="9">
                  <c:v>126.383</c:v>
                </c:pt>
                <c:pt idx="10">
                  <c:v>126.383</c:v>
                </c:pt>
                <c:pt idx="11">
                  <c:v>126.385</c:v>
                </c:pt>
                <c:pt idx="12">
                  <c:v>126.384</c:v>
                </c:pt>
                <c:pt idx="13">
                  <c:v>126.381</c:v>
                </c:pt>
                <c:pt idx="14">
                  <c:v>126.379</c:v>
                </c:pt>
                <c:pt idx="15">
                  <c:v>126.379</c:v>
                </c:pt>
                <c:pt idx="16">
                  <c:v>126.376</c:v>
                </c:pt>
                <c:pt idx="17">
                  <c:v>126.376</c:v>
                </c:pt>
                <c:pt idx="18">
                  <c:v>126.375</c:v>
                </c:pt>
                <c:pt idx="19">
                  <c:v>126.373</c:v>
                </c:pt>
                <c:pt idx="20">
                  <c:v>126.373</c:v>
                </c:pt>
                <c:pt idx="21">
                  <c:v>126.373</c:v>
                </c:pt>
                <c:pt idx="22">
                  <c:v>126.373</c:v>
                </c:pt>
                <c:pt idx="23">
                  <c:v>126.371</c:v>
                </c:pt>
                <c:pt idx="24">
                  <c:v>126.369</c:v>
                </c:pt>
                <c:pt idx="25">
                  <c:v>126.369</c:v>
                </c:pt>
                <c:pt idx="26">
                  <c:v>126.375</c:v>
                </c:pt>
                <c:pt idx="27">
                  <c:v>126.375</c:v>
                </c:pt>
                <c:pt idx="28">
                  <c:v>126.375</c:v>
                </c:pt>
                <c:pt idx="29">
                  <c:v>126.379</c:v>
                </c:pt>
                <c:pt idx="30">
                  <c:v>126.38</c:v>
                </c:pt>
                <c:pt idx="31">
                  <c:v>126.382</c:v>
                </c:pt>
                <c:pt idx="32">
                  <c:v>126.382</c:v>
                </c:pt>
                <c:pt idx="33">
                  <c:v>126.385</c:v>
                </c:pt>
                <c:pt idx="34">
                  <c:v>126.387</c:v>
                </c:pt>
                <c:pt idx="35">
                  <c:v>126.387</c:v>
                </c:pt>
                <c:pt idx="36">
                  <c:v>126.387</c:v>
                </c:pt>
                <c:pt idx="37">
                  <c:v>126.389</c:v>
                </c:pt>
                <c:pt idx="38">
                  <c:v>126.39</c:v>
                </c:pt>
                <c:pt idx="39">
                  <c:v>126.391</c:v>
                </c:pt>
                <c:pt idx="40">
                  <c:v>126.394</c:v>
                </c:pt>
                <c:pt idx="41">
                  <c:v>126.394</c:v>
                </c:pt>
                <c:pt idx="42">
                  <c:v>126.391</c:v>
                </c:pt>
                <c:pt idx="43">
                  <c:v>126.391</c:v>
                </c:pt>
                <c:pt idx="44">
                  <c:v>126.387</c:v>
                </c:pt>
                <c:pt idx="45">
                  <c:v>126.384</c:v>
                </c:pt>
                <c:pt idx="46">
                  <c:v>126.375</c:v>
                </c:pt>
                <c:pt idx="47">
                  <c:v>126.374</c:v>
                </c:pt>
                <c:pt idx="48">
                  <c:v>126.365</c:v>
                </c:pt>
                <c:pt idx="49">
                  <c:v>126.36</c:v>
                </c:pt>
                <c:pt idx="50">
                  <c:v>126.354</c:v>
                </c:pt>
                <c:pt idx="51">
                  <c:v>126.348</c:v>
                </c:pt>
                <c:pt idx="52">
                  <c:v>126.344</c:v>
                </c:pt>
              </c:numCache>
            </c:numRef>
          </c:yVal>
          <c:smooth val="0"/>
        </c:ser>
        <c:axId val="41472304"/>
        <c:axId val="37706417"/>
      </c:scatterChart>
      <c:val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6417"/>
        <c:crosses val="autoZero"/>
        <c:crossBetween val="midCat"/>
        <c:dispUnits/>
      </c:valAx>
      <c:valAx>
        <c:axId val="37706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72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septa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3225"/>
          <c:w val="0.89225"/>
          <c:h val="0.86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data!$B$4:$B$56</c:f>
              <c:numCache>
                <c:ptCount val="53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</c:numCache>
            </c:numRef>
          </c:xVal>
          <c:yVal>
            <c:numRef>
              <c:f>data!$E$4:$E$56</c:f>
              <c:numCache>
                <c:ptCount val="53"/>
                <c:pt idx="0">
                  <c:v>127.86099999999999</c:v>
                </c:pt>
                <c:pt idx="1">
                  <c:v>127.865</c:v>
                </c:pt>
                <c:pt idx="2">
                  <c:v>127.875</c:v>
                </c:pt>
                <c:pt idx="3">
                  <c:v>127.881</c:v>
                </c:pt>
                <c:pt idx="4">
                  <c:v>127.892</c:v>
                </c:pt>
                <c:pt idx="5">
                  <c:v>127.895</c:v>
                </c:pt>
                <c:pt idx="6">
                  <c:v>127.90299999999999</c:v>
                </c:pt>
                <c:pt idx="7">
                  <c:v>127.904</c:v>
                </c:pt>
                <c:pt idx="8">
                  <c:v>127.902</c:v>
                </c:pt>
                <c:pt idx="9">
                  <c:v>127.90299999999999</c:v>
                </c:pt>
                <c:pt idx="10">
                  <c:v>127.90299999999999</c:v>
                </c:pt>
                <c:pt idx="11">
                  <c:v>127.905</c:v>
                </c:pt>
                <c:pt idx="12">
                  <c:v>127.904</c:v>
                </c:pt>
                <c:pt idx="13">
                  <c:v>127.901</c:v>
                </c:pt>
                <c:pt idx="14">
                  <c:v>127.899</c:v>
                </c:pt>
                <c:pt idx="15">
                  <c:v>127.899</c:v>
                </c:pt>
                <c:pt idx="16">
                  <c:v>127.896</c:v>
                </c:pt>
                <c:pt idx="17">
                  <c:v>127.896</c:v>
                </c:pt>
                <c:pt idx="18">
                  <c:v>127.895</c:v>
                </c:pt>
                <c:pt idx="19">
                  <c:v>127.893</c:v>
                </c:pt>
                <c:pt idx="20">
                  <c:v>127.893</c:v>
                </c:pt>
                <c:pt idx="21">
                  <c:v>127.893</c:v>
                </c:pt>
                <c:pt idx="22">
                  <c:v>127.893</c:v>
                </c:pt>
                <c:pt idx="23">
                  <c:v>127.89099999999999</c:v>
                </c:pt>
                <c:pt idx="24">
                  <c:v>127.889</c:v>
                </c:pt>
                <c:pt idx="25">
                  <c:v>127.889</c:v>
                </c:pt>
                <c:pt idx="26">
                  <c:v>127.895</c:v>
                </c:pt>
                <c:pt idx="27">
                  <c:v>127.895</c:v>
                </c:pt>
                <c:pt idx="28">
                  <c:v>127.895</c:v>
                </c:pt>
                <c:pt idx="29">
                  <c:v>127.899</c:v>
                </c:pt>
                <c:pt idx="30">
                  <c:v>127.89999999999999</c:v>
                </c:pt>
                <c:pt idx="31">
                  <c:v>127.902</c:v>
                </c:pt>
                <c:pt idx="32">
                  <c:v>127.902</c:v>
                </c:pt>
                <c:pt idx="33">
                  <c:v>127.905</c:v>
                </c:pt>
                <c:pt idx="34">
                  <c:v>127.907</c:v>
                </c:pt>
                <c:pt idx="35">
                  <c:v>127.907</c:v>
                </c:pt>
                <c:pt idx="36">
                  <c:v>127.907</c:v>
                </c:pt>
                <c:pt idx="37">
                  <c:v>127.90899999999999</c:v>
                </c:pt>
                <c:pt idx="38">
                  <c:v>127.91</c:v>
                </c:pt>
                <c:pt idx="39">
                  <c:v>127.911</c:v>
                </c:pt>
                <c:pt idx="40">
                  <c:v>127.914</c:v>
                </c:pt>
                <c:pt idx="41">
                  <c:v>127.914</c:v>
                </c:pt>
                <c:pt idx="42">
                  <c:v>127.911</c:v>
                </c:pt>
                <c:pt idx="43">
                  <c:v>127.911</c:v>
                </c:pt>
                <c:pt idx="44">
                  <c:v>127.907</c:v>
                </c:pt>
                <c:pt idx="45">
                  <c:v>127.904</c:v>
                </c:pt>
                <c:pt idx="46">
                  <c:v>127.895</c:v>
                </c:pt>
                <c:pt idx="47">
                  <c:v>127.89399999999999</c:v>
                </c:pt>
                <c:pt idx="48">
                  <c:v>127.88499999999999</c:v>
                </c:pt>
                <c:pt idx="49">
                  <c:v>127.88</c:v>
                </c:pt>
                <c:pt idx="50">
                  <c:v>127.874</c:v>
                </c:pt>
                <c:pt idx="51">
                  <c:v>127.868</c:v>
                </c:pt>
                <c:pt idx="52">
                  <c:v>127.86399999999999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data!$B$4:$B$56</c:f>
              <c:numCache>
                <c:ptCount val="53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</c:numCache>
            </c:numRef>
          </c:xVal>
          <c:yVal>
            <c:numRef>
              <c:f>data!$F$4:$F$56</c:f>
              <c:numCache>
                <c:ptCount val="53"/>
                <c:pt idx="0">
                  <c:v>127.94099999999999</c:v>
                </c:pt>
                <c:pt idx="1">
                  <c:v>127.943</c:v>
                </c:pt>
                <c:pt idx="2">
                  <c:v>127.943</c:v>
                </c:pt>
                <c:pt idx="3">
                  <c:v>127.94000000000001</c:v>
                </c:pt>
                <c:pt idx="4">
                  <c:v>127.93900000000001</c:v>
                </c:pt>
                <c:pt idx="5">
                  <c:v>127.93900000000001</c:v>
                </c:pt>
                <c:pt idx="6">
                  <c:v>127.937</c:v>
                </c:pt>
                <c:pt idx="7">
                  <c:v>127.937</c:v>
                </c:pt>
                <c:pt idx="8">
                  <c:v>127.93400000000001</c:v>
                </c:pt>
                <c:pt idx="9">
                  <c:v>127.937</c:v>
                </c:pt>
                <c:pt idx="10">
                  <c:v>127.93499999999999</c:v>
                </c:pt>
                <c:pt idx="11">
                  <c:v>127.93499999999999</c:v>
                </c:pt>
                <c:pt idx="12">
                  <c:v>127.937</c:v>
                </c:pt>
                <c:pt idx="13">
                  <c:v>127.932</c:v>
                </c:pt>
                <c:pt idx="14">
                  <c:v>127.932</c:v>
                </c:pt>
                <c:pt idx="15">
                  <c:v>127.92899999999999</c:v>
                </c:pt>
                <c:pt idx="16">
                  <c:v>127.92800000000001</c:v>
                </c:pt>
                <c:pt idx="17">
                  <c:v>127.92899999999999</c:v>
                </c:pt>
                <c:pt idx="18">
                  <c:v>127.927</c:v>
                </c:pt>
                <c:pt idx="19">
                  <c:v>127.927</c:v>
                </c:pt>
                <c:pt idx="20">
                  <c:v>127.92399999999999</c:v>
                </c:pt>
                <c:pt idx="21">
                  <c:v>127.92399999999999</c:v>
                </c:pt>
                <c:pt idx="22">
                  <c:v>127.92399999999999</c:v>
                </c:pt>
                <c:pt idx="23">
                  <c:v>127.926</c:v>
                </c:pt>
                <c:pt idx="24">
                  <c:v>127.927</c:v>
                </c:pt>
                <c:pt idx="25">
                  <c:v>127.92800000000001</c:v>
                </c:pt>
                <c:pt idx="26">
                  <c:v>127.92800000000001</c:v>
                </c:pt>
                <c:pt idx="27">
                  <c:v>127.92999999999999</c:v>
                </c:pt>
                <c:pt idx="28">
                  <c:v>127.92999999999999</c:v>
                </c:pt>
                <c:pt idx="29">
                  <c:v>127.92999999999999</c:v>
                </c:pt>
                <c:pt idx="30">
                  <c:v>127.932</c:v>
                </c:pt>
                <c:pt idx="31">
                  <c:v>127.93400000000001</c:v>
                </c:pt>
                <c:pt idx="32">
                  <c:v>127.93400000000001</c:v>
                </c:pt>
                <c:pt idx="33">
                  <c:v>127.93400000000001</c:v>
                </c:pt>
                <c:pt idx="34">
                  <c:v>127.93599999999999</c:v>
                </c:pt>
                <c:pt idx="35">
                  <c:v>127.93599999999999</c:v>
                </c:pt>
                <c:pt idx="36">
                  <c:v>127.93599999999999</c:v>
                </c:pt>
                <c:pt idx="37">
                  <c:v>127.938</c:v>
                </c:pt>
                <c:pt idx="38">
                  <c:v>127.93900000000001</c:v>
                </c:pt>
                <c:pt idx="39">
                  <c:v>127.93900000000001</c:v>
                </c:pt>
                <c:pt idx="40">
                  <c:v>127.93900000000001</c:v>
                </c:pt>
                <c:pt idx="41">
                  <c:v>127.942</c:v>
                </c:pt>
                <c:pt idx="42">
                  <c:v>127.942</c:v>
                </c:pt>
                <c:pt idx="43">
                  <c:v>127.944</c:v>
                </c:pt>
                <c:pt idx="44">
                  <c:v>127.944</c:v>
                </c:pt>
                <c:pt idx="45">
                  <c:v>127.944</c:v>
                </c:pt>
                <c:pt idx="46">
                  <c:v>127.94500000000001</c:v>
                </c:pt>
                <c:pt idx="47">
                  <c:v>127.944</c:v>
                </c:pt>
                <c:pt idx="48">
                  <c:v>127.943</c:v>
                </c:pt>
                <c:pt idx="49">
                  <c:v>127.944</c:v>
                </c:pt>
                <c:pt idx="50">
                  <c:v>127.942</c:v>
                </c:pt>
                <c:pt idx="51">
                  <c:v>127.94099999999999</c:v>
                </c:pt>
                <c:pt idx="52">
                  <c:v>127.94099999999999</c:v>
                </c:pt>
              </c:numCache>
            </c:numRef>
          </c:yVal>
          <c:smooth val="0"/>
        </c:ser>
        <c:axId val="3813434"/>
        <c:axId val="34320907"/>
      </c:scatterChart>
      <c:val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0907"/>
        <c:crosses val="autoZero"/>
        <c:crossBetween val="midCat"/>
        <c:dispUnits/>
      </c:valAx>
      <c:valAx>
        <c:axId val="34320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3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5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RLA002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data!$I$4:$I$56</c:f>
              <c:numCache>
                <c:ptCount val="53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</c:numCache>
            </c:numRef>
          </c:xVal>
          <c:yVal>
            <c:numRef>
              <c:f>data!$L$4:$L$56</c:f>
              <c:numCache>
                <c:ptCount val="53"/>
                <c:pt idx="0">
                  <c:v>127.86099999999999</c:v>
                </c:pt>
                <c:pt idx="1">
                  <c:v>127.866</c:v>
                </c:pt>
                <c:pt idx="2">
                  <c:v>127.866</c:v>
                </c:pt>
                <c:pt idx="3">
                  <c:v>127.871</c:v>
                </c:pt>
                <c:pt idx="4">
                  <c:v>127.87599999999999</c:v>
                </c:pt>
                <c:pt idx="5">
                  <c:v>127.881</c:v>
                </c:pt>
                <c:pt idx="6">
                  <c:v>127.88199999999999</c:v>
                </c:pt>
                <c:pt idx="7">
                  <c:v>127.88799999999999</c:v>
                </c:pt>
                <c:pt idx="8">
                  <c:v>127.89399999999999</c:v>
                </c:pt>
                <c:pt idx="9">
                  <c:v>127.89399999999999</c:v>
                </c:pt>
                <c:pt idx="10">
                  <c:v>127.895</c:v>
                </c:pt>
                <c:pt idx="11">
                  <c:v>127.89999999999999</c:v>
                </c:pt>
                <c:pt idx="12">
                  <c:v>127.902</c:v>
                </c:pt>
                <c:pt idx="13">
                  <c:v>127.905</c:v>
                </c:pt>
                <c:pt idx="14">
                  <c:v>127.905</c:v>
                </c:pt>
                <c:pt idx="15">
                  <c:v>127.905</c:v>
                </c:pt>
                <c:pt idx="16">
                  <c:v>127.905</c:v>
                </c:pt>
                <c:pt idx="17">
                  <c:v>127.905</c:v>
                </c:pt>
                <c:pt idx="18">
                  <c:v>127.90599999999999</c:v>
                </c:pt>
                <c:pt idx="19">
                  <c:v>127.90599999999999</c:v>
                </c:pt>
                <c:pt idx="20">
                  <c:v>127.90599999999999</c:v>
                </c:pt>
                <c:pt idx="21">
                  <c:v>127.90599999999999</c:v>
                </c:pt>
                <c:pt idx="22">
                  <c:v>127.90599999999999</c:v>
                </c:pt>
                <c:pt idx="23">
                  <c:v>127.905</c:v>
                </c:pt>
                <c:pt idx="24">
                  <c:v>127.904</c:v>
                </c:pt>
                <c:pt idx="25">
                  <c:v>127.904</c:v>
                </c:pt>
                <c:pt idx="26">
                  <c:v>127.90299999999999</c:v>
                </c:pt>
                <c:pt idx="27">
                  <c:v>127.902</c:v>
                </c:pt>
                <c:pt idx="28">
                  <c:v>127.904</c:v>
                </c:pt>
                <c:pt idx="29">
                  <c:v>127.90599999999999</c:v>
                </c:pt>
                <c:pt idx="30">
                  <c:v>127.911</c:v>
                </c:pt>
                <c:pt idx="31">
                  <c:v>127.91</c:v>
                </c:pt>
                <c:pt idx="32">
                  <c:v>127.91</c:v>
                </c:pt>
                <c:pt idx="33">
                  <c:v>127.911</c:v>
                </c:pt>
                <c:pt idx="34">
                  <c:v>127.90899999999999</c:v>
                </c:pt>
                <c:pt idx="35">
                  <c:v>127.91</c:v>
                </c:pt>
                <c:pt idx="36">
                  <c:v>127.907</c:v>
                </c:pt>
                <c:pt idx="37">
                  <c:v>127.90599999999999</c:v>
                </c:pt>
                <c:pt idx="38">
                  <c:v>127.91199999999999</c:v>
                </c:pt>
                <c:pt idx="39">
                  <c:v>127.91199999999999</c:v>
                </c:pt>
                <c:pt idx="40">
                  <c:v>127.91499999999999</c:v>
                </c:pt>
                <c:pt idx="41">
                  <c:v>127.91199999999999</c:v>
                </c:pt>
                <c:pt idx="42">
                  <c:v>127.91499999999999</c:v>
                </c:pt>
                <c:pt idx="43">
                  <c:v>127.91499999999999</c:v>
                </c:pt>
                <c:pt idx="44">
                  <c:v>127.917</c:v>
                </c:pt>
                <c:pt idx="45">
                  <c:v>127.91499999999999</c:v>
                </c:pt>
                <c:pt idx="46">
                  <c:v>127.911</c:v>
                </c:pt>
                <c:pt idx="47">
                  <c:v>127.911</c:v>
                </c:pt>
                <c:pt idx="48">
                  <c:v>127.90599999999999</c:v>
                </c:pt>
                <c:pt idx="49">
                  <c:v>127.904</c:v>
                </c:pt>
                <c:pt idx="50">
                  <c:v>127.89699999999999</c:v>
                </c:pt>
                <c:pt idx="51">
                  <c:v>127.892</c:v>
                </c:pt>
                <c:pt idx="52">
                  <c:v>127.883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data!$I$4:$I$56</c:f>
              <c:numCache>
                <c:ptCount val="53"/>
                <c:pt idx="0">
                  <c:v>159</c:v>
                </c:pt>
                <c:pt idx="1">
                  <c:v>156</c:v>
                </c:pt>
                <c:pt idx="2">
                  <c:v>153</c:v>
                </c:pt>
                <c:pt idx="3">
                  <c:v>150</c:v>
                </c:pt>
                <c:pt idx="4">
                  <c:v>147</c:v>
                </c:pt>
                <c:pt idx="5">
                  <c:v>144</c:v>
                </c:pt>
                <c:pt idx="6">
                  <c:v>141</c:v>
                </c:pt>
                <c:pt idx="7">
                  <c:v>138</c:v>
                </c:pt>
                <c:pt idx="8">
                  <c:v>135</c:v>
                </c:pt>
                <c:pt idx="9">
                  <c:v>132</c:v>
                </c:pt>
                <c:pt idx="10">
                  <c:v>129</c:v>
                </c:pt>
                <c:pt idx="11">
                  <c:v>126</c:v>
                </c:pt>
                <c:pt idx="12">
                  <c:v>123</c:v>
                </c:pt>
                <c:pt idx="13">
                  <c:v>120</c:v>
                </c:pt>
                <c:pt idx="14">
                  <c:v>117</c:v>
                </c:pt>
                <c:pt idx="15">
                  <c:v>114</c:v>
                </c:pt>
                <c:pt idx="16">
                  <c:v>111</c:v>
                </c:pt>
                <c:pt idx="17">
                  <c:v>108</c:v>
                </c:pt>
                <c:pt idx="18">
                  <c:v>105</c:v>
                </c:pt>
                <c:pt idx="19">
                  <c:v>102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90</c:v>
                </c:pt>
                <c:pt idx="24">
                  <c:v>87</c:v>
                </c:pt>
                <c:pt idx="25">
                  <c:v>84</c:v>
                </c:pt>
                <c:pt idx="26">
                  <c:v>81</c:v>
                </c:pt>
                <c:pt idx="27">
                  <c:v>78</c:v>
                </c:pt>
                <c:pt idx="28">
                  <c:v>75</c:v>
                </c:pt>
                <c:pt idx="29">
                  <c:v>72</c:v>
                </c:pt>
                <c:pt idx="30">
                  <c:v>69</c:v>
                </c:pt>
                <c:pt idx="31">
                  <c:v>66</c:v>
                </c:pt>
                <c:pt idx="32">
                  <c:v>63</c:v>
                </c:pt>
                <c:pt idx="33">
                  <c:v>60</c:v>
                </c:pt>
                <c:pt idx="34">
                  <c:v>57</c:v>
                </c:pt>
                <c:pt idx="35">
                  <c:v>54</c:v>
                </c:pt>
                <c:pt idx="36">
                  <c:v>51</c:v>
                </c:pt>
                <c:pt idx="37">
                  <c:v>48</c:v>
                </c:pt>
                <c:pt idx="38">
                  <c:v>45</c:v>
                </c:pt>
                <c:pt idx="39">
                  <c:v>42</c:v>
                </c:pt>
                <c:pt idx="40">
                  <c:v>39</c:v>
                </c:pt>
                <c:pt idx="41">
                  <c:v>36</c:v>
                </c:pt>
                <c:pt idx="42">
                  <c:v>33</c:v>
                </c:pt>
                <c:pt idx="43">
                  <c:v>30</c:v>
                </c:pt>
                <c:pt idx="44">
                  <c:v>27</c:v>
                </c:pt>
                <c:pt idx="45">
                  <c:v>24</c:v>
                </c:pt>
                <c:pt idx="46">
                  <c:v>21</c:v>
                </c:pt>
                <c:pt idx="47">
                  <c:v>18</c:v>
                </c:pt>
                <c:pt idx="48">
                  <c:v>15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</c:numCache>
            </c:numRef>
          </c:xVal>
          <c:yVal>
            <c:numRef>
              <c:f>data!$M$4:$M$56</c:f>
              <c:numCache>
                <c:ptCount val="53"/>
                <c:pt idx="0">
                  <c:v>127.956</c:v>
                </c:pt>
                <c:pt idx="1">
                  <c:v>127.956</c:v>
                </c:pt>
                <c:pt idx="2">
                  <c:v>127.95299999999999</c:v>
                </c:pt>
                <c:pt idx="3">
                  <c:v>127.95200000000001</c:v>
                </c:pt>
                <c:pt idx="4">
                  <c:v>127.949</c:v>
                </c:pt>
                <c:pt idx="5">
                  <c:v>127.94699999999999</c:v>
                </c:pt>
                <c:pt idx="6">
                  <c:v>127.948</c:v>
                </c:pt>
                <c:pt idx="7">
                  <c:v>127.94699999999999</c:v>
                </c:pt>
                <c:pt idx="8">
                  <c:v>127.94600000000001</c:v>
                </c:pt>
                <c:pt idx="9">
                  <c:v>127.944</c:v>
                </c:pt>
                <c:pt idx="10">
                  <c:v>127.942</c:v>
                </c:pt>
                <c:pt idx="11">
                  <c:v>127.94000000000001</c:v>
                </c:pt>
                <c:pt idx="12">
                  <c:v>127.94000000000001</c:v>
                </c:pt>
                <c:pt idx="13">
                  <c:v>127.938</c:v>
                </c:pt>
                <c:pt idx="14">
                  <c:v>127.938</c:v>
                </c:pt>
                <c:pt idx="15">
                  <c:v>127.93499999999999</c:v>
                </c:pt>
                <c:pt idx="16">
                  <c:v>127.93400000000001</c:v>
                </c:pt>
                <c:pt idx="17">
                  <c:v>127.932</c:v>
                </c:pt>
                <c:pt idx="18">
                  <c:v>127.92999999999999</c:v>
                </c:pt>
                <c:pt idx="19">
                  <c:v>127.92800000000001</c:v>
                </c:pt>
                <c:pt idx="20">
                  <c:v>127.925</c:v>
                </c:pt>
                <c:pt idx="21">
                  <c:v>127.925</c:v>
                </c:pt>
                <c:pt idx="22">
                  <c:v>127.92299999999999</c:v>
                </c:pt>
                <c:pt idx="23">
                  <c:v>127.92299999999999</c:v>
                </c:pt>
                <c:pt idx="24">
                  <c:v>127.92200000000001</c:v>
                </c:pt>
                <c:pt idx="25">
                  <c:v>127.92</c:v>
                </c:pt>
                <c:pt idx="26">
                  <c:v>127.91799999999999</c:v>
                </c:pt>
                <c:pt idx="27">
                  <c:v>127.91799999999999</c:v>
                </c:pt>
                <c:pt idx="28">
                  <c:v>127.91799999999999</c:v>
                </c:pt>
                <c:pt idx="29">
                  <c:v>127.91799999999999</c:v>
                </c:pt>
                <c:pt idx="30">
                  <c:v>127.91600000000001</c:v>
                </c:pt>
                <c:pt idx="31">
                  <c:v>127.919</c:v>
                </c:pt>
                <c:pt idx="32">
                  <c:v>127.921</c:v>
                </c:pt>
                <c:pt idx="33">
                  <c:v>127.921</c:v>
                </c:pt>
                <c:pt idx="34">
                  <c:v>127.92200000000001</c:v>
                </c:pt>
                <c:pt idx="35">
                  <c:v>127.92299999999999</c:v>
                </c:pt>
                <c:pt idx="36">
                  <c:v>127.92299999999999</c:v>
                </c:pt>
                <c:pt idx="37">
                  <c:v>127.925</c:v>
                </c:pt>
                <c:pt idx="38">
                  <c:v>127.926</c:v>
                </c:pt>
                <c:pt idx="39">
                  <c:v>127.92999999999999</c:v>
                </c:pt>
                <c:pt idx="40">
                  <c:v>127.932</c:v>
                </c:pt>
                <c:pt idx="41">
                  <c:v>127.93499999999999</c:v>
                </c:pt>
                <c:pt idx="42">
                  <c:v>127.937</c:v>
                </c:pt>
                <c:pt idx="43">
                  <c:v>127.94000000000001</c:v>
                </c:pt>
                <c:pt idx="44">
                  <c:v>127.943</c:v>
                </c:pt>
                <c:pt idx="45">
                  <c:v>127.94500000000001</c:v>
                </c:pt>
                <c:pt idx="46">
                  <c:v>127.94699999999999</c:v>
                </c:pt>
                <c:pt idx="47">
                  <c:v>127.949</c:v>
                </c:pt>
                <c:pt idx="48">
                  <c:v>127.95</c:v>
                </c:pt>
                <c:pt idx="49">
                  <c:v>127.95100000000001</c:v>
                </c:pt>
                <c:pt idx="50">
                  <c:v>127.954</c:v>
                </c:pt>
                <c:pt idx="51">
                  <c:v>127.954</c:v>
                </c:pt>
                <c:pt idx="52">
                  <c:v>127.955</c:v>
                </c:pt>
              </c:numCache>
            </c:numRef>
          </c:yVal>
          <c:smooth val="0"/>
        </c:ser>
        <c:axId val="40452708"/>
        <c:axId val="28530053"/>
      </c:scatterChart>
      <c:valAx>
        <c:axId val="40452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length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30053"/>
        <c:crosses val="autoZero"/>
        <c:crossBetween val="midCat"/>
        <c:dispUnits/>
      </c:valAx>
      <c:valAx>
        <c:axId val="28530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Beam Cntr lne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52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</cdr:x>
      <cdr:y>0.581</cdr:y>
    </cdr:from>
    <cdr:to>
      <cdr:x>0.493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3438525"/>
          <a:ext cx="666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field free</a:t>
          </a:r>
        </a:p>
      </cdr:txBody>
    </cdr:sp>
  </cdr:relSizeAnchor>
  <cdr:relSizeAnchor xmlns:cdr="http://schemas.openxmlformats.org/drawingml/2006/chartDrawing">
    <cdr:from>
      <cdr:x>0.565</cdr:x>
      <cdr:y>0.359</cdr:y>
    </cdr:from>
    <cdr:to>
      <cdr:x>0.661</cdr:x>
      <cdr:y>0.39525</cdr:y>
    </cdr:to>
    <cdr:sp>
      <cdr:nvSpPr>
        <cdr:cNvPr id="2" name="TextBox 2"/>
        <cdr:cNvSpPr txBox="1">
          <a:spLocks noChangeArrowheads="1"/>
        </cdr:cNvSpPr>
      </cdr:nvSpPr>
      <cdr:spPr>
        <a:xfrm>
          <a:off x="4895850" y="2124075"/>
          <a:ext cx="828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Field region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66"/>
  <sheetViews>
    <sheetView tabSelected="1" workbookViewId="0" topLeftCell="A1">
      <selection activeCell="G4" sqref="G4"/>
    </sheetView>
  </sheetViews>
  <sheetFormatPr defaultColWidth="11.00390625" defaultRowHeight="12.75"/>
  <sheetData>
    <row r="2" spans="3:24" ht="12.75">
      <c r="C2" t="s">
        <v>0</v>
      </c>
      <c r="J2" t="s">
        <v>1</v>
      </c>
      <c r="Q2" t="s">
        <v>21</v>
      </c>
      <c r="X2" t="s">
        <v>2</v>
      </c>
    </row>
    <row r="3" spans="1:31" ht="12.75">
      <c r="A3" t="s">
        <v>3</v>
      </c>
      <c r="C3" t="s">
        <v>4</v>
      </c>
      <c r="D3" t="s">
        <v>5</v>
      </c>
      <c r="E3" t="s">
        <v>6</v>
      </c>
      <c r="F3" t="s">
        <v>7</v>
      </c>
      <c r="G3" t="s">
        <v>23</v>
      </c>
      <c r="J3" t="s">
        <v>4</v>
      </c>
      <c r="K3" t="s">
        <v>8</v>
      </c>
      <c r="L3" t="s">
        <v>6</v>
      </c>
      <c r="M3" t="s">
        <v>7</v>
      </c>
      <c r="N3" t="s">
        <v>23</v>
      </c>
      <c r="Q3" t="s">
        <v>22</v>
      </c>
      <c r="R3" t="s">
        <v>8</v>
      </c>
      <c r="S3" t="s">
        <v>6</v>
      </c>
      <c r="T3" t="s">
        <v>7</v>
      </c>
      <c r="U3" t="s">
        <v>23</v>
      </c>
      <c r="X3" t="s">
        <v>9</v>
      </c>
      <c r="Y3" t="s">
        <v>5</v>
      </c>
      <c r="Z3" t="s">
        <v>6</v>
      </c>
      <c r="AA3" t="s">
        <v>7</v>
      </c>
      <c r="AB3" t="s">
        <v>23</v>
      </c>
      <c r="AE3" t="s">
        <v>10</v>
      </c>
    </row>
    <row r="4" spans="1:35" ht="12.75">
      <c r="A4" t="s">
        <v>11</v>
      </c>
      <c r="B4">
        <v>159</v>
      </c>
      <c r="C4" s="1">
        <v>128.926</v>
      </c>
      <c r="D4" s="1">
        <v>126.341</v>
      </c>
      <c r="E4" s="1">
        <f>(D4+$A$8/2)</f>
        <v>127.86099999999999</v>
      </c>
      <c r="F4" s="1">
        <f>(C4-$A$11/2)</f>
        <v>127.94099999999999</v>
      </c>
      <c r="G4" s="1">
        <f>(E4-F4)</f>
        <v>-0.0799999999999983</v>
      </c>
      <c r="H4" s="1"/>
      <c r="I4">
        <v>159</v>
      </c>
      <c r="J4">
        <v>128.941</v>
      </c>
      <c r="K4">
        <v>126.341</v>
      </c>
      <c r="L4" s="1">
        <f>(K4+$A$8/2)</f>
        <v>127.86099999999999</v>
      </c>
      <c r="M4" s="1">
        <f>(J4-$A$11/2)</f>
        <v>127.956</v>
      </c>
      <c r="N4" s="1">
        <f>(L4-M4)</f>
        <v>-0.09500000000001307</v>
      </c>
      <c r="O4" s="1"/>
      <c r="P4">
        <v>159</v>
      </c>
      <c r="Q4" s="1">
        <v>148.864</v>
      </c>
      <c r="R4" s="1">
        <v>146.278</v>
      </c>
      <c r="S4" s="1">
        <f>(R4+$A$8/2)</f>
        <v>147.798</v>
      </c>
      <c r="T4" s="1">
        <f>(Q4-$A$11/2)</f>
        <v>147.879</v>
      </c>
      <c r="U4" s="1">
        <f>(S4-T4)</f>
        <v>-0.08099999999998886</v>
      </c>
      <c r="V4" s="1"/>
      <c r="W4">
        <v>159</v>
      </c>
      <c r="X4" s="1">
        <v>146.902</v>
      </c>
      <c r="Y4" s="1">
        <v>144.306</v>
      </c>
      <c r="Z4" s="1">
        <f>(Y4+$A$8/2)</f>
        <v>145.82600000000002</v>
      </c>
      <c r="AA4" s="1">
        <f>(X4-$A$11/2)</f>
        <v>145.91699999999997</v>
      </c>
      <c r="AB4" s="1">
        <f>(Z4-AA4)</f>
        <v>-0.09099999999995134</v>
      </c>
      <c r="AC4" s="1"/>
      <c r="AE4" t="s">
        <v>12</v>
      </c>
      <c r="AF4" t="s">
        <v>8</v>
      </c>
      <c r="AG4" t="s">
        <v>6</v>
      </c>
      <c r="AH4" t="s">
        <v>7</v>
      </c>
      <c r="AI4" t="s">
        <v>23</v>
      </c>
    </row>
    <row r="5" spans="1:35" ht="12.75">
      <c r="A5">
        <v>2.572</v>
      </c>
      <c r="B5">
        <v>156</v>
      </c>
      <c r="C5" s="1">
        <v>128.928</v>
      </c>
      <c r="D5" s="1">
        <v>126.345</v>
      </c>
      <c r="E5" s="1">
        <f aca="true" t="shared" si="0" ref="E5:E56">(D5+$A$8/2)</f>
        <v>127.865</v>
      </c>
      <c r="F5" s="1">
        <f aca="true" t="shared" si="1" ref="F5:F56">(C5-$A$11/2)</f>
        <v>127.943</v>
      </c>
      <c r="G5" s="1">
        <f aca="true" t="shared" si="2" ref="G5:G56">(E5-F5)</f>
        <v>-0.07800000000000296</v>
      </c>
      <c r="H5" s="1"/>
      <c r="I5">
        <v>156</v>
      </c>
      <c r="J5">
        <v>128.941</v>
      </c>
      <c r="K5">
        <v>126.346</v>
      </c>
      <c r="L5" s="1">
        <f aca="true" t="shared" si="3" ref="L5:L56">(K5+$A$8/2)</f>
        <v>127.866</v>
      </c>
      <c r="M5" s="1">
        <f aca="true" t="shared" si="4" ref="M5:M56">(J5-$A$11/2)</f>
        <v>127.956</v>
      </c>
      <c r="N5" s="1">
        <f aca="true" t="shared" si="5" ref="N5:N56">(L5-M5)</f>
        <v>-0.09000000000000341</v>
      </c>
      <c r="O5" s="1"/>
      <c r="P5">
        <v>156</v>
      </c>
      <c r="Q5" s="1">
        <v>148.863</v>
      </c>
      <c r="R5" s="1">
        <v>146.279</v>
      </c>
      <c r="S5" s="1">
        <f aca="true" t="shared" si="6" ref="S5:S57">(R5+$A$8/2)</f>
        <v>147.799</v>
      </c>
      <c r="T5" s="1">
        <f aca="true" t="shared" si="7" ref="T5:T57">(Q5-$A$11/2)</f>
        <v>147.878</v>
      </c>
      <c r="U5" s="1">
        <f aca="true" t="shared" si="8" ref="U5:U57">(S5-T5)</f>
        <v>-0.07899999999997931</v>
      </c>
      <c r="V5" s="1"/>
      <c r="W5">
        <v>156</v>
      </c>
      <c r="X5" s="1">
        <v>146.904</v>
      </c>
      <c r="Y5" s="1">
        <v>144.316</v>
      </c>
      <c r="Z5" s="1">
        <f aca="true" t="shared" si="9" ref="Z5:Z56">(Y5+$A$8/2)</f>
        <v>145.836</v>
      </c>
      <c r="AA5" s="1">
        <f aca="true" t="shared" si="10" ref="AA5:AA56">(X5-$A$11/2)</f>
        <v>145.91899999999998</v>
      </c>
      <c r="AB5" s="1">
        <f aca="true" t="shared" si="11" ref="AB5:AB56">(Z5-AA5)</f>
        <v>-0.08299999999996999</v>
      </c>
      <c r="AC5" s="1"/>
      <c r="AD5">
        <v>159</v>
      </c>
      <c r="AE5">
        <v>148.856</v>
      </c>
      <c r="AF5">
        <v>146.274</v>
      </c>
      <c r="AG5" s="1">
        <f>(AF5+$A$8/2)</f>
        <v>147.794</v>
      </c>
      <c r="AH5" s="1">
        <f>(AE5-$A$11/2)</f>
        <v>147.87099999999998</v>
      </c>
      <c r="AI5" s="1">
        <f>(AG5-AH5)</f>
        <v>-0.07699999999996976</v>
      </c>
    </row>
    <row r="6" spans="2:35" ht="12.75">
      <c r="B6">
        <v>153</v>
      </c>
      <c r="C6" s="1">
        <v>128.928</v>
      </c>
      <c r="D6" s="1">
        <v>126.355</v>
      </c>
      <c r="E6" s="1">
        <f t="shared" si="0"/>
        <v>127.875</v>
      </c>
      <c r="F6" s="1">
        <f t="shared" si="1"/>
        <v>127.943</v>
      </c>
      <c r="G6" s="1">
        <f t="shared" si="2"/>
        <v>-0.06799999999999784</v>
      </c>
      <c r="H6" s="1"/>
      <c r="I6">
        <v>153</v>
      </c>
      <c r="J6">
        <v>128.938</v>
      </c>
      <c r="K6">
        <v>126.346</v>
      </c>
      <c r="L6" s="1">
        <f t="shared" si="3"/>
        <v>127.866</v>
      </c>
      <c r="M6" s="1">
        <f t="shared" si="4"/>
        <v>127.95299999999999</v>
      </c>
      <c r="N6" s="1">
        <f t="shared" si="5"/>
        <v>-0.08699999999998909</v>
      </c>
      <c r="O6" s="1"/>
      <c r="P6">
        <v>153</v>
      </c>
      <c r="Q6" s="1">
        <v>148.863</v>
      </c>
      <c r="R6" s="1">
        <v>146.282</v>
      </c>
      <c r="S6" s="1">
        <f t="shared" si="6"/>
        <v>147.80200000000002</v>
      </c>
      <c r="T6" s="1">
        <f t="shared" si="7"/>
        <v>147.878</v>
      </c>
      <c r="U6" s="1">
        <f t="shared" si="8"/>
        <v>-0.07599999999996498</v>
      </c>
      <c r="V6" s="1"/>
      <c r="W6">
        <v>153</v>
      </c>
      <c r="X6" s="1">
        <v>146.907</v>
      </c>
      <c r="Y6" s="1">
        <v>144.33</v>
      </c>
      <c r="Z6" s="1">
        <f t="shared" si="9"/>
        <v>145.85000000000002</v>
      </c>
      <c r="AA6" s="1">
        <f t="shared" si="10"/>
        <v>145.922</v>
      </c>
      <c r="AB6" s="1">
        <f t="shared" si="11"/>
        <v>-0.0719999999999743</v>
      </c>
      <c r="AC6" s="1"/>
      <c r="AD6">
        <v>156</v>
      </c>
      <c r="AE6">
        <v>148.858</v>
      </c>
      <c r="AF6">
        <v>146.277</v>
      </c>
      <c r="AG6" s="1">
        <f aca="true" t="shared" si="12" ref="AG6:AG58">(AF6+$A$8/2)</f>
        <v>147.797</v>
      </c>
      <c r="AH6" s="1">
        <f aca="true" t="shared" si="13" ref="AH6:AH58">(AE6-$A$11/2)</f>
        <v>147.873</v>
      </c>
      <c r="AI6" s="1">
        <f aca="true" t="shared" si="14" ref="AI6:AI58">(AG6-AH6)</f>
        <v>-0.0759999999999934</v>
      </c>
    </row>
    <row r="7" spans="1:35" ht="12.75">
      <c r="A7" t="s">
        <v>13</v>
      </c>
      <c r="B7">
        <v>150</v>
      </c>
      <c r="C7" s="1">
        <v>128.925</v>
      </c>
      <c r="D7" s="1">
        <v>126.361</v>
      </c>
      <c r="E7" s="1">
        <f t="shared" si="0"/>
        <v>127.881</v>
      </c>
      <c r="F7" s="1">
        <f t="shared" si="1"/>
        <v>127.94000000000001</v>
      </c>
      <c r="G7" s="1">
        <f t="shared" si="2"/>
        <v>-0.05900000000001171</v>
      </c>
      <c r="H7" s="1"/>
      <c r="I7">
        <v>150</v>
      </c>
      <c r="J7">
        <v>128.937</v>
      </c>
      <c r="K7">
        <v>126.351</v>
      </c>
      <c r="L7" s="1">
        <f t="shared" si="3"/>
        <v>127.871</v>
      </c>
      <c r="M7" s="1">
        <f t="shared" si="4"/>
        <v>127.95200000000001</v>
      </c>
      <c r="N7" s="1">
        <f t="shared" si="5"/>
        <v>-0.08100000000001728</v>
      </c>
      <c r="O7" s="1"/>
      <c r="P7">
        <v>150</v>
      </c>
      <c r="Q7" s="1">
        <v>148.863</v>
      </c>
      <c r="R7" s="1">
        <v>146.286</v>
      </c>
      <c r="S7" s="1">
        <f t="shared" si="6"/>
        <v>147.806</v>
      </c>
      <c r="T7" s="1">
        <f t="shared" si="7"/>
        <v>147.878</v>
      </c>
      <c r="U7" s="1">
        <f t="shared" si="8"/>
        <v>-0.0719999999999743</v>
      </c>
      <c r="V7" s="1"/>
      <c r="W7">
        <v>150</v>
      </c>
      <c r="X7" s="1">
        <v>146.908</v>
      </c>
      <c r="Y7" s="1">
        <v>144.341</v>
      </c>
      <c r="Z7" s="1">
        <f t="shared" si="9"/>
        <v>145.86100000000002</v>
      </c>
      <c r="AA7" s="1">
        <f t="shared" si="10"/>
        <v>145.92299999999997</v>
      </c>
      <c r="AB7" s="1">
        <f t="shared" si="11"/>
        <v>-0.06199999999995498</v>
      </c>
      <c r="AC7" s="1"/>
      <c r="AD7">
        <v>153</v>
      </c>
      <c r="AE7">
        <v>148.858</v>
      </c>
      <c r="AF7">
        <v>146.281</v>
      </c>
      <c r="AG7" s="1">
        <f t="shared" si="12"/>
        <v>147.80100000000002</v>
      </c>
      <c r="AH7" s="1">
        <f t="shared" si="13"/>
        <v>147.873</v>
      </c>
      <c r="AI7" s="1">
        <f t="shared" si="14"/>
        <v>-0.0719999999999743</v>
      </c>
    </row>
    <row r="8" spans="1:35" ht="12.75">
      <c r="A8">
        <v>3.04</v>
      </c>
      <c r="B8">
        <v>147</v>
      </c>
      <c r="C8" s="1">
        <v>128.924</v>
      </c>
      <c r="D8" s="1">
        <v>126.372</v>
      </c>
      <c r="E8" s="1">
        <f t="shared" si="0"/>
        <v>127.892</v>
      </c>
      <c r="F8" s="1">
        <f t="shared" si="1"/>
        <v>127.93900000000001</v>
      </c>
      <c r="G8" s="1">
        <f t="shared" si="2"/>
        <v>-0.047000000000011255</v>
      </c>
      <c r="H8" s="1"/>
      <c r="I8">
        <v>147</v>
      </c>
      <c r="J8">
        <v>128.934</v>
      </c>
      <c r="K8">
        <v>126.356</v>
      </c>
      <c r="L8" s="1">
        <f t="shared" si="3"/>
        <v>127.87599999999999</v>
      </c>
      <c r="M8" s="1">
        <f t="shared" si="4"/>
        <v>127.949</v>
      </c>
      <c r="N8" s="1">
        <f t="shared" si="5"/>
        <v>-0.0730000000000075</v>
      </c>
      <c r="O8" s="1"/>
      <c r="P8">
        <v>147</v>
      </c>
      <c r="Q8" s="1">
        <v>148.863</v>
      </c>
      <c r="R8" s="1">
        <v>146.29</v>
      </c>
      <c r="S8" s="1">
        <f t="shared" si="6"/>
        <v>147.81</v>
      </c>
      <c r="T8" s="1">
        <f t="shared" si="7"/>
        <v>147.878</v>
      </c>
      <c r="U8" s="1">
        <f t="shared" si="8"/>
        <v>-0.06799999999998363</v>
      </c>
      <c r="V8" s="1"/>
      <c r="W8">
        <v>147</v>
      </c>
      <c r="X8" s="1">
        <v>146.91</v>
      </c>
      <c r="Y8" s="1">
        <v>144.349</v>
      </c>
      <c r="Z8" s="1">
        <f t="shared" si="9"/>
        <v>145.869</v>
      </c>
      <c r="AA8" s="1">
        <f t="shared" si="10"/>
        <v>145.92499999999998</v>
      </c>
      <c r="AB8" s="1">
        <f t="shared" si="11"/>
        <v>-0.055999999999983174</v>
      </c>
      <c r="AC8" s="1"/>
      <c r="AD8">
        <v>150</v>
      </c>
      <c r="AE8">
        <v>148.857</v>
      </c>
      <c r="AF8">
        <v>146.282</v>
      </c>
      <c r="AG8" s="1">
        <f t="shared" si="12"/>
        <v>147.80200000000002</v>
      </c>
      <c r="AH8" s="1">
        <f t="shared" si="13"/>
        <v>147.87199999999999</v>
      </c>
      <c r="AI8" s="1">
        <f t="shared" si="14"/>
        <v>-0.06999999999996476</v>
      </c>
    </row>
    <row r="9" spans="2:35" ht="12.75">
      <c r="B9">
        <v>144</v>
      </c>
      <c r="C9" s="1">
        <v>128.924</v>
      </c>
      <c r="D9" s="1">
        <v>126.375</v>
      </c>
      <c r="E9" s="1">
        <f t="shared" si="0"/>
        <v>127.895</v>
      </c>
      <c r="F9" s="1">
        <f t="shared" si="1"/>
        <v>127.93900000000001</v>
      </c>
      <c r="G9" s="1">
        <f t="shared" si="2"/>
        <v>-0.04400000000001114</v>
      </c>
      <c r="H9" s="1"/>
      <c r="I9">
        <v>144</v>
      </c>
      <c r="J9">
        <v>128.932</v>
      </c>
      <c r="K9">
        <v>126.361</v>
      </c>
      <c r="L9" s="1">
        <f t="shared" si="3"/>
        <v>127.881</v>
      </c>
      <c r="M9" s="1">
        <f t="shared" si="4"/>
        <v>127.94699999999999</v>
      </c>
      <c r="N9" s="1">
        <f t="shared" si="5"/>
        <v>-0.06599999999998829</v>
      </c>
      <c r="O9" s="1"/>
      <c r="P9">
        <v>144</v>
      </c>
      <c r="Q9" s="1">
        <v>148.862</v>
      </c>
      <c r="R9" s="1">
        <v>146.293</v>
      </c>
      <c r="S9" s="1">
        <f t="shared" si="6"/>
        <v>147.81300000000002</v>
      </c>
      <c r="T9" s="1">
        <f t="shared" si="7"/>
        <v>147.87699999999998</v>
      </c>
      <c r="U9" s="1">
        <f t="shared" si="8"/>
        <v>-0.06399999999996453</v>
      </c>
      <c r="V9" s="1"/>
      <c r="W9">
        <v>144</v>
      </c>
      <c r="X9" s="1">
        <v>146.912</v>
      </c>
      <c r="Y9" s="1">
        <v>144.356</v>
      </c>
      <c r="Z9" s="1">
        <f t="shared" si="9"/>
        <v>145.876</v>
      </c>
      <c r="AA9" s="1">
        <f t="shared" si="10"/>
        <v>145.927</v>
      </c>
      <c r="AB9" s="1">
        <f t="shared" si="11"/>
        <v>-0.05099999999998772</v>
      </c>
      <c r="AC9" s="1"/>
      <c r="AD9">
        <v>147</v>
      </c>
      <c r="AE9">
        <v>148.859</v>
      </c>
      <c r="AF9">
        <v>146.282</v>
      </c>
      <c r="AG9" s="1">
        <f t="shared" si="12"/>
        <v>147.80200000000002</v>
      </c>
      <c r="AH9" s="1">
        <f t="shared" si="13"/>
        <v>147.874</v>
      </c>
      <c r="AI9" s="1">
        <f t="shared" si="14"/>
        <v>-0.0719999999999743</v>
      </c>
    </row>
    <row r="10" spans="1:35" ht="12.75">
      <c r="A10" t="s">
        <v>14</v>
      </c>
      <c r="B10">
        <v>141</v>
      </c>
      <c r="C10" s="1">
        <v>128.922</v>
      </c>
      <c r="D10" s="1">
        <v>126.383</v>
      </c>
      <c r="E10" s="1">
        <f t="shared" si="0"/>
        <v>127.90299999999999</v>
      </c>
      <c r="F10" s="1">
        <f t="shared" si="1"/>
        <v>127.937</v>
      </c>
      <c r="G10" s="1">
        <f t="shared" si="2"/>
        <v>-0.034000000000006025</v>
      </c>
      <c r="H10" s="1"/>
      <c r="I10">
        <v>141</v>
      </c>
      <c r="J10">
        <v>128.933</v>
      </c>
      <c r="K10">
        <v>126.362</v>
      </c>
      <c r="L10" s="1">
        <f t="shared" si="3"/>
        <v>127.88199999999999</v>
      </c>
      <c r="M10" s="1">
        <f t="shared" si="4"/>
        <v>127.948</v>
      </c>
      <c r="N10" s="1">
        <f t="shared" si="5"/>
        <v>-0.0660000000000025</v>
      </c>
      <c r="O10" s="1"/>
      <c r="P10">
        <v>141</v>
      </c>
      <c r="Q10" s="1">
        <v>148.86</v>
      </c>
      <c r="R10" s="1">
        <v>146.296</v>
      </c>
      <c r="S10" s="1">
        <f t="shared" si="6"/>
        <v>147.816</v>
      </c>
      <c r="T10" s="1">
        <f t="shared" si="7"/>
        <v>147.875</v>
      </c>
      <c r="U10" s="1">
        <f t="shared" si="8"/>
        <v>-0.0589999999999975</v>
      </c>
      <c r="V10" s="1"/>
      <c r="W10">
        <v>141</v>
      </c>
      <c r="X10" s="1">
        <v>146.913</v>
      </c>
      <c r="Y10" s="1">
        <v>144.362</v>
      </c>
      <c r="Z10" s="1">
        <f t="shared" si="9"/>
        <v>145.882</v>
      </c>
      <c r="AA10" s="1">
        <f t="shared" si="10"/>
        <v>145.928</v>
      </c>
      <c r="AB10" s="1">
        <f t="shared" si="11"/>
        <v>-0.04599999999999227</v>
      </c>
      <c r="AC10" s="1"/>
      <c r="AD10">
        <v>144</v>
      </c>
      <c r="AE10">
        <v>148.859</v>
      </c>
      <c r="AF10">
        <v>146.282</v>
      </c>
      <c r="AG10" s="1">
        <f t="shared" si="12"/>
        <v>147.80200000000002</v>
      </c>
      <c r="AH10" s="1">
        <f t="shared" si="13"/>
        <v>147.874</v>
      </c>
      <c r="AI10" s="1">
        <f t="shared" si="14"/>
        <v>-0.0719999999999743</v>
      </c>
    </row>
    <row r="11" spans="1:35" ht="12.75">
      <c r="A11">
        <v>1.97</v>
      </c>
      <c r="B11">
        <v>138</v>
      </c>
      <c r="C11" s="1">
        <v>128.922</v>
      </c>
      <c r="D11" s="1">
        <v>126.384</v>
      </c>
      <c r="E11" s="1">
        <f t="shared" si="0"/>
        <v>127.904</v>
      </c>
      <c r="F11" s="1">
        <f t="shared" si="1"/>
        <v>127.937</v>
      </c>
      <c r="G11" s="1">
        <f t="shared" si="2"/>
        <v>-0.03300000000000125</v>
      </c>
      <c r="H11" s="1"/>
      <c r="I11">
        <v>138</v>
      </c>
      <c r="J11">
        <v>128.932</v>
      </c>
      <c r="K11">
        <v>126.368</v>
      </c>
      <c r="L11" s="1">
        <f t="shared" si="3"/>
        <v>127.88799999999999</v>
      </c>
      <c r="M11" s="1">
        <f t="shared" si="4"/>
        <v>127.94699999999999</v>
      </c>
      <c r="N11" s="1">
        <f t="shared" si="5"/>
        <v>-0.0589999999999975</v>
      </c>
      <c r="O11" s="1"/>
      <c r="P11">
        <v>138</v>
      </c>
      <c r="Q11" s="1">
        <v>148.859</v>
      </c>
      <c r="R11" s="1">
        <v>146.298</v>
      </c>
      <c r="S11" s="1">
        <f t="shared" si="6"/>
        <v>147.818</v>
      </c>
      <c r="T11" s="1">
        <f t="shared" si="7"/>
        <v>147.874</v>
      </c>
      <c r="U11" s="1">
        <f t="shared" si="8"/>
        <v>-0.055999999999983174</v>
      </c>
      <c r="V11" s="1"/>
      <c r="W11">
        <v>138</v>
      </c>
      <c r="X11" s="1">
        <v>146.913</v>
      </c>
      <c r="Y11" s="1">
        <v>144.365</v>
      </c>
      <c r="Z11" s="1">
        <f t="shared" si="9"/>
        <v>145.88500000000002</v>
      </c>
      <c r="AA11" s="1">
        <f t="shared" si="10"/>
        <v>145.928</v>
      </c>
      <c r="AB11" s="1">
        <f t="shared" si="11"/>
        <v>-0.042999999999977945</v>
      </c>
      <c r="AC11" s="1"/>
      <c r="AD11">
        <v>141</v>
      </c>
      <c r="AE11">
        <v>148.857</v>
      </c>
      <c r="AF11">
        <v>146.286</v>
      </c>
      <c r="AG11" s="1">
        <f t="shared" si="12"/>
        <v>147.806</v>
      </c>
      <c r="AH11" s="1">
        <f t="shared" si="13"/>
        <v>147.87199999999999</v>
      </c>
      <c r="AI11" s="1">
        <f t="shared" si="14"/>
        <v>-0.06599999999997408</v>
      </c>
    </row>
    <row r="12" spans="2:35" ht="12.75">
      <c r="B12">
        <v>135</v>
      </c>
      <c r="C12" s="1">
        <v>128.919</v>
      </c>
      <c r="D12" s="1">
        <v>126.382</v>
      </c>
      <c r="E12" s="1">
        <f t="shared" si="0"/>
        <v>127.902</v>
      </c>
      <c r="F12" s="1">
        <f t="shared" si="1"/>
        <v>127.93400000000001</v>
      </c>
      <c r="G12" s="1">
        <f t="shared" si="2"/>
        <v>-0.03200000000001069</v>
      </c>
      <c r="H12" s="1"/>
      <c r="I12">
        <v>135</v>
      </c>
      <c r="J12">
        <v>128.931</v>
      </c>
      <c r="K12">
        <v>126.374</v>
      </c>
      <c r="L12" s="1">
        <f t="shared" si="3"/>
        <v>127.89399999999999</v>
      </c>
      <c r="M12" s="1">
        <f t="shared" si="4"/>
        <v>127.94600000000001</v>
      </c>
      <c r="N12" s="1">
        <f t="shared" si="5"/>
        <v>-0.05200000000002092</v>
      </c>
      <c r="O12" s="1"/>
      <c r="P12">
        <v>135</v>
      </c>
      <c r="Q12" s="1">
        <v>148.858</v>
      </c>
      <c r="R12" s="1">
        <v>146.301</v>
      </c>
      <c r="S12" s="1">
        <f t="shared" si="6"/>
        <v>147.821</v>
      </c>
      <c r="T12" s="1">
        <f t="shared" si="7"/>
        <v>147.873</v>
      </c>
      <c r="U12" s="1">
        <f t="shared" si="8"/>
        <v>-0.0519999999999925</v>
      </c>
      <c r="V12" s="1"/>
      <c r="W12">
        <v>135</v>
      </c>
      <c r="X12" s="1">
        <v>146.914</v>
      </c>
      <c r="Y12" s="1">
        <v>144.371</v>
      </c>
      <c r="Z12" s="1">
        <f t="shared" si="9"/>
        <v>145.89100000000002</v>
      </c>
      <c r="AA12" s="1">
        <f t="shared" si="10"/>
        <v>145.92899999999997</v>
      </c>
      <c r="AB12" s="1">
        <f t="shared" si="11"/>
        <v>-0.03799999999995407</v>
      </c>
      <c r="AC12" s="1"/>
      <c r="AD12">
        <v>138</v>
      </c>
      <c r="AE12">
        <v>148.856</v>
      </c>
      <c r="AF12">
        <v>146.286</v>
      </c>
      <c r="AG12" s="1">
        <f t="shared" si="12"/>
        <v>147.806</v>
      </c>
      <c r="AH12" s="1">
        <f t="shared" si="13"/>
        <v>147.87099999999998</v>
      </c>
      <c r="AI12" s="1">
        <f t="shared" si="14"/>
        <v>-0.0649999999999693</v>
      </c>
    </row>
    <row r="13" spans="1:35" ht="12.75">
      <c r="A13" t="s">
        <v>15</v>
      </c>
      <c r="B13">
        <v>132</v>
      </c>
      <c r="C13" s="1">
        <v>128.922</v>
      </c>
      <c r="D13" s="1">
        <v>126.383</v>
      </c>
      <c r="E13" s="1">
        <f t="shared" si="0"/>
        <v>127.90299999999999</v>
      </c>
      <c r="F13" s="1">
        <f t="shared" si="1"/>
        <v>127.937</v>
      </c>
      <c r="G13" s="1">
        <f t="shared" si="2"/>
        <v>-0.034000000000006025</v>
      </c>
      <c r="H13" s="1"/>
      <c r="I13">
        <v>132</v>
      </c>
      <c r="J13">
        <v>128.929</v>
      </c>
      <c r="K13">
        <v>126.374</v>
      </c>
      <c r="L13" s="1">
        <f t="shared" si="3"/>
        <v>127.89399999999999</v>
      </c>
      <c r="M13" s="1">
        <f t="shared" si="4"/>
        <v>127.944</v>
      </c>
      <c r="N13" s="1">
        <f t="shared" si="5"/>
        <v>-0.05000000000001137</v>
      </c>
      <c r="O13" s="1"/>
      <c r="P13">
        <v>132</v>
      </c>
      <c r="Q13" s="1">
        <v>148.857</v>
      </c>
      <c r="R13" s="1">
        <v>146.304</v>
      </c>
      <c r="S13" s="1">
        <f t="shared" si="6"/>
        <v>147.824</v>
      </c>
      <c r="T13" s="1">
        <f t="shared" si="7"/>
        <v>147.87199999999999</v>
      </c>
      <c r="U13" s="1">
        <f t="shared" si="8"/>
        <v>-0.0479999999999734</v>
      </c>
      <c r="V13" s="1"/>
      <c r="W13">
        <v>132</v>
      </c>
      <c r="X13" s="1">
        <v>146.914</v>
      </c>
      <c r="Y13" s="1">
        <v>144.374</v>
      </c>
      <c r="Z13" s="1">
        <f t="shared" si="9"/>
        <v>145.894</v>
      </c>
      <c r="AA13" s="1">
        <f t="shared" si="10"/>
        <v>145.92899999999997</v>
      </c>
      <c r="AB13" s="1">
        <f t="shared" si="11"/>
        <v>-0.03499999999996817</v>
      </c>
      <c r="AC13" s="1"/>
      <c r="AD13">
        <v>135</v>
      </c>
      <c r="AE13">
        <v>148.856</v>
      </c>
      <c r="AF13">
        <v>146.286</v>
      </c>
      <c r="AG13" s="1">
        <f t="shared" si="12"/>
        <v>147.806</v>
      </c>
      <c r="AH13" s="1">
        <f t="shared" si="13"/>
        <v>147.87099999999998</v>
      </c>
      <c r="AI13" s="1">
        <f t="shared" si="14"/>
        <v>-0.0649999999999693</v>
      </c>
    </row>
    <row r="14" spans="1:35" ht="12.75">
      <c r="A14">
        <f>(A5-A8/2-A11/2)</f>
        <v>0.06700000000000006</v>
      </c>
      <c r="B14">
        <v>129</v>
      </c>
      <c r="C14" s="1">
        <v>128.92</v>
      </c>
      <c r="D14" s="1">
        <v>126.383</v>
      </c>
      <c r="E14" s="1">
        <f t="shared" si="0"/>
        <v>127.90299999999999</v>
      </c>
      <c r="F14" s="1">
        <f t="shared" si="1"/>
        <v>127.93499999999999</v>
      </c>
      <c r="G14" s="1">
        <f t="shared" si="2"/>
        <v>-0.031999999999996476</v>
      </c>
      <c r="H14" s="1"/>
      <c r="I14">
        <v>129</v>
      </c>
      <c r="J14">
        <v>128.927</v>
      </c>
      <c r="K14">
        <v>126.375</v>
      </c>
      <c r="L14" s="1">
        <f t="shared" si="3"/>
        <v>127.895</v>
      </c>
      <c r="M14" s="1">
        <f t="shared" si="4"/>
        <v>127.942</v>
      </c>
      <c r="N14" s="1">
        <f t="shared" si="5"/>
        <v>-0.046999999999997044</v>
      </c>
      <c r="O14" s="1"/>
      <c r="P14">
        <v>129</v>
      </c>
      <c r="Q14" s="1">
        <v>148.857</v>
      </c>
      <c r="R14" s="1">
        <v>146.307</v>
      </c>
      <c r="S14" s="1">
        <f t="shared" si="6"/>
        <v>147.827</v>
      </c>
      <c r="T14" s="1">
        <f t="shared" si="7"/>
        <v>147.87199999999999</v>
      </c>
      <c r="U14" s="1">
        <f t="shared" si="8"/>
        <v>-0.044999999999987494</v>
      </c>
      <c r="V14" s="1"/>
      <c r="W14">
        <v>129</v>
      </c>
      <c r="X14" s="1">
        <v>146.915</v>
      </c>
      <c r="Y14" s="1">
        <v>144.376</v>
      </c>
      <c r="Z14" s="1">
        <f t="shared" si="9"/>
        <v>145.89600000000002</v>
      </c>
      <c r="AA14" s="1">
        <f t="shared" si="10"/>
        <v>145.92999999999998</v>
      </c>
      <c r="AB14" s="1">
        <f t="shared" si="11"/>
        <v>-0.03399999999996339</v>
      </c>
      <c r="AC14" s="1"/>
      <c r="AD14">
        <v>132</v>
      </c>
      <c r="AE14">
        <v>148.855</v>
      </c>
      <c r="AF14">
        <v>146.284</v>
      </c>
      <c r="AG14" s="1">
        <f t="shared" si="12"/>
        <v>147.804</v>
      </c>
      <c r="AH14" s="1">
        <f t="shared" si="13"/>
        <v>147.86999999999998</v>
      </c>
      <c r="AI14" s="1">
        <f t="shared" si="14"/>
        <v>-0.06599999999997408</v>
      </c>
    </row>
    <row r="15" spans="2:35" ht="12.75">
      <c r="B15">
        <v>126</v>
      </c>
      <c r="C15" s="1">
        <v>128.92</v>
      </c>
      <c r="D15" s="1">
        <v>126.385</v>
      </c>
      <c r="E15" s="1">
        <f t="shared" si="0"/>
        <v>127.905</v>
      </c>
      <c r="F15" s="1">
        <f t="shared" si="1"/>
        <v>127.93499999999999</v>
      </c>
      <c r="G15" s="1">
        <f t="shared" si="2"/>
        <v>-0.029999999999986926</v>
      </c>
      <c r="H15" s="1"/>
      <c r="I15">
        <v>126</v>
      </c>
      <c r="J15">
        <v>128.925</v>
      </c>
      <c r="K15">
        <v>126.38</v>
      </c>
      <c r="L15" s="1">
        <f t="shared" si="3"/>
        <v>127.89999999999999</v>
      </c>
      <c r="M15" s="1">
        <f t="shared" si="4"/>
        <v>127.94000000000001</v>
      </c>
      <c r="N15" s="1">
        <f t="shared" si="5"/>
        <v>-0.040000000000020464</v>
      </c>
      <c r="O15" s="1"/>
      <c r="P15">
        <v>126</v>
      </c>
      <c r="Q15" s="1">
        <v>148.859</v>
      </c>
      <c r="R15" s="1">
        <v>146.317</v>
      </c>
      <c r="S15" s="1">
        <f t="shared" si="6"/>
        <v>147.83700000000002</v>
      </c>
      <c r="T15" s="1">
        <f t="shared" si="7"/>
        <v>147.874</v>
      </c>
      <c r="U15" s="1">
        <f t="shared" si="8"/>
        <v>-0.03699999999997772</v>
      </c>
      <c r="V15" s="1"/>
      <c r="W15">
        <v>126</v>
      </c>
      <c r="X15" s="1">
        <v>146.915</v>
      </c>
      <c r="Y15" s="1">
        <v>144.379</v>
      </c>
      <c r="Z15" s="1">
        <f t="shared" si="9"/>
        <v>145.899</v>
      </c>
      <c r="AA15" s="1">
        <f t="shared" si="10"/>
        <v>145.92999999999998</v>
      </c>
      <c r="AB15" s="1">
        <f t="shared" si="11"/>
        <v>-0.03099999999997749</v>
      </c>
      <c r="AC15" s="1"/>
      <c r="AD15">
        <v>129</v>
      </c>
      <c r="AE15">
        <v>148.855</v>
      </c>
      <c r="AF15">
        <v>146.283</v>
      </c>
      <c r="AG15" s="1">
        <f t="shared" si="12"/>
        <v>147.803</v>
      </c>
      <c r="AH15" s="1">
        <f t="shared" si="13"/>
        <v>147.86999999999998</v>
      </c>
      <c r="AI15" s="1">
        <f t="shared" si="14"/>
        <v>-0.06699999999997885</v>
      </c>
    </row>
    <row r="16" spans="1:35" ht="12.75">
      <c r="A16" t="s">
        <v>16</v>
      </c>
      <c r="B16">
        <v>123</v>
      </c>
      <c r="C16" s="1">
        <v>128.922</v>
      </c>
      <c r="D16" s="1">
        <v>126.384</v>
      </c>
      <c r="E16" s="1">
        <f t="shared" si="0"/>
        <v>127.904</v>
      </c>
      <c r="F16" s="1">
        <f t="shared" si="1"/>
        <v>127.937</v>
      </c>
      <c r="G16" s="1">
        <f t="shared" si="2"/>
        <v>-0.03300000000000125</v>
      </c>
      <c r="H16" s="1"/>
      <c r="I16">
        <v>123</v>
      </c>
      <c r="J16">
        <v>128.925</v>
      </c>
      <c r="K16">
        <v>126.382</v>
      </c>
      <c r="L16" s="1">
        <f t="shared" si="3"/>
        <v>127.902</v>
      </c>
      <c r="M16" s="1">
        <f t="shared" si="4"/>
        <v>127.94000000000001</v>
      </c>
      <c r="N16" s="1">
        <f t="shared" si="5"/>
        <v>-0.038000000000010914</v>
      </c>
      <c r="O16" s="1"/>
      <c r="P16">
        <v>123</v>
      </c>
      <c r="Q16" s="1">
        <v>148.861</v>
      </c>
      <c r="R16" s="1">
        <v>146.323</v>
      </c>
      <c r="S16" s="1">
        <f t="shared" si="6"/>
        <v>147.84300000000002</v>
      </c>
      <c r="T16" s="1">
        <f t="shared" si="7"/>
        <v>147.87599999999998</v>
      </c>
      <c r="U16" s="1">
        <f t="shared" si="8"/>
        <v>-0.03299999999995862</v>
      </c>
      <c r="V16" s="1"/>
      <c r="W16">
        <v>123</v>
      </c>
      <c r="X16" s="1">
        <v>146.915</v>
      </c>
      <c r="Y16" s="1">
        <v>144.38</v>
      </c>
      <c r="Z16" s="1">
        <f t="shared" si="9"/>
        <v>145.9</v>
      </c>
      <c r="AA16" s="1">
        <f t="shared" si="10"/>
        <v>145.92999999999998</v>
      </c>
      <c r="AB16" s="1">
        <f t="shared" si="11"/>
        <v>-0.029999999999972715</v>
      </c>
      <c r="AC16" s="1"/>
      <c r="AD16">
        <v>126</v>
      </c>
      <c r="AE16">
        <v>148.854</v>
      </c>
      <c r="AF16">
        <v>146.282</v>
      </c>
      <c r="AG16" s="1">
        <f t="shared" si="12"/>
        <v>147.80200000000002</v>
      </c>
      <c r="AH16" s="1">
        <f t="shared" si="13"/>
        <v>147.869</v>
      </c>
      <c r="AI16" s="1">
        <f t="shared" si="14"/>
        <v>-0.06699999999997885</v>
      </c>
    </row>
    <row r="17" spans="1:35" ht="12.75">
      <c r="A17">
        <v>1.562</v>
      </c>
      <c r="B17">
        <v>120</v>
      </c>
      <c r="C17" s="1">
        <v>128.917</v>
      </c>
      <c r="D17" s="1">
        <v>126.381</v>
      </c>
      <c r="E17" s="1">
        <f t="shared" si="0"/>
        <v>127.901</v>
      </c>
      <c r="F17" s="1">
        <f t="shared" si="1"/>
        <v>127.932</v>
      </c>
      <c r="G17" s="1">
        <f t="shared" si="2"/>
        <v>-0.03100000000000591</v>
      </c>
      <c r="H17" s="1"/>
      <c r="I17">
        <v>120</v>
      </c>
      <c r="J17">
        <v>128.923</v>
      </c>
      <c r="K17">
        <v>126.385</v>
      </c>
      <c r="L17" s="1">
        <f t="shared" si="3"/>
        <v>127.905</v>
      </c>
      <c r="M17" s="1">
        <f t="shared" si="4"/>
        <v>127.938</v>
      </c>
      <c r="N17" s="1">
        <f t="shared" si="5"/>
        <v>-0.03300000000000125</v>
      </c>
      <c r="O17" s="1"/>
      <c r="P17">
        <v>120</v>
      </c>
      <c r="Q17" s="1">
        <v>148.86</v>
      </c>
      <c r="R17" s="1">
        <v>146.323</v>
      </c>
      <c r="S17" s="1">
        <f t="shared" si="6"/>
        <v>147.84300000000002</v>
      </c>
      <c r="T17" s="1">
        <f t="shared" si="7"/>
        <v>147.875</v>
      </c>
      <c r="U17" s="1">
        <f t="shared" si="8"/>
        <v>-0.031999999999982265</v>
      </c>
      <c r="V17" s="1"/>
      <c r="W17">
        <v>120</v>
      </c>
      <c r="X17" s="1">
        <v>146.915</v>
      </c>
      <c r="Y17" s="1">
        <v>144.38</v>
      </c>
      <c r="Z17" s="1">
        <f t="shared" si="9"/>
        <v>145.9</v>
      </c>
      <c r="AA17" s="1">
        <f t="shared" si="10"/>
        <v>145.92999999999998</v>
      </c>
      <c r="AB17" s="1">
        <f t="shared" si="11"/>
        <v>-0.029999999999972715</v>
      </c>
      <c r="AC17" s="1"/>
      <c r="AD17">
        <v>123</v>
      </c>
      <c r="AE17">
        <v>148.853</v>
      </c>
      <c r="AF17">
        <v>146.282</v>
      </c>
      <c r="AG17" s="1">
        <f t="shared" si="12"/>
        <v>147.80200000000002</v>
      </c>
      <c r="AH17" s="1">
        <f t="shared" si="13"/>
        <v>147.868</v>
      </c>
      <c r="AI17" s="1">
        <f t="shared" si="14"/>
        <v>-0.06599999999997408</v>
      </c>
    </row>
    <row r="18" spans="2:35" ht="12.75">
      <c r="B18">
        <v>117</v>
      </c>
      <c r="C18" s="1">
        <v>128.917</v>
      </c>
      <c r="D18" s="1">
        <v>126.379</v>
      </c>
      <c r="E18" s="1">
        <f t="shared" si="0"/>
        <v>127.899</v>
      </c>
      <c r="F18" s="1">
        <f t="shared" si="1"/>
        <v>127.932</v>
      </c>
      <c r="G18" s="1">
        <f t="shared" si="2"/>
        <v>-0.03300000000000125</v>
      </c>
      <c r="H18" s="1"/>
      <c r="I18">
        <v>117</v>
      </c>
      <c r="J18">
        <v>128.923</v>
      </c>
      <c r="K18">
        <v>126.385</v>
      </c>
      <c r="L18" s="1">
        <f t="shared" si="3"/>
        <v>127.905</v>
      </c>
      <c r="M18" s="1">
        <f t="shared" si="4"/>
        <v>127.938</v>
      </c>
      <c r="N18" s="1">
        <f t="shared" si="5"/>
        <v>-0.03300000000000125</v>
      </c>
      <c r="O18" s="1"/>
      <c r="P18">
        <v>117</v>
      </c>
      <c r="Q18" s="1">
        <v>148.857</v>
      </c>
      <c r="R18" s="1">
        <v>146.322</v>
      </c>
      <c r="S18" s="1">
        <f t="shared" si="6"/>
        <v>147.842</v>
      </c>
      <c r="T18" s="1">
        <f t="shared" si="7"/>
        <v>147.87199999999999</v>
      </c>
      <c r="U18" s="1">
        <f t="shared" si="8"/>
        <v>-0.029999999999972715</v>
      </c>
      <c r="V18" s="1"/>
      <c r="W18">
        <v>117</v>
      </c>
      <c r="X18" s="1">
        <v>146.916</v>
      </c>
      <c r="Y18" s="1">
        <v>144.379</v>
      </c>
      <c r="Z18" s="1">
        <f t="shared" si="9"/>
        <v>145.899</v>
      </c>
      <c r="AA18" s="1">
        <f t="shared" si="10"/>
        <v>145.93099999999998</v>
      </c>
      <c r="AB18" s="1">
        <f t="shared" si="11"/>
        <v>-0.031999999999982265</v>
      </c>
      <c r="AC18" s="1"/>
      <c r="AD18">
        <v>120</v>
      </c>
      <c r="AE18">
        <v>148.853</v>
      </c>
      <c r="AF18">
        <v>146.282</v>
      </c>
      <c r="AG18" s="1">
        <f t="shared" si="12"/>
        <v>147.80200000000002</v>
      </c>
      <c r="AH18" s="1">
        <f t="shared" si="13"/>
        <v>147.868</v>
      </c>
      <c r="AI18" s="1">
        <f t="shared" si="14"/>
        <v>-0.06599999999997408</v>
      </c>
    </row>
    <row r="19" spans="2:35" ht="12.75">
      <c r="B19">
        <v>114</v>
      </c>
      <c r="C19" s="1">
        <v>128.914</v>
      </c>
      <c r="D19" s="1">
        <v>126.379</v>
      </c>
      <c r="E19" s="1">
        <f t="shared" si="0"/>
        <v>127.899</v>
      </c>
      <c r="F19" s="1">
        <f t="shared" si="1"/>
        <v>127.92899999999999</v>
      </c>
      <c r="G19" s="1">
        <f t="shared" si="2"/>
        <v>-0.029999999999986926</v>
      </c>
      <c r="H19" s="1"/>
      <c r="I19">
        <v>114</v>
      </c>
      <c r="J19">
        <v>128.92</v>
      </c>
      <c r="K19">
        <v>126.385</v>
      </c>
      <c r="L19" s="1">
        <f t="shared" si="3"/>
        <v>127.905</v>
      </c>
      <c r="M19" s="1">
        <f t="shared" si="4"/>
        <v>127.93499999999999</v>
      </c>
      <c r="N19" s="1">
        <f t="shared" si="5"/>
        <v>-0.029999999999986926</v>
      </c>
      <c r="O19" s="1"/>
      <c r="P19">
        <v>114</v>
      </c>
      <c r="Q19" s="1">
        <v>148.855</v>
      </c>
      <c r="R19" s="1">
        <v>146.322</v>
      </c>
      <c r="S19" s="1">
        <f t="shared" si="6"/>
        <v>147.842</v>
      </c>
      <c r="T19" s="1">
        <f t="shared" si="7"/>
        <v>147.86999999999998</v>
      </c>
      <c r="U19" s="1">
        <f t="shared" si="8"/>
        <v>-0.027999999999963165</v>
      </c>
      <c r="V19" s="1"/>
      <c r="W19">
        <v>114</v>
      </c>
      <c r="X19" s="1">
        <v>146.916</v>
      </c>
      <c r="Y19" s="1">
        <v>144.38</v>
      </c>
      <c r="Z19" s="1">
        <f t="shared" si="9"/>
        <v>145.9</v>
      </c>
      <c r="AA19" s="1">
        <f t="shared" si="10"/>
        <v>145.93099999999998</v>
      </c>
      <c r="AB19" s="1">
        <f t="shared" si="11"/>
        <v>-0.03099999999997749</v>
      </c>
      <c r="AC19" s="1"/>
      <c r="AD19">
        <v>117</v>
      </c>
      <c r="AE19">
        <v>148.853</v>
      </c>
      <c r="AF19">
        <v>146.283</v>
      </c>
      <c r="AG19" s="1">
        <f t="shared" si="12"/>
        <v>147.803</v>
      </c>
      <c r="AH19" s="1">
        <f t="shared" si="13"/>
        <v>147.868</v>
      </c>
      <c r="AI19" s="1">
        <f t="shared" si="14"/>
        <v>-0.06499999999999773</v>
      </c>
    </row>
    <row r="20" spans="2:35" ht="12.75">
      <c r="B20">
        <v>111</v>
      </c>
      <c r="C20" s="1">
        <v>128.913</v>
      </c>
      <c r="D20" s="1">
        <v>126.376</v>
      </c>
      <c r="E20" s="1">
        <f t="shared" si="0"/>
        <v>127.896</v>
      </c>
      <c r="F20" s="1">
        <f t="shared" si="1"/>
        <v>127.92800000000001</v>
      </c>
      <c r="G20" s="1">
        <f t="shared" si="2"/>
        <v>-0.03200000000001069</v>
      </c>
      <c r="H20" s="1"/>
      <c r="I20">
        <v>111</v>
      </c>
      <c r="J20">
        <v>128.919</v>
      </c>
      <c r="K20">
        <v>126.385</v>
      </c>
      <c r="L20" s="1">
        <f t="shared" si="3"/>
        <v>127.905</v>
      </c>
      <c r="M20" s="1">
        <f t="shared" si="4"/>
        <v>127.93400000000001</v>
      </c>
      <c r="N20" s="1">
        <f t="shared" si="5"/>
        <v>-0.029000000000010573</v>
      </c>
      <c r="O20" s="1"/>
      <c r="P20">
        <v>111</v>
      </c>
      <c r="Q20" s="1">
        <v>148.854</v>
      </c>
      <c r="R20" s="1">
        <v>146.324</v>
      </c>
      <c r="S20" s="1">
        <f t="shared" si="6"/>
        <v>147.84400000000002</v>
      </c>
      <c r="T20" s="1">
        <f t="shared" si="7"/>
        <v>147.869</v>
      </c>
      <c r="U20" s="1">
        <f t="shared" si="8"/>
        <v>-0.024999999999977263</v>
      </c>
      <c r="V20" s="1"/>
      <c r="W20">
        <v>111</v>
      </c>
      <c r="X20" s="1">
        <v>146.915</v>
      </c>
      <c r="Y20" s="1">
        <v>144.38</v>
      </c>
      <c r="Z20" s="1">
        <f t="shared" si="9"/>
        <v>145.9</v>
      </c>
      <c r="AA20" s="1">
        <f t="shared" si="10"/>
        <v>145.92999999999998</v>
      </c>
      <c r="AB20" s="1">
        <f t="shared" si="11"/>
        <v>-0.029999999999972715</v>
      </c>
      <c r="AC20" s="1"/>
      <c r="AD20">
        <v>114</v>
      </c>
      <c r="AE20">
        <v>148.855</v>
      </c>
      <c r="AF20">
        <v>146.285</v>
      </c>
      <c r="AG20" s="1">
        <f t="shared" si="12"/>
        <v>147.805</v>
      </c>
      <c r="AH20" s="1">
        <f t="shared" si="13"/>
        <v>147.86999999999998</v>
      </c>
      <c r="AI20" s="1">
        <f t="shared" si="14"/>
        <v>-0.0649999999999693</v>
      </c>
    </row>
    <row r="21" spans="2:35" ht="12.75">
      <c r="B21">
        <v>108</v>
      </c>
      <c r="C21" s="1">
        <v>128.914</v>
      </c>
      <c r="D21" s="1">
        <v>126.376</v>
      </c>
      <c r="E21" s="1">
        <f t="shared" si="0"/>
        <v>127.896</v>
      </c>
      <c r="F21" s="1">
        <f t="shared" si="1"/>
        <v>127.92899999999999</v>
      </c>
      <c r="G21" s="1">
        <f t="shared" si="2"/>
        <v>-0.03299999999998704</v>
      </c>
      <c r="H21" s="1"/>
      <c r="I21">
        <v>108</v>
      </c>
      <c r="J21">
        <v>128.917</v>
      </c>
      <c r="K21">
        <v>126.385</v>
      </c>
      <c r="L21" s="1">
        <f t="shared" si="3"/>
        <v>127.905</v>
      </c>
      <c r="M21" s="1">
        <f t="shared" si="4"/>
        <v>127.932</v>
      </c>
      <c r="N21" s="1">
        <f t="shared" si="5"/>
        <v>-0.027000000000001023</v>
      </c>
      <c r="O21" s="1"/>
      <c r="P21">
        <v>108</v>
      </c>
      <c r="Q21" s="1">
        <v>148.854</v>
      </c>
      <c r="R21" s="1">
        <v>146.325</v>
      </c>
      <c r="S21" s="1">
        <f t="shared" si="6"/>
        <v>147.845</v>
      </c>
      <c r="T21" s="1">
        <f t="shared" si="7"/>
        <v>147.869</v>
      </c>
      <c r="U21" s="1">
        <f t="shared" si="8"/>
        <v>-0.02400000000000091</v>
      </c>
      <c r="V21" s="1"/>
      <c r="W21">
        <v>108</v>
      </c>
      <c r="X21" s="1">
        <v>146.915</v>
      </c>
      <c r="Y21" s="1">
        <v>144.38</v>
      </c>
      <c r="Z21" s="1">
        <f t="shared" si="9"/>
        <v>145.9</v>
      </c>
      <c r="AA21" s="1">
        <f t="shared" si="10"/>
        <v>145.92999999999998</v>
      </c>
      <c r="AB21" s="1">
        <f t="shared" si="11"/>
        <v>-0.029999999999972715</v>
      </c>
      <c r="AC21" s="1"/>
      <c r="AD21">
        <v>111</v>
      </c>
      <c r="AE21">
        <v>148.855</v>
      </c>
      <c r="AF21">
        <v>146.287</v>
      </c>
      <c r="AG21" s="1">
        <f t="shared" si="12"/>
        <v>147.80700000000002</v>
      </c>
      <c r="AH21" s="1">
        <f t="shared" si="13"/>
        <v>147.86999999999998</v>
      </c>
      <c r="AI21" s="1">
        <f t="shared" si="14"/>
        <v>-0.06299999999995975</v>
      </c>
    </row>
    <row r="22" spans="2:35" ht="12.75">
      <c r="B22">
        <v>105</v>
      </c>
      <c r="C22" s="1">
        <v>128.912</v>
      </c>
      <c r="D22" s="1">
        <v>126.375</v>
      </c>
      <c r="E22" s="1">
        <f t="shared" si="0"/>
        <v>127.895</v>
      </c>
      <c r="F22" s="1">
        <f t="shared" si="1"/>
        <v>127.927</v>
      </c>
      <c r="G22" s="1">
        <f t="shared" si="2"/>
        <v>-0.03200000000001069</v>
      </c>
      <c r="H22" s="1"/>
      <c r="I22">
        <v>105</v>
      </c>
      <c r="J22">
        <v>128.915</v>
      </c>
      <c r="K22">
        <v>126.386</v>
      </c>
      <c r="L22" s="1">
        <f t="shared" si="3"/>
        <v>127.90599999999999</v>
      </c>
      <c r="M22" s="1">
        <f t="shared" si="4"/>
        <v>127.92999999999999</v>
      </c>
      <c r="N22" s="1">
        <f t="shared" si="5"/>
        <v>-0.02400000000000091</v>
      </c>
      <c r="O22" s="1"/>
      <c r="P22">
        <v>105</v>
      </c>
      <c r="Q22" s="1">
        <v>148.853</v>
      </c>
      <c r="R22" s="1">
        <v>146.325</v>
      </c>
      <c r="S22" s="1">
        <f t="shared" si="6"/>
        <v>147.845</v>
      </c>
      <c r="T22" s="1">
        <f t="shared" si="7"/>
        <v>147.868</v>
      </c>
      <c r="U22" s="1">
        <f t="shared" si="8"/>
        <v>-0.022999999999996135</v>
      </c>
      <c r="V22" s="1"/>
      <c r="W22">
        <v>105</v>
      </c>
      <c r="X22" s="1">
        <v>146.917</v>
      </c>
      <c r="Y22" s="1">
        <v>144.38</v>
      </c>
      <c r="Z22" s="1">
        <f t="shared" si="9"/>
        <v>145.9</v>
      </c>
      <c r="AA22" s="1">
        <f t="shared" si="10"/>
        <v>145.932</v>
      </c>
      <c r="AB22" s="1">
        <f t="shared" si="11"/>
        <v>-0.031999999999982265</v>
      </c>
      <c r="AC22" s="1"/>
      <c r="AD22">
        <v>108</v>
      </c>
      <c r="AE22">
        <v>148.855</v>
      </c>
      <c r="AF22">
        <v>146.289</v>
      </c>
      <c r="AG22" s="1">
        <f t="shared" si="12"/>
        <v>147.809</v>
      </c>
      <c r="AH22" s="1">
        <f t="shared" si="13"/>
        <v>147.86999999999998</v>
      </c>
      <c r="AI22" s="1">
        <f t="shared" si="14"/>
        <v>-0.06099999999997863</v>
      </c>
    </row>
    <row r="23" spans="2:35" ht="12.75">
      <c r="B23">
        <v>102</v>
      </c>
      <c r="C23" s="1">
        <v>128.912</v>
      </c>
      <c r="D23" s="1">
        <v>126.373</v>
      </c>
      <c r="E23" s="1">
        <f t="shared" si="0"/>
        <v>127.893</v>
      </c>
      <c r="F23" s="1">
        <f t="shared" si="1"/>
        <v>127.927</v>
      </c>
      <c r="G23" s="1">
        <f t="shared" si="2"/>
        <v>-0.034000000000006025</v>
      </c>
      <c r="H23" s="1"/>
      <c r="I23">
        <v>102</v>
      </c>
      <c r="J23">
        <v>128.913</v>
      </c>
      <c r="K23">
        <v>126.386</v>
      </c>
      <c r="L23" s="1">
        <f t="shared" si="3"/>
        <v>127.90599999999999</v>
      </c>
      <c r="M23" s="1">
        <f t="shared" si="4"/>
        <v>127.92800000000001</v>
      </c>
      <c r="N23" s="1">
        <f t="shared" si="5"/>
        <v>-0.02200000000001978</v>
      </c>
      <c r="O23" s="1"/>
      <c r="P23">
        <v>102</v>
      </c>
      <c r="Q23" s="1">
        <v>148.852</v>
      </c>
      <c r="R23" s="1">
        <v>146.328</v>
      </c>
      <c r="S23" s="1">
        <f t="shared" si="6"/>
        <v>147.848</v>
      </c>
      <c r="T23" s="1">
        <f t="shared" si="7"/>
        <v>147.867</v>
      </c>
      <c r="U23" s="1">
        <f t="shared" si="8"/>
        <v>-0.018999999999977035</v>
      </c>
      <c r="V23" s="1"/>
      <c r="W23">
        <v>102</v>
      </c>
      <c r="X23" s="1">
        <v>146.914</v>
      </c>
      <c r="Y23" s="1">
        <v>144.38</v>
      </c>
      <c r="Z23" s="1">
        <f t="shared" si="9"/>
        <v>145.9</v>
      </c>
      <c r="AA23" s="1">
        <f t="shared" si="10"/>
        <v>145.92899999999997</v>
      </c>
      <c r="AB23" s="1">
        <f t="shared" si="11"/>
        <v>-0.02899999999996794</v>
      </c>
      <c r="AC23" s="1"/>
      <c r="AD23">
        <v>105</v>
      </c>
      <c r="AE23">
        <v>148.855</v>
      </c>
      <c r="AF23">
        <v>146.29</v>
      </c>
      <c r="AG23" s="1">
        <f t="shared" si="12"/>
        <v>147.81</v>
      </c>
      <c r="AH23" s="1">
        <f t="shared" si="13"/>
        <v>147.86999999999998</v>
      </c>
      <c r="AI23" s="1">
        <f t="shared" si="14"/>
        <v>-0.05999999999997385</v>
      </c>
    </row>
    <row r="24" spans="2:35" ht="12.75">
      <c r="B24">
        <v>99</v>
      </c>
      <c r="C24" s="1">
        <v>128.909</v>
      </c>
      <c r="D24" s="1">
        <v>126.373</v>
      </c>
      <c r="E24" s="1">
        <f t="shared" si="0"/>
        <v>127.893</v>
      </c>
      <c r="F24" s="1">
        <f t="shared" si="1"/>
        <v>127.92399999999999</v>
      </c>
      <c r="G24" s="1">
        <f t="shared" si="2"/>
        <v>-0.0309999999999917</v>
      </c>
      <c r="H24" s="1"/>
      <c r="I24">
        <v>99</v>
      </c>
      <c r="J24">
        <v>128.91</v>
      </c>
      <c r="K24">
        <v>126.386</v>
      </c>
      <c r="L24" s="1">
        <f t="shared" si="3"/>
        <v>127.90599999999999</v>
      </c>
      <c r="M24" s="1">
        <f t="shared" si="4"/>
        <v>127.925</v>
      </c>
      <c r="N24" s="1">
        <f t="shared" si="5"/>
        <v>-0.019000000000005457</v>
      </c>
      <c r="O24" s="1"/>
      <c r="P24">
        <v>99</v>
      </c>
      <c r="Q24" s="1">
        <v>148.852</v>
      </c>
      <c r="R24" s="1">
        <v>146.332</v>
      </c>
      <c r="S24" s="1">
        <f t="shared" si="6"/>
        <v>147.852</v>
      </c>
      <c r="T24" s="1">
        <f t="shared" si="7"/>
        <v>147.867</v>
      </c>
      <c r="U24" s="1">
        <f t="shared" si="8"/>
        <v>-0.014999999999986358</v>
      </c>
      <c r="V24" s="1"/>
      <c r="W24">
        <v>99</v>
      </c>
      <c r="X24" s="1">
        <v>146.913</v>
      </c>
      <c r="Y24" s="1">
        <v>144.378</v>
      </c>
      <c r="Z24" s="1">
        <f t="shared" si="9"/>
        <v>145.898</v>
      </c>
      <c r="AA24" s="1">
        <f t="shared" si="10"/>
        <v>145.928</v>
      </c>
      <c r="AB24" s="1">
        <f t="shared" si="11"/>
        <v>-0.030000000000001137</v>
      </c>
      <c r="AC24" s="1"/>
      <c r="AD24">
        <v>102</v>
      </c>
      <c r="AE24">
        <v>148.856</v>
      </c>
      <c r="AF24">
        <v>146.292</v>
      </c>
      <c r="AG24" s="1">
        <f t="shared" si="12"/>
        <v>147.812</v>
      </c>
      <c r="AH24" s="1">
        <f t="shared" si="13"/>
        <v>147.87099999999998</v>
      </c>
      <c r="AI24" s="1">
        <f t="shared" si="14"/>
        <v>-0.05899999999996908</v>
      </c>
    </row>
    <row r="25" spans="2:35" ht="12.75">
      <c r="B25">
        <v>96</v>
      </c>
      <c r="C25" s="1">
        <v>128.909</v>
      </c>
      <c r="D25" s="1">
        <v>126.373</v>
      </c>
      <c r="E25" s="1">
        <f t="shared" si="0"/>
        <v>127.893</v>
      </c>
      <c r="F25" s="1">
        <f t="shared" si="1"/>
        <v>127.92399999999999</v>
      </c>
      <c r="G25" s="1">
        <f t="shared" si="2"/>
        <v>-0.0309999999999917</v>
      </c>
      <c r="H25" s="1"/>
      <c r="I25">
        <v>96</v>
      </c>
      <c r="J25">
        <v>128.91</v>
      </c>
      <c r="K25">
        <v>126.386</v>
      </c>
      <c r="L25" s="1">
        <f t="shared" si="3"/>
        <v>127.90599999999999</v>
      </c>
      <c r="M25" s="1">
        <f t="shared" si="4"/>
        <v>127.925</v>
      </c>
      <c r="N25" s="1">
        <f t="shared" si="5"/>
        <v>-0.019000000000005457</v>
      </c>
      <c r="O25" s="1"/>
      <c r="P25">
        <v>96</v>
      </c>
      <c r="Q25" s="1">
        <v>148.855</v>
      </c>
      <c r="R25" s="1">
        <v>146.338</v>
      </c>
      <c r="S25" s="1">
        <f t="shared" si="6"/>
        <v>147.858</v>
      </c>
      <c r="T25" s="1">
        <f t="shared" si="7"/>
        <v>147.86999999999998</v>
      </c>
      <c r="U25" s="1">
        <f t="shared" si="8"/>
        <v>-0.011999999999972033</v>
      </c>
      <c r="V25" s="1"/>
      <c r="W25">
        <v>96</v>
      </c>
      <c r="X25" s="1">
        <v>146.912</v>
      </c>
      <c r="Y25" s="1">
        <v>144.378</v>
      </c>
      <c r="Z25" s="1">
        <f t="shared" si="9"/>
        <v>145.898</v>
      </c>
      <c r="AA25" s="1">
        <f t="shared" si="10"/>
        <v>145.927</v>
      </c>
      <c r="AB25" s="1">
        <f t="shared" si="11"/>
        <v>-0.028999999999996362</v>
      </c>
      <c r="AC25" s="1"/>
      <c r="AD25">
        <v>99</v>
      </c>
      <c r="AE25">
        <v>148.857</v>
      </c>
      <c r="AF25">
        <v>146.295</v>
      </c>
      <c r="AG25" s="1">
        <f t="shared" si="12"/>
        <v>147.815</v>
      </c>
      <c r="AH25" s="1">
        <f t="shared" si="13"/>
        <v>147.87199999999999</v>
      </c>
      <c r="AI25" s="1">
        <f t="shared" si="14"/>
        <v>-0.05699999999998795</v>
      </c>
    </row>
    <row r="26" spans="2:35" ht="12.75">
      <c r="B26">
        <v>93</v>
      </c>
      <c r="C26" s="1">
        <v>128.909</v>
      </c>
      <c r="D26" s="1">
        <v>126.373</v>
      </c>
      <c r="E26" s="1">
        <f t="shared" si="0"/>
        <v>127.893</v>
      </c>
      <c r="F26" s="1">
        <f t="shared" si="1"/>
        <v>127.92399999999999</v>
      </c>
      <c r="G26" s="1">
        <f t="shared" si="2"/>
        <v>-0.0309999999999917</v>
      </c>
      <c r="H26" s="1"/>
      <c r="I26">
        <v>93</v>
      </c>
      <c r="J26">
        <v>128.908</v>
      </c>
      <c r="K26">
        <v>126.386</v>
      </c>
      <c r="L26" s="1">
        <f t="shared" si="3"/>
        <v>127.90599999999999</v>
      </c>
      <c r="M26" s="1">
        <f t="shared" si="4"/>
        <v>127.92299999999999</v>
      </c>
      <c r="N26" s="1">
        <f t="shared" si="5"/>
        <v>-0.016999999999995907</v>
      </c>
      <c r="O26" s="1"/>
      <c r="P26">
        <v>93</v>
      </c>
      <c r="Q26" s="1">
        <v>148.855</v>
      </c>
      <c r="R26" s="1">
        <v>146.339</v>
      </c>
      <c r="S26" s="1">
        <f t="shared" si="6"/>
        <v>147.859</v>
      </c>
      <c r="T26" s="1">
        <f t="shared" si="7"/>
        <v>147.86999999999998</v>
      </c>
      <c r="U26" s="1">
        <f t="shared" si="8"/>
        <v>-0.010999999999967258</v>
      </c>
      <c r="V26" s="1"/>
      <c r="W26">
        <v>93</v>
      </c>
      <c r="X26" s="1">
        <v>146.909</v>
      </c>
      <c r="Y26" s="1">
        <v>144.376</v>
      </c>
      <c r="Z26" s="1">
        <f t="shared" si="9"/>
        <v>145.89600000000002</v>
      </c>
      <c r="AA26" s="1">
        <f t="shared" si="10"/>
        <v>145.92399999999998</v>
      </c>
      <c r="AB26" s="1">
        <f t="shared" si="11"/>
        <v>-0.027999999999963165</v>
      </c>
      <c r="AC26" s="1"/>
      <c r="AD26">
        <v>96</v>
      </c>
      <c r="AE26">
        <v>148.858</v>
      </c>
      <c r="AF26">
        <v>146.297</v>
      </c>
      <c r="AG26" s="1">
        <f t="shared" si="12"/>
        <v>147.817</v>
      </c>
      <c r="AH26" s="1">
        <f t="shared" si="13"/>
        <v>147.873</v>
      </c>
      <c r="AI26" s="1">
        <f t="shared" si="14"/>
        <v>-0.055999999999983174</v>
      </c>
    </row>
    <row r="27" spans="2:35" ht="12.75">
      <c r="B27">
        <v>90</v>
      </c>
      <c r="C27" s="1">
        <v>128.911</v>
      </c>
      <c r="D27" s="1">
        <v>126.371</v>
      </c>
      <c r="E27" s="1">
        <f t="shared" si="0"/>
        <v>127.89099999999999</v>
      </c>
      <c r="F27" s="1">
        <f t="shared" si="1"/>
        <v>127.926</v>
      </c>
      <c r="G27" s="1">
        <f t="shared" si="2"/>
        <v>-0.0350000000000108</v>
      </c>
      <c r="H27" s="1"/>
      <c r="I27">
        <v>90</v>
      </c>
      <c r="J27">
        <v>128.908</v>
      </c>
      <c r="K27">
        <v>126.385</v>
      </c>
      <c r="L27" s="1">
        <f t="shared" si="3"/>
        <v>127.905</v>
      </c>
      <c r="M27" s="1">
        <f t="shared" si="4"/>
        <v>127.92299999999999</v>
      </c>
      <c r="N27" s="1">
        <f t="shared" si="5"/>
        <v>-0.01799999999998647</v>
      </c>
      <c r="O27" s="1"/>
      <c r="P27">
        <v>90</v>
      </c>
      <c r="Q27" s="1">
        <v>148.856</v>
      </c>
      <c r="R27" s="1">
        <v>146.339</v>
      </c>
      <c r="S27" s="1">
        <f t="shared" si="6"/>
        <v>147.859</v>
      </c>
      <c r="T27" s="1">
        <f t="shared" si="7"/>
        <v>147.87099999999998</v>
      </c>
      <c r="U27" s="1">
        <f t="shared" si="8"/>
        <v>-0.011999999999972033</v>
      </c>
      <c r="V27" s="1"/>
      <c r="W27">
        <v>90</v>
      </c>
      <c r="X27" s="1">
        <v>146.908</v>
      </c>
      <c r="Y27" s="1">
        <v>144.372</v>
      </c>
      <c r="Z27" s="1">
        <f t="shared" si="9"/>
        <v>145.89200000000002</v>
      </c>
      <c r="AA27" s="1">
        <f t="shared" si="10"/>
        <v>145.92299999999997</v>
      </c>
      <c r="AB27" s="1">
        <f t="shared" si="11"/>
        <v>-0.03099999999994907</v>
      </c>
      <c r="AC27" s="1"/>
      <c r="AD27">
        <v>93</v>
      </c>
      <c r="AE27">
        <v>148.859</v>
      </c>
      <c r="AF27">
        <v>146.298</v>
      </c>
      <c r="AG27" s="1">
        <f t="shared" si="12"/>
        <v>147.818</v>
      </c>
      <c r="AH27" s="1">
        <f t="shared" si="13"/>
        <v>147.874</v>
      </c>
      <c r="AI27" s="1">
        <f t="shared" si="14"/>
        <v>-0.055999999999983174</v>
      </c>
    </row>
    <row r="28" spans="2:35" ht="12.75">
      <c r="B28">
        <v>87</v>
      </c>
      <c r="C28" s="1">
        <v>128.912</v>
      </c>
      <c r="D28" s="1">
        <v>126.369</v>
      </c>
      <c r="E28" s="1">
        <f t="shared" si="0"/>
        <v>127.889</v>
      </c>
      <c r="F28" s="1">
        <f t="shared" si="1"/>
        <v>127.927</v>
      </c>
      <c r="G28" s="1">
        <f t="shared" si="2"/>
        <v>-0.038000000000010914</v>
      </c>
      <c r="H28" s="1"/>
      <c r="I28">
        <v>87</v>
      </c>
      <c r="J28">
        <v>128.907</v>
      </c>
      <c r="K28">
        <v>126.384</v>
      </c>
      <c r="L28" s="1">
        <f t="shared" si="3"/>
        <v>127.904</v>
      </c>
      <c r="M28" s="1">
        <f t="shared" si="4"/>
        <v>127.92200000000001</v>
      </c>
      <c r="N28" s="1">
        <f t="shared" si="5"/>
        <v>-0.018000000000014893</v>
      </c>
      <c r="O28" s="1"/>
      <c r="P28">
        <v>87</v>
      </c>
      <c r="Q28" s="1">
        <v>148.857</v>
      </c>
      <c r="R28" s="1">
        <v>146.342</v>
      </c>
      <c r="S28" s="1">
        <f t="shared" si="6"/>
        <v>147.86200000000002</v>
      </c>
      <c r="T28" s="1">
        <f t="shared" si="7"/>
        <v>147.87199999999999</v>
      </c>
      <c r="U28" s="1">
        <f t="shared" si="8"/>
        <v>-0.009999999999962483</v>
      </c>
      <c r="V28" s="1"/>
      <c r="W28">
        <v>87</v>
      </c>
      <c r="X28" s="1">
        <v>146.906</v>
      </c>
      <c r="Y28" s="1">
        <v>144.37</v>
      </c>
      <c r="Z28" s="1">
        <f t="shared" si="9"/>
        <v>145.89000000000001</v>
      </c>
      <c r="AA28" s="1">
        <f t="shared" si="10"/>
        <v>145.921</v>
      </c>
      <c r="AB28" s="1">
        <f t="shared" si="11"/>
        <v>-0.03099999999997749</v>
      </c>
      <c r="AC28" s="1"/>
      <c r="AD28">
        <v>90</v>
      </c>
      <c r="AE28">
        <v>148.857</v>
      </c>
      <c r="AF28">
        <v>146.298</v>
      </c>
      <c r="AG28" s="1">
        <f t="shared" si="12"/>
        <v>147.818</v>
      </c>
      <c r="AH28" s="1">
        <f t="shared" si="13"/>
        <v>147.87199999999999</v>
      </c>
      <c r="AI28" s="1">
        <f t="shared" si="14"/>
        <v>-0.053999999999973625</v>
      </c>
    </row>
    <row r="29" spans="2:35" ht="12.75">
      <c r="B29">
        <v>84</v>
      </c>
      <c r="C29" s="1">
        <v>128.913</v>
      </c>
      <c r="D29" s="1">
        <v>126.369</v>
      </c>
      <c r="E29" s="1">
        <f t="shared" si="0"/>
        <v>127.889</v>
      </c>
      <c r="F29" s="1">
        <f t="shared" si="1"/>
        <v>127.92800000000001</v>
      </c>
      <c r="G29" s="1">
        <f t="shared" si="2"/>
        <v>-0.03900000000001569</v>
      </c>
      <c r="H29" s="1"/>
      <c r="I29">
        <v>84</v>
      </c>
      <c r="J29">
        <v>128.905</v>
      </c>
      <c r="K29">
        <v>126.384</v>
      </c>
      <c r="L29" s="1">
        <f t="shared" si="3"/>
        <v>127.904</v>
      </c>
      <c r="M29" s="1">
        <f t="shared" si="4"/>
        <v>127.92</v>
      </c>
      <c r="N29" s="1">
        <f t="shared" si="5"/>
        <v>-0.016000000000005343</v>
      </c>
      <c r="O29" s="1"/>
      <c r="P29">
        <v>84</v>
      </c>
      <c r="Q29" s="1">
        <v>148.859</v>
      </c>
      <c r="R29" s="1">
        <v>146.342</v>
      </c>
      <c r="S29" s="1">
        <f t="shared" si="6"/>
        <v>147.86200000000002</v>
      </c>
      <c r="T29" s="1">
        <f t="shared" si="7"/>
        <v>147.874</v>
      </c>
      <c r="U29" s="1">
        <f t="shared" si="8"/>
        <v>-0.011999999999972033</v>
      </c>
      <c r="V29" s="1"/>
      <c r="W29">
        <v>84</v>
      </c>
      <c r="X29" s="1">
        <v>146.905</v>
      </c>
      <c r="Y29" s="1">
        <v>144.369</v>
      </c>
      <c r="Z29" s="1">
        <f t="shared" si="9"/>
        <v>145.889</v>
      </c>
      <c r="AA29" s="1">
        <f t="shared" si="10"/>
        <v>145.92</v>
      </c>
      <c r="AB29" s="1">
        <f t="shared" si="11"/>
        <v>-0.03099999999997749</v>
      </c>
      <c r="AC29" s="1"/>
      <c r="AD29">
        <v>87</v>
      </c>
      <c r="AE29">
        <v>148.856</v>
      </c>
      <c r="AF29">
        <v>146.298</v>
      </c>
      <c r="AG29" s="1">
        <f t="shared" si="12"/>
        <v>147.818</v>
      </c>
      <c r="AH29" s="1">
        <f t="shared" si="13"/>
        <v>147.87099999999998</v>
      </c>
      <c r="AI29" s="1">
        <f t="shared" si="14"/>
        <v>-0.05299999999996885</v>
      </c>
    </row>
    <row r="30" spans="2:35" ht="12.75">
      <c r="B30">
        <v>81</v>
      </c>
      <c r="C30" s="1">
        <v>128.913</v>
      </c>
      <c r="D30" s="1">
        <v>126.375</v>
      </c>
      <c r="E30" s="1">
        <f t="shared" si="0"/>
        <v>127.895</v>
      </c>
      <c r="F30" s="1">
        <f t="shared" si="1"/>
        <v>127.92800000000001</v>
      </c>
      <c r="G30" s="1">
        <f t="shared" si="2"/>
        <v>-0.03300000000001546</v>
      </c>
      <c r="H30" s="1"/>
      <c r="I30">
        <v>81</v>
      </c>
      <c r="J30">
        <v>128.903</v>
      </c>
      <c r="K30">
        <v>126.383</v>
      </c>
      <c r="L30" s="1">
        <f t="shared" si="3"/>
        <v>127.90299999999999</v>
      </c>
      <c r="M30" s="1">
        <f t="shared" si="4"/>
        <v>127.91799999999999</v>
      </c>
      <c r="N30" s="1">
        <f t="shared" si="5"/>
        <v>-0.015000000000000568</v>
      </c>
      <c r="O30" s="1"/>
      <c r="P30">
        <v>81</v>
      </c>
      <c r="Q30" s="1">
        <v>148.859</v>
      </c>
      <c r="R30" s="1">
        <v>146.344</v>
      </c>
      <c r="S30" s="1">
        <f t="shared" si="6"/>
        <v>147.864</v>
      </c>
      <c r="T30" s="1">
        <f t="shared" si="7"/>
        <v>147.874</v>
      </c>
      <c r="U30" s="1">
        <f t="shared" si="8"/>
        <v>-0.009999999999990905</v>
      </c>
      <c r="V30" s="1"/>
      <c r="W30">
        <v>81</v>
      </c>
      <c r="X30" s="1">
        <v>146.905</v>
      </c>
      <c r="Y30" s="1">
        <v>144.366</v>
      </c>
      <c r="Z30" s="1">
        <f t="shared" si="9"/>
        <v>145.88600000000002</v>
      </c>
      <c r="AA30" s="1">
        <f t="shared" si="10"/>
        <v>145.92</v>
      </c>
      <c r="AB30" s="1">
        <f t="shared" si="11"/>
        <v>-0.03399999999996339</v>
      </c>
      <c r="AC30" s="1"/>
      <c r="AD30">
        <v>84</v>
      </c>
      <c r="AE30">
        <v>148.855</v>
      </c>
      <c r="AF30">
        <v>146.294</v>
      </c>
      <c r="AG30" s="1">
        <f t="shared" si="12"/>
        <v>147.81400000000002</v>
      </c>
      <c r="AH30" s="1">
        <f t="shared" si="13"/>
        <v>147.86999999999998</v>
      </c>
      <c r="AI30" s="1">
        <f t="shared" si="14"/>
        <v>-0.05599999999995475</v>
      </c>
    </row>
    <row r="31" spans="2:35" ht="12.75">
      <c r="B31">
        <v>78</v>
      </c>
      <c r="C31" s="1">
        <v>128.915</v>
      </c>
      <c r="D31" s="1">
        <v>126.375</v>
      </c>
      <c r="E31" s="1">
        <f t="shared" si="0"/>
        <v>127.895</v>
      </c>
      <c r="F31" s="1">
        <f t="shared" si="1"/>
        <v>127.92999999999999</v>
      </c>
      <c r="G31" s="1">
        <f t="shared" si="2"/>
        <v>-0.03499999999999659</v>
      </c>
      <c r="H31" s="1"/>
      <c r="I31">
        <v>78</v>
      </c>
      <c r="J31">
        <v>128.903</v>
      </c>
      <c r="K31">
        <v>126.382</v>
      </c>
      <c r="L31" s="1">
        <f t="shared" si="3"/>
        <v>127.902</v>
      </c>
      <c r="M31" s="1">
        <f t="shared" si="4"/>
        <v>127.91799999999999</v>
      </c>
      <c r="N31" s="1">
        <f t="shared" si="5"/>
        <v>-0.015999999999991132</v>
      </c>
      <c r="O31" s="1"/>
      <c r="P31">
        <v>78</v>
      </c>
      <c r="Q31" s="1">
        <v>148.86</v>
      </c>
      <c r="R31" s="1">
        <v>146.35</v>
      </c>
      <c r="S31" s="1">
        <f t="shared" si="6"/>
        <v>147.87</v>
      </c>
      <c r="T31" s="1">
        <f t="shared" si="7"/>
        <v>147.875</v>
      </c>
      <c r="U31" s="1">
        <f t="shared" si="8"/>
        <v>-0.0049999999999954525</v>
      </c>
      <c r="V31" s="1"/>
      <c r="W31">
        <v>78</v>
      </c>
      <c r="X31" s="1">
        <v>146.905</v>
      </c>
      <c r="Y31" s="1">
        <v>144.371</v>
      </c>
      <c r="Z31" s="1">
        <f t="shared" si="9"/>
        <v>145.89100000000002</v>
      </c>
      <c r="AA31" s="1">
        <f t="shared" si="10"/>
        <v>145.92</v>
      </c>
      <c r="AB31" s="1">
        <f t="shared" si="11"/>
        <v>-0.02899999999996794</v>
      </c>
      <c r="AC31" s="1"/>
      <c r="AD31">
        <v>81</v>
      </c>
      <c r="AE31">
        <v>148.855</v>
      </c>
      <c r="AF31">
        <v>146.296</v>
      </c>
      <c r="AG31" s="1">
        <f t="shared" si="12"/>
        <v>147.816</v>
      </c>
      <c r="AH31" s="1">
        <f t="shared" si="13"/>
        <v>147.86999999999998</v>
      </c>
      <c r="AI31" s="1">
        <f t="shared" si="14"/>
        <v>-0.053999999999973625</v>
      </c>
    </row>
    <row r="32" spans="2:35" ht="12.75">
      <c r="B32">
        <v>75</v>
      </c>
      <c r="C32" s="1">
        <v>128.915</v>
      </c>
      <c r="D32" s="1">
        <v>126.375</v>
      </c>
      <c r="E32" s="1">
        <f t="shared" si="0"/>
        <v>127.895</v>
      </c>
      <c r="F32" s="1">
        <f t="shared" si="1"/>
        <v>127.92999999999999</v>
      </c>
      <c r="G32" s="1">
        <f t="shared" si="2"/>
        <v>-0.03499999999999659</v>
      </c>
      <c r="H32" s="1"/>
      <c r="I32">
        <v>75</v>
      </c>
      <c r="J32">
        <v>128.903</v>
      </c>
      <c r="K32">
        <v>126.384</v>
      </c>
      <c r="L32" s="1">
        <f t="shared" si="3"/>
        <v>127.904</v>
      </c>
      <c r="M32" s="1">
        <f t="shared" si="4"/>
        <v>127.91799999999999</v>
      </c>
      <c r="N32" s="1">
        <f t="shared" si="5"/>
        <v>-0.013999999999995794</v>
      </c>
      <c r="O32" s="1"/>
      <c r="P32">
        <v>75</v>
      </c>
      <c r="Q32" s="1">
        <v>148.862</v>
      </c>
      <c r="R32" s="1">
        <v>146.35</v>
      </c>
      <c r="S32" s="1">
        <f t="shared" si="6"/>
        <v>147.87</v>
      </c>
      <c r="T32" s="1">
        <f t="shared" si="7"/>
        <v>147.87699999999998</v>
      </c>
      <c r="U32" s="1">
        <f t="shared" si="8"/>
        <v>-0.0069999999999765805</v>
      </c>
      <c r="V32" s="1"/>
      <c r="W32">
        <v>75</v>
      </c>
      <c r="X32" s="1">
        <v>146.905</v>
      </c>
      <c r="Y32" s="1">
        <v>144.369</v>
      </c>
      <c r="Z32" s="1">
        <f t="shared" si="9"/>
        <v>145.889</v>
      </c>
      <c r="AA32" s="1">
        <f t="shared" si="10"/>
        <v>145.92</v>
      </c>
      <c r="AB32" s="1">
        <f t="shared" si="11"/>
        <v>-0.03099999999997749</v>
      </c>
      <c r="AC32" s="1"/>
      <c r="AD32">
        <v>78</v>
      </c>
      <c r="AE32">
        <v>148.855</v>
      </c>
      <c r="AF32">
        <v>146.297</v>
      </c>
      <c r="AG32" s="1">
        <f t="shared" si="12"/>
        <v>147.817</v>
      </c>
      <c r="AH32" s="1">
        <f t="shared" si="13"/>
        <v>147.86999999999998</v>
      </c>
      <c r="AI32" s="1">
        <f t="shared" si="14"/>
        <v>-0.05299999999996885</v>
      </c>
    </row>
    <row r="33" spans="2:35" ht="12.75">
      <c r="B33">
        <v>72</v>
      </c>
      <c r="C33" s="1">
        <v>128.915</v>
      </c>
      <c r="D33" s="1">
        <v>126.379</v>
      </c>
      <c r="E33" s="1">
        <f t="shared" si="0"/>
        <v>127.899</v>
      </c>
      <c r="F33" s="1">
        <f t="shared" si="1"/>
        <v>127.92999999999999</v>
      </c>
      <c r="G33" s="1">
        <f t="shared" si="2"/>
        <v>-0.0309999999999917</v>
      </c>
      <c r="H33" s="1"/>
      <c r="I33">
        <v>72</v>
      </c>
      <c r="J33">
        <v>128.903</v>
      </c>
      <c r="K33">
        <v>126.386</v>
      </c>
      <c r="L33" s="1">
        <f t="shared" si="3"/>
        <v>127.90599999999999</v>
      </c>
      <c r="M33" s="1">
        <f t="shared" si="4"/>
        <v>127.91799999999999</v>
      </c>
      <c r="N33" s="1">
        <f t="shared" si="5"/>
        <v>-0.012000000000000455</v>
      </c>
      <c r="O33" s="1"/>
      <c r="P33">
        <v>72</v>
      </c>
      <c r="Q33" s="1">
        <v>148.862</v>
      </c>
      <c r="R33" s="1">
        <v>146.353</v>
      </c>
      <c r="S33" s="1">
        <f t="shared" si="6"/>
        <v>147.87300000000002</v>
      </c>
      <c r="T33" s="1">
        <f t="shared" si="7"/>
        <v>147.87699999999998</v>
      </c>
      <c r="U33" s="1">
        <f t="shared" si="8"/>
        <v>-0.003999999999962256</v>
      </c>
      <c r="V33" s="1"/>
      <c r="W33">
        <v>72</v>
      </c>
      <c r="X33" s="1">
        <v>146.905</v>
      </c>
      <c r="Y33" s="1">
        <v>144.372</v>
      </c>
      <c r="Z33" s="1">
        <f t="shared" si="9"/>
        <v>145.89200000000002</v>
      </c>
      <c r="AA33" s="1">
        <f t="shared" si="10"/>
        <v>145.92</v>
      </c>
      <c r="AB33" s="1">
        <f t="shared" si="11"/>
        <v>-0.027999999999963165</v>
      </c>
      <c r="AC33" s="1"/>
      <c r="AD33">
        <v>75</v>
      </c>
      <c r="AE33">
        <v>148.857</v>
      </c>
      <c r="AF33">
        <v>146.301</v>
      </c>
      <c r="AG33" s="1">
        <f t="shared" si="12"/>
        <v>147.821</v>
      </c>
      <c r="AH33" s="1">
        <f t="shared" si="13"/>
        <v>147.87199999999999</v>
      </c>
      <c r="AI33" s="1">
        <f t="shared" si="14"/>
        <v>-0.05099999999998772</v>
      </c>
    </row>
    <row r="34" spans="2:35" ht="12.75">
      <c r="B34">
        <v>69</v>
      </c>
      <c r="C34" s="1">
        <v>128.917</v>
      </c>
      <c r="D34" s="1">
        <v>126.38</v>
      </c>
      <c r="E34" s="1">
        <f t="shared" si="0"/>
        <v>127.89999999999999</v>
      </c>
      <c r="F34" s="1">
        <f t="shared" si="1"/>
        <v>127.932</v>
      </c>
      <c r="G34" s="1">
        <f t="shared" si="2"/>
        <v>-0.03200000000001069</v>
      </c>
      <c r="H34" s="1"/>
      <c r="I34">
        <v>69</v>
      </c>
      <c r="J34">
        <v>128.901</v>
      </c>
      <c r="K34">
        <v>126.391</v>
      </c>
      <c r="L34" s="1">
        <f t="shared" si="3"/>
        <v>127.911</v>
      </c>
      <c r="M34" s="1">
        <f t="shared" si="4"/>
        <v>127.91600000000001</v>
      </c>
      <c r="N34" s="1">
        <f t="shared" si="5"/>
        <v>-0.005000000000009663</v>
      </c>
      <c r="O34" s="1"/>
      <c r="P34">
        <v>69</v>
      </c>
      <c r="Q34" s="1">
        <v>148.86</v>
      </c>
      <c r="R34" s="1">
        <v>146.353</v>
      </c>
      <c r="S34" s="1">
        <f t="shared" si="6"/>
        <v>147.87300000000002</v>
      </c>
      <c r="T34" s="1">
        <f t="shared" si="7"/>
        <v>147.875</v>
      </c>
      <c r="U34" s="1">
        <f t="shared" si="8"/>
        <v>-0.001999999999981128</v>
      </c>
      <c r="V34" s="1"/>
      <c r="W34">
        <v>69</v>
      </c>
      <c r="X34" s="1">
        <v>146.906</v>
      </c>
      <c r="Y34" s="1">
        <v>144.372</v>
      </c>
      <c r="Z34" s="1">
        <f t="shared" si="9"/>
        <v>145.89200000000002</v>
      </c>
      <c r="AA34" s="1">
        <f t="shared" si="10"/>
        <v>145.921</v>
      </c>
      <c r="AB34" s="1">
        <f t="shared" si="11"/>
        <v>-0.02899999999996794</v>
      </c>
      <c r="AC34" s="1"/>
      <c r="AD34">
        <v>72</v>
      </c>
      <c r="AE34">
        <v>148.858</v>
      </c>
      <c r="AF34">
        <v>146.305</v>
      </c>
      <c r="AG34" s="1">
        <f t="shared" si="12"/>
        <v>147.82500000000002</v>
      </c>
      <c r="AH34" s="1">
        <f t="shared" si="13"/>
        <v>147.873</v>
      </c>
      <c r="AI34" s="1">
        <f t="shared" si="14"/>
        <v>-0.0479999999999734</v>
      </c>
    </row>
    <row r="35" spans="2:35" ht="12.75">
      <c r="B35">
        <v>66</v>
      </c>
      <c r="C35" s="1">
        <v>128.919</v>
      </c>
      <c r="D35" s="1">
        <v>126.382</v>
      </c>
      <c r="E35" s="1">
        <f t="shared" si="0"/>
        <v>127.902</v>
      </c>
      <c r="F35" s="1">
        <f t="shared" si="1"/>
        <v>127.93400000000001</v>
      </c>
      <c r="G35" s="1">
        <f t="shared" si="2"/>
        <v>-0.03200000000001069</v>
      </c>
      <c r="H35" s="1"/>
      <c r="I35">
        <v>66</v>
      </c>
      <c r="J35">
        <v>128.904</v>
      </c>
      <c r="K35">
        <v>126.39</v>
      </c>
      <c r="L35" s="1">
        <f t="shared" si="3"/>
        <v>127.91</v>
      </c>
      <c r="M35" s="1">
        <f t="shared" si="4"/>
        <v>127.919</v>
      </c>
      <c r="N35" s="1">
        <f t="shared" si="5"/>
        <v>-0.009000000000000341</v>
      </c>
      <c r="O35" s="1"/>
      <c r="P35">
        <v>66</v>
      </c>
      <c r="Q35" s="1">
        <v>148.859</v>
      </c>
      <c r="R35" s="1">
        <v>146.352</v>
      </c>
      <c r="S35" s="1">
        <f t="shared" si="6"/>
        <v>147.872</v>
      </c>
      <c r="T35" s="1">
        <f t="shared" si="7"/>
        <v>147.874</v>
      </c>
      <c r="U35" s="1">
        <f t="shared" si="8"/>
        <v>-0.001999999999981128</v>
      </c>
      <c r="V35" s="1"/>
      <c r="W35">
        <v>66</v>
      </c>
      <c r="X35" s="1">
        <v>146.908</v>
      </c>
      <c r="Y35" s="1">
        <v>144.374</v>
      </c>
      <c r="Z35" s="1">
        <f t="shared" si="9"/>
        <v>145.894</v>
      </c>
      <c r="AA35" s="1">
        <f t="shared" si="10"/>
        <v>145.92299999999997</v>
      </c>
      <c r="AB35" s="1">
        <f t="shared" si="11"/>
        <v>-0.02899999999996794</v>
      </c>
      <c r="AC35" s="1"/>
      <c r="AD35">
        <v>69</v>
      </c>
      <c r="AE35">
        <v>148.861</v>
      </c>
      <c r="AF35">
        <v>146.307</v>
      </c>
      <c r="AG35" s="1">
        <f t="shared" si="12"/>
        <v>147.827</v>
      </c>
      <c r="AH35" s="1">
        <f t="shared" si="13"/>
        <v>147.87599999999998</v>
      </c>
      <c r="AI35" s="1">
        <f t="shared" si="14"/>
        <v>-0.04899999999997817</v>
      </c>
    </row>
    <row r="36" spans="2:35" ht="12.75">
      <c r="B36">
        <v>63</v>
      </c>
      <c r="C36" s="1">
        <v>128.919</v>
      </c>
      <c r="D36" s="1">
        <v>126.382</v>
      </c>
      <c r="E36" s="1">
        <f t="shared" si="0"/>
        <v>127.902</v>
      </c>
      <c r="F36" s="1">
        <f t="shared" si="1"/>
        <v>127.93400000000001</v>
      </c>
      <c r="G36" s="1">
        <f t="shared" si="2"/>
        <v>-0.03200000000001069</v>
      </c>
      <c r="H36" s="1"/>
      <c r="I36">
        <v>63</v>
      </c>
      <c r="J36">
        <v>128.906</v>
      </c>
      <c r="K36">
        <v>126.39</v>
      </c>
      <c r="L36" s="1">
        <f t="shared" si="3"/>
        <v>127.91</v>
      </c>
      <c r="M36" s="1">
        <f t="shared" si="4"/>
        <v>127.921</v>
      </c>
      <c r="N36" s="1">
        <f t="shared" si="5"/>
        <v>-0.01100000000000989</v>
      </c>
      <c r="O36" s="1"/>
      <c r="P36">
        <v>63</v>
      </c>
      <c r="Q36" s="1">
        <v>148.859</v>
      </c>
      <c r="R36" s="1">
        <v>146.349</v>
      </c>
      <c r="S36" s="1">
        <f t="shared" si="6"/>
        <v>147.869</v>
      </c>
      <c r="T36" s="1">
        <f t="shared" si="7"/>
        <v>147.874</v>
      </c>
      <c r="U36" s="1">
        <f t="shared" si="8"/>
        <v>-0.0049999999999954525</v>
      </c>
      <c r="V36" s="1"/>
      <c r="W36">
        <v>63</v>
      </c>
      <c r="X36" s="1">
        <v>146.908</v>
      </c>
      <c r="Y36" s="1">
        <v>144.373</v>
      </c>
      <c r="Z36" s="1">
        <f t="shared" si="9"/>
        <v>145.893</v>
      </c>
      <c r="AA36" s="1">
        <f t="shared" si="10"/>
        <v>145.92299999999997</v>
      </c>
      <c r="AB36" s="1">
        <f t="shared" si="11"/>
        <v>-0.029999999999972715</v>
      </c>
      <c r="AC36" s="1"/>
      <c r="AD36">
        <v>66</v>
      </c>
      <c r="AE36">
        <v>148.863</v>
      </c>
      <c r="AF36">
        <v>146.31</v>
      </c>
      <c r="AG36" s="1">
        <f t="shared" si="12"/>
        <v>147.83</v>
      </c>
      <c r="AH36" s="1">
        <f t="shared" si="13"/>
        <v>147.878</v>
      </c>
      <c r="AI36" s="1">
        <f t="shared" si="14"/>
        <v>-0.0479999999999734</v>
      </c>
    </row>
    <row r="37" spans="2:35" ht="12.75">
      <c r="B37">
        <v>60</v>
      </c>
      <c r="C37" s="1">
        <v>128.919</v>
      </c>
      <c r="D37" s="1">
        <v>126.385</v>
      </c>
      <c r="E37" s="1">
        <f t="shared" si="0"/>
        <v>127.905</v>
      </c>
      <c r="F37" s="1">
        <f t="shared" si="1"/>
        <v>127.93400000000001</v>
      </c>
      <c r="G37" s="1">
        <f t="shared" si="2"/>
        <v>-0.029000000000010573</v>
      </c>
      <c r="H37" s="1"/>
      <c r="I37">
        <v>60</v>
      </c>
      <c r="J37">
        <v>128.906</v>
      </c>
      <c r="K37">
        <v>126.391</v>
      </c>
      <c r="L37" s="1">
        <f t="shared" si="3"/>
        <v>127.911</v>
      </c>
      <c r="M37" s="1">
        <f t="shared" si="4"/>
        <v>127.921</v>
      </c>
      <c r="N37" s="1">
        <f t="shared" si="5"/>
        <v>-0.010000000000005116</v>
      </c>
      <c r="O37" s="1"/>
      <c r="P37">
        <v>60</v>
      </c>
      <c r="Q37" s="1">
        <v>148.859</v>
      </c>
      <c r="R37" s="1">
        <v>146.347</v>
      </c>
      <c r="S37" s="1">
        <f t="shared" si="6"/>
        <v>147.86700000000002</v>
      </c>
      <c r="T37" s="1">
        <f t="shared" si="7"/>
        <v>147.874</v>
      </c>
      <c r="U37" s="1">
        <f t="shared" si="8"/>
        <v>-0.0069999999999765805</v>
      </c>
      <c r="V37" s="1"/>
      <c r="W37">
        <v>60</v>
      </c>
      <c r="X37" s="1">
        <v>146.91</v>
      </c>
      <c r="Y37" s="1">
        <v>144.376</v>
      </c>
      <c r="Z37" s="1">
        <f t="shared" si="9"/>
        <v>145.89600000000002</v>
      </c>
      <c r="AA37" s="1">
        <f t="shared" si="10"/>
        <v>145.92499999999998</v>
      </c>
      <c r="AB37" s="1">
        <f t="shared" si="11"/>
        <v>-0.02899999999996794</v>
      </c>
      <c r="AC37" s="1"/>
      <c r="AD37">
        <v>63</v>
      </c>
      <c r="AE37">
        <v>148.863</v>
      </c>
      <c r="AF37">
        <v>146.312</v>
      </c>
      <c r="AG37" s="1">
        <f t="shared" si="12"/>
        <v>147.83200000000002</v>
      </c>
      <c r="AH37" s="1">
        <f t="shared" si="13"/>
        <v>147.878</v>
      </c>
      <c r="AI37" s="1">
        <f t="shared" si="14"/>
        <v>-0.04599999999996385</v>
      </c>
    </row>
    <row r="38" spans="2:35" ht="12.75">
      <c r="B38">
        <v>57</v>
      </c>
      <c r="C38" s="1">
        <v>128.921</v>
      </c>
      <c r="D38" s="1">
        <v>126.387</v>
      </c>
      <c r="E38" s="1">
        <f t="shared" si="0"/>
        <v>127.907</v>
      </c>
      <c r="F38" s="1">
        <f t="shared" si="1"/>
        <v>127.93599999999999</v>
      </c>
      <c r="G38" s="1">
        <f t="shared" si="2"/>
        <v>-0.028999999999996362</v>
      </c>
      <c r="H38" s="1"/>
      <c r="I38">
        <v>57</v>
      </c>
      <c r="J38">
        <v>128.907</v>
      </c>
      <c r="K38">
        <v>126.389</v>
      </c>
      <c r="L38" s="1">
        <f t="shared" si="3"/>
        <v>127.90899999999999</v>
      </c>
      <c r="M38" s="1">
        <f t="shared" si="4"/>
        <v>127.92200000000001</v>
      </c>
      <c r="N38" s="1">
        <f t="shared" si="5"/>
        <v>-0.01300000000001944</v>
      </c>
      <c r="O38" s="1"/>
      <c r="P38">
        <v>57</v>
      </c>
      <c r="Q38" s="1">
        <v>148.856</v>
      </c>
      <c r="R38" s="1">
        <v>146.345</v>
      </c>
      <c r="S38" s="1">
        <f t="shared" si="6"/>
        <v>147.865</v>
      </c>
      <c r="T38" s="1">
        <f t="shared" si="7"/>
        <v>147.87099999999998</v>
      </c>
      <c r="U38" s="1">
        <f t="shared" si="8"/>
        <v>-0.005999999999971806</v>
      </c>
      <c r="V38" s="1"/>
      <c r="W38">
        <v>57</v>
      </c>
      <c r="X38" s="1">
        <v>146.911</v>
      </c>
      <c r="Y38" s="1">
        <v>144.377</v>
      </c>
      <c r="Z38" s="1">
        <f t="shared" si="9"/>
        <v>145.89700000000002</v>
      </c>
      <c r="AA38" s="1">
        <f t="shared" si="10"/>
        <v>145.926</v>
      </c>
      <c r="AB38" s="1">
        <f t="shared" si="11"/>
        <v>-0.02899999999996794</v>
      </c>
      <c r="AC38" s="1"/>
      <c r="AD38">
        <v>60</v>
      </c>
      <c r="AE38">
        <v>148.863</v>
      </c>
      <c r="AF38">
        <v>146.311</v>
      </c>
      <c r="AG38" s="1">
        <f t="shared" si="12"/>
        <v>147.83100000000002</v>
      </c>
      <c r="AH38" s="1">
        <f t="shared" si="13"/>
        <v>147.878</v>
      </c>
      <c r="AI38" s="1">
        <f t="shared" si="14"/>
        <v>-0.04699999999996862</v>
      </c>
    </row>
    <row r="39" spans="2:35" ht="12.75">
      <c r="B39">
        <v>54</v>
      </c>
      <c r="C39" s="1">
        <v>128.921</v>
      </c>
      <c r="D39" s="1">
        <v>126.387</v>
      </c>
      <c r="E39" s="1">
        <f t="shared" si="0"/>
        <v>127.907</v>
      </c>
      <c r="F39" s="1">
        <f t="shared" si="1"/>
        <v>127.93599999999999</v>
      </c>
      <c r="G39" s="1">
        <f t="shared" si="2"/>
        <v>-0.028999999999996362</v>
      </c>
      <c r="H39" s="1"/>
      <c r="I39">
        <v>54</v>
      </c>
      <c r="J39">
        <v>128.908</v>
      </c>
      <c r="K39">
        <v>126.39</v>
      </c>
      <c r="L39" s="1">
        <f t="shared" si="3"/>
        <v>127.91</v>
      </c>
      <c r="M39" s="1">
        <f t="shared" si="4"/>
        <v>127.92299999999999</v>
      </c>
      <c r="N39" s="1">
        <f t="shared" si="5"/>
        <v>-0.012999999999991019</v>
      </c>
      <c r="O39" s="1"/>
      <c r="P39">
        <v>54</v>
      </c>
      <c r="Q39" s="1">
        <v>148.856</v>
      </c>
      <c r="R39" s="1">
        <v>146.345</v>
      </c>
      <c r="S39" s="1">
        <f t="shared" si="6"/>
        <v>147.865</v>
      </c>
      <c r="T39" s="1">
        <f t="shared" si="7"/>
        <v>147.87099999999998</v>
      </c>
      <c r="U39" s="1">
        <f t="shared" si="8"/>
        <v>-0.005999999999971806</v>
      </c>
      <c r="V39" s="1"/>
      <c r="W39">
        <v>54</v>
      </c>
      <c r="X39" s="1">
        <v>146.911</v>
      </c>
      <c r="Y39" s="1">
        <v>144.374</v>
      </c>
      <c r="Z39" s="1">
        <f t="shared" si="9"/>
        <v>145.894</v>
      </c>
      <c r="AA39" s="1">
        <f t="shared" si="10"/>
        <v>145.926</v>
      </c>
      <c r="AB39" s="1">
        <f t="shared" si="11"/>
        <v>-0.031999999999982265</v>
      </c>
      <c r="AC39" s="1"/>
      <c r="AD39">
        <v>57</v>
      </c>
      <c r="AE39">
        <v>148.864</v>
      </c>
      <c r="AF39">
        <v>146.308</v>
      </c>
      <c r="AG39" s="1">
        <f t="shared" si="12"/>
        <v>147.828</v>
      </c>
      <c r="AH39" s="1">
        <f t="shared" si="13"/>
        <v>147.879</v>
      </c>
      <c r="AI39" s="1">
        <f t="shared" si="14"/>
        <v>-0.05099999999998772</v>
      </c>
    </row>
    <row r="40" spans="2:35" ht="12.75">
      <c r="B40">
        <v>51</v>
      </c>
      <c r="C40" s="1">
        <v>128.921</v>
      </c>
      <c r="D40" s="1">
        <v>126.387</v>
      </c>
      <c r="E40" s="1">
        <f t="shared" si="0"/>
        <v>127.907</v>
      </c>
      <c r="F40" s="1">
        <f t="shared" si="1"/>
        <v>127.93599999999999</v>
      </c>
      <c r="G40" s="1">
        <f t="shared" si="2"/>
        <v>-0.028999999999996362</v>
      </c>
      <c r="H40" s="1"/>
      <c r="I40">
        <v>51</v>
      </c>
      <c r="J40">
        <v>128.908</v>
      </c>
      <c r="K40">
        <v>126.387</v>
      </c>
      <c r="L40" s="1">
        <f t="shared" si="3"/>
        <v>127.907</v>
      </c>
      <c r="M40" s="1">
        <f t="shared" si="4"/>
        <v>127.92299999999999</v>
      </c>
      <c r="N40" s="1">
        <f t="shared" si="5"/>
        <v>-0.015999999999991132</v>
      </c>
      <c r="O40" s="1"/>
      <c r="P40">
        <v>51</v>
      </c>
      <c r="Q40" s="1">
        <v>148.859</v>
      </c>
      <c r="R40" s="1">
        <v>146.345</v>
      </c>
      <c r="S40" s="1">
        <f t="shared" si="6"/>
        <v>147.865</v>
      </c>
      <c r="T40" s="1">
        <f t="shared" si="7"/>
        <v>147.874</v>
      </c>
      <c r="U40" s="1">
        <f t="shared" si="8"/>
        <v>-0.00899999999998613</v>
      </c>
      <c r="V40" s="1"/>
      <c r="W40">
        <v>51</v>
      </c>
      <c r="X40" s="1">
        <v>146.912</v>
      </c>
      <c r="Y40" s="1">
        <v>144.373</v>
      </c>
      <c r="Z40" s="1">
        <f t="shared" si="9"/>
        <v>145.893</v>
      </c>
      <c r="AA40" s="1">
        <f t="shared" si="10"/>
        <v>145.927</v>
      </c>
      <c r="AB40" s="1">
        <f t="shared" si="11"/>
        <v>-0.033999999999991815</v>
      </c>
      <c r="AC40" s="1"/>
      <c r="AD40">
        <v>54</v>
      </c>
      <c r="AE40">
        <v>148.864</v>
      </c>
      <c r="AF40">
        <v>146.308</v>
      </c>
      <c r="AG40" s="1">
        <f t="shared" si="12"/>
        <v>147.828</v>
      </c>
      <c r="AH40" s="1">
        <f t="shared" si="13"/>
        <v>147.879</v>
      </c>
      <c r="AI40" s="1">
        <f t="shared" si="14"/>
        <v>-0.05099999999998772</v>
      </c>
    </row>
    <row r="41" spans="2:35" ht="12.75">
      <c r="B41">
        <v>48</v>
      </c>
      <c r="C41" s="1">
        <v>128.923</v>
      </c>
      <c r="D41" s="1">
        <v>126.389</v>
      </c>
      <c r="E41" s="1">
        <f t="shared" si="0"/>
        <v>127.90899999999999</v>
      </c>
      <c r="F41" s="1">
        <f t="shared" si="1"/>
        <v>127.938</v>
      </c>
      <c r="G41" s="1">
        <f t="shared" si="2"/>
        <v>-0.029000000000010573</v>
      </c>
      <c r="H41" s="1"/>
      <c r="I41">
        <v>48</v>
      </c>
      <c r="J41">
        <v>128.91</v>
      </c>
      <c r="K41">
        <v>126.386</v>
      </c>
      <c r="L41" s="1">
        <f t="shared" si="3"/>
        <v>127.90599999999999</v>
      </c>
      <c r="M41" s="1">
        <f t="shared" si="4"/>
        <v>127.925</v>
      </c>
      <c r="N41" s="1">
        <f t="shared" si="5"/>
        <v>-0.019000000000005457</v>
      </c>
      <c r="O41" s="1"/>
      <c r="P41">
        <v>48</v>
      </c>
      <c r="Q41" s="1">
        <v>148.863</v>
      </c>
      <c r="R41" s="1">
        <v>146.346</v>
      </c>
      <c r="S41" s="1">
        <f t="shared" si="6"/>
        <v>147.866</v>
      </c>
      <c r="T41" s="1">
        <f t="shared" si="7"/>
        <v>147.878</v>
      </c>
      <c r="U41" s="1">
        <f t="shared" si="8"/>
        <v>-0.011999999999972033</v>
      </c>
      <c r="V41" s="1"/>
      <c r="W41">
        <v>48</v>
      </c>
      <c r="X41" s="1">
        <v>146.912</v>
      </c>
      <c r="Y41" s="1">
        <v>144.37</v>
      </c>
      <c r="Z41" s="1">
        <f t="shared" si="9"/>
        <v>145.89000000000001</v>
      </c>
      <c r="AA41" s="1">
        <f t="shared" si="10"/>
        <v>145.927</v>
      </c>
      <c r="AB41" s="1">
        <f t="shared" si="11"/>
        <v>-0.03699999999997772</v>
      </c>
      <c r="AC41" s="1"/>
      <c r="AD41">
        <v>51</v>
      </c>
      <c r="AE41">
        <v>148.864</v>
      </c>
      <c r="AF41">
        <v>146.308</v>
      </c>
      <c r="AG41" s="1">
        <f t="shared" si="12"/>
        <v>147.828</v>
      </c>
      <c r="AH41" s="1">
        <f t="shared" si="13"/>
        <v>147.879</v>
      </c>
      <c r="AI41" s="1">
        <f t="shared" si="14"/>
        <v>-0.05099999999998772</v>
      </c>
    </row>
    <row r="42" spans="2:35" ht="12.75">
      <c r="B42">
        <v>45</v>
      </c>
      <c r="C42" s="1">
        <v>128.924</v>
      </c>
      <c r="D42" s="1">
        <v>126.39</v>
      </c>
      <c r="E42" s="1">
        <f t="shared" si="0"/>
        <v>127.91</v>
      </c>
      <c r="F42" s="1">
        <f t="shared" si="1"/>
        <v>127.93900000000001</v>
      </c>
      <c r="G42" s="1">
        <f t="shared" si="2"/>
        <v>-0.029000000000010573</v>
      </c>
      <c r="H42" s="1"/>
      <c r="I42">
        <v>45</v>
      </c>
      <c r="J42">
        <v>128.911</v>
      </c>
      <c r="K42">
        <v>126.392</v>
      </c>
      <c r="L42" s="1">
        <f t="shared" si="3"/>
        <v>127.91199999999999</v>
      </c>
      <c r="M42" s="1">
        <f t="shared" si="4"/>
        <v>127.926</v>
      </c>
      <c r="N42" s="1">
        <f t="shared" si="5"/>
        <v>-0.014000000000010004</v>
      </c>
      <c r="O42" s="1"/>
      <c r="P42">
        <v>45</v>
      </c>
      <c r="Q42" s="1">
        <v>148.868</v>
      </c>
      <c r="R42" s="1">
        <v>146.35</v>
      </c>
      <c r="S42" s="1">
        <f t="shared" si="6"/>
        <v>147.87</v>
      </c>
      <c r="T42" s="1">
        <f t="shared" si="7"/>
        <v>147.88299999999998</v>
      </c>
      <c r="U42" s="1">
        <f t="shared" si="8"/>
        <v>-0.012999999999976808</v>
      </c>
      <c r="V42" s="1"/>
      <c r="W42">
        <v>45</v>
      </c>
      <c r="X42" s="1">
        <v>146.912</v>
      </c>
      <c r="Y42" s="1">
        <v>144.366</v>
      </c>
      <c r="Z42" s="1">
        <f t="shared" si="9"/>
        <v>145.88600000000002</v>
      </c>
      <c r="AA42" s="1">
        <f t="shared" si="10"/>
        <v>145.927</v>
      </c>
      <c r="AB42" s="1">
        <f t="shared" si="11"/>
        <v>-0.040999999999968395</v>
      </c>
      <c r="AC42" s="1"/>
      <c r="AD42">
        <v>48</v>
      </c>
      <c r="AE42">
        <v>148.863</v>
      </c>
      <c r="AF42">
        <v>146.307</v>
      </c>
      <c r="AG42" s="1">
        <f t="shared" si="12"/>
        <v>147.827</v>
      </c>
      <c r="AH42" s="1">
        <f t="shared" si="13"/>
        <v>147.878</v>
      </c>
      <c r="AI42" s="1">
        <f t="shared" si="14"/>
        <v>-0.05099999999998772</v>
      </c>
    </row>
    <row r="43" spans="2:35" ht="12.75">
      <c r="B43">
        <v>42</v>
      </c>
      <c r="C43" s="1">
        <v>128.924</v>
      </c>
      <c r="D43" s="1">
        <v>126.391</v>
      </c>
      <c r="E43" s="1">
        <f t="shared" si="0"/>
        <v>127.911</v>
      </c>
      <c r="F43" s="1">
        <f t="shared" si="1"/>
        <v>127.93900000000001</v>
      </c>
      <c r="G43" s="1">
        <f t="shared" si="2"/>
        <v>-0.028000000000005798</v>
      </c>
      <c r="H43" s="1"/>
      <c r="I43">
        <v>42</v>
      </c>
      <c r="J43">
        <v>128.915</v>
      </c>
      <c r="K43">
        <v>126.392</v>
      </c>
      <c r="L43" s="1">
        <f t="shared" si="3"/>
        <v>127.91199999999999</v>
      </c>
      <c r="M43" s="1">
        <f t="shared" si="4"/>
        <v>127.92999999999999</v>
      </c>
      <c r="N43" s="1">
        <f t="shared" si="5"/>
        <v>-0.018000000000000682</v>
      </c>
      <c r="O43" s="1"/>
      <c r="P43">
        <v>42</v>
      </c>
      <c r="Q43" s="1">
        <v>148.868</v>
      </c>
      <c r="R43" s="1">
        <v>146.347</v>
      </c>
      <c r="S43" s="1">
        <f t="shared" si="6"/>
        <v>147.86700000000002</v>
      </c>
      <c r="T43" s="1">
        <f t="shared" si="7"/>
        <v>147.88299999999998</v>
      </c>
      <c r="U43" s="1">
        <f t="shared" si="8"/>
        <v>-0.01599999999996271</v>
      </c>
      <c r="V43" s="1"/>
      <c r="W43">
        <v>42</v>
      </c>
      <c r="X43" s="1">
        <v>146.912</v>
      </c>
      <c r="Y43" s="1">
        <v>144.363</v>
      </c>
      <c r="Z43" s="1">
        <f t="shared" si="9"/>
        <v>145.883</v>
      </c>
      <c r="AA43" s="1">
        <f t="shared" si="10"/>
        <v>145.927</v>
      </c>
      <c r="AB43" s="1">
        <f t="shared" si="11"/>
        <v>-0.04399999999998272</v>
      </c>
      <c r="AC43" s="1"/>
      <c r="AD43">
        <v>45</v>
      </c>
      <c r="AE43">
        <v>148.865</v>
      </c>
      <c r="AF43">
        <v>146.308</v>
      </c>
      <c r="AG43" s="1">
        <f t="shared" si="12"/>
        <v>147.828</v>
      </c>
      <c r="AH43" s="1">
        <f t="shared" si="13"/>
        <v>147.88</v>
      </c>
      <c r="AI43" s="1">
        <f t="shared" si="14"/>
        <v>-0.0519999999999925</v>
      </c>
    </row>
    <row r="44" spans="2:35" ht="12.75">
      <c r="B44">
        <v>39</v>
      </c>
      <c r="C44" s="1">
        <v>128.924</v>
      </c>
      <c r="D44" s="1">
        <v>126.394</v>
      </c>
      <c r="E44" s="1">
        <f t="shared" si="0"/>
        <v>127.914</v>
      </c>
      <c r="F44" s="1">
        <f t="shared" si="1"/>
        <v>127.93900000000001</v>
      </c>
      <c r="G44" s="1">
        <f t="shared" si="2"/>
        <v>-0.025000000000005684</v>
      </c>
      <c r="H44" s="1"/>
      <c r="I44">
        <v>39</v>
      </c>
      <c r="J44">
        <v>128.917</v>
      </c>
      <c r="K44">
        <v>126.395</v>
      </c>
      <c r="L44" s="1">
        <f t="shared" si="3"/>
        <v>127.91499999999999</v>
      </c>
      <c r="M44" s="1">
        <f t="shared" si="4"/>
        <v>127.932</v>
      </c>
      <c r="N44" s="1">
        <f t="shared" si="5"/>
        <v>-0.017000000000010118</v>
      </c>
      <c r="O44" s="1"/>
      <c r="P44">
        <v>39</v>
      </c>
      <c r="Q44" s="1">
        <v>148.868</v>
      </c>
      <c r="R44" s="1">
        <v>146.344</v>
      </c>
      <c r="S44" s="1">
        <f t="shared" si="6"/>
        <v>147.864</v>
      </c>
      <c r="T44" s="1">
        <f t="shared" si="7"/>
        <v>147.88299999999998</v>
      </c>
      <c r="U44" s="1">
        <f t="shared" si="8"/>
        <v>-0.018999999999977035</v>
      </c>
      <c r="V44" s="1"/>
      <c r="W44">
        <v>39</v>
      </c>
      <c r="X44" s="1">
        <v>146.912</v>
      </c>
      <c r="Y44" s="1">
        <v>144.363</v>
      </c>
      <c r="Z44" s="1">
        <f t="shared" si="9"/>
        <v>145.883</v>
      </c>
      <c r="AA44" s="1">
        <f t="shared" si="10"/>
        <v>145.927</v>
      </c>
      <c r="AB44" s="1">
        <f t="shared" si="11"/>
        <v>-0.04399999999998272</v>
      </c>
      <c r="AC44" s="1"/>
      <c r="AD44">
        <v>42</v>
      </c>
      <c r="AE44">
        <v>148.867</v>
      </c>
      <c r="AF44">
        <v>146.311</v>
      </c>
      <c r="AG44" s="1">
        <f t="shared" si="12"/>
        <v>147.83100000000002</v>
      </c>
      <c r="AH44" s="1">
        <f t="shared" si="13"/>
        <v>147.88199999999998</v>
      </c>
      <c r="AI44" s="1">
        <f t="shared" si="14"/>
        <v>-0.0509999999999593</v>
      </c>
    </row>
    <row r="45" spans="2:35" ht="12.75">
      <c r="B45">
        <v>36</v>
      </c>
      <c r="C45" s="1">
        <v>128.927</v>
      </c>
      <c r="D45" s="1">
        <v>126.394</v>
      </c>
      <c r="E45" s="1">
        <f t="shared" si="0"/>
        <v>127.914</v>
      </c>
      <c r="F45" s="1">
        <f t="shared" si="1"/>
        <v>127.942</v>
      </c>
      <c r="G45" s="1">
        <f t="shared" si="2"/>
        <v>-0.027999999999991587</v>
      </c>
      <c r="H45" s="1"/>
      <c r="I45">
        <v>36</v>
      </c>
      <c r="J45">
        <v>128.92</v>
      </c>
      <c r="K45">
        <v>126.392</v>
      </c>
      <c r="L45" s="1">
        <f t="shared" si="3"/>
        <v>127.91199999999999</v>
      </c>
      <c r="M45" s="1">
        <f t="shared" si="4"/>
        <v>127.93499999999999</v>
      </c>
      <c r="N45" s="1">
        <f t="shared" si="5"/>
        <v>-0.022999999999996135</v>
      </c>
      <c r="O45" s="1"/>
      <c r="P45">
        <v>36</v>
      </c>
      <c r="Q45" s="1">
        <v>148.865</v>
      </c>
      <c r="R45" s="1">
        <v>146.343</v>
      </c>
      <c r="S45" s="1">
        <f t="shared" si="6"/>
        <v>147.863</v>
      </c>
      <c r="T45" s="1">
        <f t="shared" si="7"/>
        <v>147.88</v>
      </c>
      <c r="U45" s="1">
        <f t="shared" si="8"/>
        <v>-0.016999999999995907</v>
      </c>
      <c r="V45" s="1"/>
      <c r="W45">
        <v>36</v>
      </c>
      <c r="X45" s="1">
        <v>146.911</v>
      </c>
      <c r="Y45" s="1">
        <v>144.358</v>
      </c>
      <c r="Z45" s="1">
        <f t="shared" si="9"/>
        <v>145.87800000000001</v>
      </c>
      <c r="AA45" s="1">
        <f t="shared" si="10"/>
        <v>145.926</v>
      </c>
      <c r="AB45" s="1">
        <f t="shared" si="11"/>
        <v>-0.0479999999999734</v>
      </c>
      <c r="AC45" s="1"/>
      <c r="AD45">
        <v>39</v>
      </c>
      <c r="AE45">
        <v>148.867</v>
      </c>
      <c r="AF45">
        <v>146.314</v>
      </c>
      <c r="AG45" s="1">
        <f t="shared" si="12"/>
        <v>147.834</v>
      </c>
      <c r="AH45" s="1">
        <f t="shared" si="13"/>
        <v>147.88199999999998</v>
      </c>
      <c r="AI45" s="1">
        <f t="shared" si="14"/>
        <v>-0.0479999999999734</v>
      </c>
    </row>
    <row r="46" spans="2:35" ht="12.75">
      <c r="B46">
        <v>33</v>
      </c>
      <c r="C46" s="1">
        <v>128.927</v>
      </c>
      <c r="D46" s="1">
        <v>126.391</v>
      </c>
      <c r="E46" s="1">
        <f t="shared" si="0"/>
        <v>127.911</v>
      </c>
      <c r="F46" s="1">
        <f t="shared" si="1"/>
        <v>127.942</v>
      </c>
      <c r="G46" s="1">
        <f t="shared" si="2"/>
        <v>-0.0309999999999917</v>
      </c>
      <c r="H46" s="1"/>
      <c r="I46">
        <v>33</v>
      </c>
      <c r="J46">
        <v>128.922</v>
      </c>
      <c r="K46">
        <v>126.395</v>
      </c>
      <c r="L46" s="1">
        <f t="shared" si="3"/>
        <v>127.91499999999999</v>
      </c>
      <c r="M46" s="1">
        <f t="shared" si="4"/>
        <v>127.937</v>
      </c>
      <c r="N46" s="1">
        <f t="shared" si="5"/>
        <v>-0.02200000000000557</v>
      </c>
      <c r="O46" s="1"/>
      <c r="P46">
        <v>33</v>
      </c>
      <c r="Q46" s="1">
        <v>148.865</v>
      </c>
      <c r="R46" s="1">
        <v>146.34</v>
      </c>
      <c r="S46" s="1">
        <f t="shared" si="6"/>
        <v>147.86</v>
      </c>
      <c r="T46" s="1">
        <f t="shared" si="7"/>
        <v>147.88</v>
      </c>
      <c r="U46" s="1">
        <f t="shared" si="8"/>
        <v>-0.01999999999998181</v>
      </c>
      <c r="V46" s="1"/>
      <c r="W46">
        <v>33</v>
      </c>
      <c r="X46" s="1">
        <v>146.911</v>
      </c>
      <c r="Y46" s="1">
        <v>144.355</v>
      </c>
      <c r="Z46" s="1">
        <f t="shared" si="9"/>
        <v>145.875</v>
      </c>
      <c r="AA46" s="1">
        <f t="shared" si="10"/>
        <v>145.926</v>
      </c>
      <c r="AB46" s="1">
        <f t="shared" si="11"/>
        <v>-0.05099999999998772</v>
      </c>
      <c r="AC46" s="1"/>
      <c r="AD46">
        <v>36</v>
      </c>
      <c r="AE46">
        <v>148.868</v>
      </c>
      <c r="AF46">
        <v>146.314</v>
      </c>
      <c r="AG46" s="1">
        <f t="shared" si="12"/>
        <v>147.834</v>
      </c>
      <c r="AH46" s="1">
        <f t="shared" si="13"/>
        <v>147.88299999999998</v>
      </c>
      <c r="AI46" s="1">
        <f t="shared" si="14"/>
        <v>-0.04899999999997817</v>
      </c>
    </row>
    <row r="47" spans="2:35" ht="12.75">
      <c r="B47">
        <v>30</v>
      </c>
      <c r="C47" s="1">
        <v>128.929</v>
      </c>
      <c r="D47" s="1">
        <v>126.391</v>
      </c>
      <c r="E47" s="1">
        <f t="shared" si="0"/>
        <v>127.911</v>
      </c>
      <c r="F47" s="1">
        <f t="shared" si="1"/>
        <v>127.944</v>
      </c>
      <c r="G47" s="1">
        <f t="shared" si="2"/>
        <v>-0.03300000000000125</v>
      </c>
      <c r="H47" s="1"/>
      <c r="I47">
        <v>30</v>
      </c>
      <c r="J47">
        <v>128.925</v>
      </c>
      <c r="K47">
        <v>126.395</v>
      </c>
      <c r="L47" s="1">
        <f t="shared" si="3"/>
        <v>127.91499999999999</v>
      </c>
      <c r="M47" s="1">
        <f t="shared" si="4"/>
        <v>127.94000000000001</v>
      </c>
      <c r="N47" s="1">
        <f t="shared" si="5"/>
        <v>-0.025000000000019895</v>
      </c>
      <c r="O47" s="1"/>
      <c r="P47">
        <v>30</v>
      </c>
      <c r="Q47" s="1">
        <v>148.865</v>
      </c>
      <c r="R47" s="1">
        <v>146.34</v>
      </c>
      <c r="S47" s="1">
        <f t="shared" si="6"/>
        <v>147.86</v>
      </c>
      <c r="T47" s="1">
        <f t="shared" si="7"/>
        <v>147.88</v>
      </c>
      <c r="U47" s="1">
        <f t="shared" si="8"/>
        <v>-0.01999999999998181</v>
      </c>
      <c r="V47" s="1"/>
      <c r="W47">
        <v>30</v>
      </c>
      <c r="X47" s="1">
        <v>146.909</v>
      </c>
      <c r="Y47" s="1">
        <v>144.351</v>
      </c>
      <c r="Z47" s="1">
        <f t="shared" si="9"/>
        <v>145.871</v>
      </c>
      <c r="AA47" s="1">
        <f t="shared" si="10"/>
        <v>145.92399999999998</v>
      </c>
      <c r="AB47" s="1">
        <f t="shared" si="11"/>
        <v>-0.05299999999996885</v>
      </c>
      <c r="AC47" s="1"/>
      <c r="AD47">
        <v>33</v>
      </c>
      <c r="AE47">
        <v>148.867</v>
      </c>
      <c r="AF47">
        <v>146.315</v>
      </c>
      <c r="AG47" s="1">
        <f t="shared" si="12"/>
        <v>147.835</v>
      </c>
      <c r="AH47" s="1">
        <f t="shared" si="13"/>
        <v>147.88199999999998</v>
      </c>
      <c r="AI47" s="1">
        <f t="shared" si="14"/>
        <v>-0.04699999999996862</v>
      </c>
    </row>
    <row r="48" spans="2:35" ht="12.75">
      <c r="B48">
        <v>27</v>
      </c>
      <c r="C48" s="1">
        <v>128.929</v>
      </c>
      <c r="D48" s="1">
        <v>126.387</v>
      </c>
      <c r="E48" s="1">
        <f t="shared" si="0"/>
        <v>127.907</v>
      </c>
      <c r="F48" s="1">
        <f t="shared" si="1"/>
        <v>127.944</v>
      </c>
      <c r="G48" s="1">
        <f t="shared" si="2"/>
        <v>-0.03700000000000614</v>
      </c>
      <c r="H48" s="1"/>
      <c r="I48">
        <v>27</v>
      </c>
      <c r="J48">
        <v>128.928</v>
      </c>
      <c r="K48">
        <v>126.397</v>
      </c>
      <c r="L48" s="1">
        <f t="shared" si="3"/>
        <v>127.917</v>
      </c>
      <c r="M48" s="1">
        <f t="shared" si="4"/>
        <v>127.943</v>
      </c>
      <c r="N48" s="1">
        <f t="shared" si="5"/>
        <v>-0.02599999999999625</v>
      </c>
      <c r="O48" s="1"/>
      <c r="P48">
        <v>27</v>
      </c>
      <c r="Q48" s="1">
        <v>148.867</v>
      </c>
      <c r="R48" s="1">
        <v>146.338</v>
      </c>
      <c r="S48" s="1">
        <f t="shared" si="6"/>
        <v>147.858</v>
      </c>
      <c r="T48" s="1">
        <f t="shared" si="7"/>
        <v>147.88199999999998</v>
      </c>
      <c r="U48" s="1">
        <f t="shared" si="8"/>
        <v>-0.023999999999972488</v>
      </c>
      <c r="V48" s="1"/>
      <c r="W48">
        <v>27</v>
      </c>
      <c r="X48" s="1">
        <v>146.909</v>
      </c>
      <c r="Y48" s="1">
        <v>144.348</v>
      </c>
      <c r="Z48" s="1">
        <f t="shared" si="9"/>
        <v>145.86800000000002</v>
      </c>
      <c r="AA48" s="1">
        <f t="shared" si="10"/>
        <v>145.92399999999998</v>
      </c>
      <c r="AB48" s="1">
        <f t="shared" si="11"/>
        <v>-0.05599999999995475</v>
      </c>
      <c r="AC48" s="1"/>
      <c r="AD48">
        <v>30</v>
      </c>
      <c r="AE48">
        <v>148.867</v>
      </c>
      <c r="AF48">
        <v>146.317</v>
      </c>
      <c r="AG48" s="1">
        <f t="shared" si="12"/>
        <v>147.83700000000002</v>
      </c>
      <c r="AH48" s="1">
        <f t="shared" si="13"/>
        <v>147.88199999999998</v>
      </c>
      <c r="AI48" s="1">
        <f t="shared" si="14"/>
        <v>-0.04499999999995907</v>
      </c>
    </row>
    <row r="49" spans="2:35" ht="12.75">
      <c r="B49">
        <v>24</v>
      </c>
      <c r="C49" s="1">
        <v>128.929</v>
      </c>
      <c r="D49" s="1">
        <v>126.384</v>
      </c>
      <c r="E49" s="1">
        <f t="shared" si="0"/>
        <v>127.904</v>
      </c>
      <c r="F49" s="1">
        <f t="shared" si="1"/>
        <v>127.944</v>
      </c>
      <c r="G49" s="1">
        <f t="shared" si="2"/>
        <v>-0.04000000000000625</v>
      </c>
      <c r="H49" s="1"/>
      <c r="I49">
        <v>24</v>
      </c>
      <c r="J49">
        <v>128.93</v>
      </c>
      <c r="K49">
        <v>126.395</v>
      </c>
      <c r="L49" s="1">
        <f t="shared" si="3"/>
        <v>127.91499999999999</v>
      </c>
      <c r="M49" s="1">
        <f t="shared" si="4"/>
        <v>127.94500000000001</v>
      </c>
      <c r="N49" s="1">
        <f t="shared" si="5"/>
        <v>-0.030000000000015348</v>
      </c>
      <c r="O49" s="1"/>
      <c r="P49">
        <v>24</v>
      </c>
      <c r="Q49" s="1">
        <v>148.867</v>
      </c>
      <c r="R49" s="1">
        <v>146.336</v>
      </c>
      <c r="S49" s="1">
        <f t="shared" si="6"/>
        <v>147.85600000000002</v>
      </c>
      <c r="T49" s="1">
        <f t="shared" si="7"/>
        <v>147.88199999999998</v>
      </c>
      <c r="U49" s="1">
        <f t="shared" si="8"/>
        <v>-0.025999999999953616</v>
      </c>
      <c r="V49" s="1"/>
      <c r="W49">
        <v>24</v>
      </c>
      <c r="X49" s="1">
        <v>146.909</v>
      </c>
      <c r="Y49" s="1">
        <v>144.341</v>
      </c>
      <c r="Z49" s="1">
        <f t="shared" si="9"/>
        <v>145.86100000000002</v>
      </c>
      <c r="AA49" s="1">
        <f t="shared" si="10"/>
        <v>145.92399999999998</v>
      </c>
      <c r="AB49" s="1">
        <f t="shared" si="11"/>
        <v>-0.06299999999995975</v>
      </c>
      <c r="AC49" s="1"/>
      <c r="AD49">
        <v>27</v>
      </c>
      <c r="AE49">
        <v>148.869</v>
      </c>
      <c r="AF49">
        <v>146.317</v>
      </c>
      <c r="AG49" s="1">
        <f t="shared" si="12"/>
        <v>147.83700000000002</v>
      </c>
      <c r="AH49" s="1">
        <f t="shared" si="13"/>
        <v>147.884</v>
      </c>
      <c r="AI49" s="1">
        <f t="shared" si="14"/>
        <v>-0.04699999999996862</v>
      </c>
    </row>
    <row r="50" spans="2:35" ht="12.75">
      <c r="B50">
        <v>21</v>
      </c>
      <c r="C50" s="1">
        <v>128.93</v>
      </c>
      <c r="D50" s="1">
        <v>126.375</v>
      </c>
      <c r="E50" s="1">
        <f t="shared" si="0"/>
        <v>127.895</v>
      </c>
      <c r="F50" s="1">
        <f t="shared" si="1"/>
        <v>127.94500000000001</v>
      </c>
      <c r="G50" s="1">
        <f t="shared" si="2"/>
        <v>-0.05000000000001137</v>
      </c>
      <c r="H50" s="1"/>
      <c r="I50">
        <v>21</v>
      </c>
      <c r="J50">
        <v>128.932</v>
      </c>
      <c r="K50">
        <v>126.391</v>
      </c>
      <c r="L50" s="1">
        <f t="shared" si="3"/>
        <v>127.911</v>
      </c>
      <c r="M50" s="1">
        <f t="shared" si="4"/>
        <v>127.94699999999999</v>
      </c>
      <c r="N50" s="1">
        <f t="shared" si="5"/>
        <v>-0.03599999999998715</v>
      </c>
      <c r="O50" s="1"/>
      <c r="P50">
        <v>21</v>
      </c>
      <c r="Q50" s="1">
        <v>148.867</v>
      </c>
      <c r="R50" s="1">
        <v>146.333</v>
      </c>
      <c r="S50" s="1">
        <f t="shared" si="6"/>
        <v>147.853</v>
      </c>
      <c r="T50" s="1">
        <f t="shared" si="7"/>
        <v>147.88199999999998</v>
      </c>
      <c r="U50" s="1">
        <f t="shared" si="8"/>
        <v>-0.02899999999996794</v>
      </c>
      <c r="V50" s="1"/>
      <c r="W50">
        <v>21</v>
      </c>
      <c r="X50" s="1">
        <v>146.908</v>
      </c>
      <c r="Y50" s="1">
        <v>144.34</v>
      </c>
      <c r="Z50" s="1">
        <f t="shared" si="9"/>
        <v>145.86</v>
      </c>
      <c r="AA50" s="1">
        <f t="shared" si="10"/>
        <v>145.92299999999997</v>
      </c>
      <c r="AB50" s="1">
        <f t="shared" si="11"/>
        <v>-0.06299999999995975</v>
      </c>
      <c r="AC50" s="1"/>
      <c r="AD50">
        <v>24</v>
      </c>
      <c r="AE50">
        <v>148.871</v>
      </c>
      <c r="AF50">
        <v>146.314</v>
      </c>
      <c r="AG50" s="1">
        <f t="shared" si="12"/>
        <v>147.834</v>
      </c>
      <c r="AH50" s="1">
        <f t="shared" si="13"/>
        <v>147.886</v>
      </c>
      <c r="AI50" s="1">
        <f t="shared" si="14"/>
        <v>-0.0519999999999925</v>
      </c>
    </row>
    <row r="51" spans="2:35" ht="12.75">
      <c r="B51">
        <v>18</v>
      </c>
      <c r="C51" s="1">
        <v>128.929</v>
      </c>
      <c r="D51" s="1">
        <v>126.374</v>
      </c>
      <c r="E51" s="1">
        <f t="shared" si="0"/>
        <v>127.89399999999999</v>
      </c>
      <c r="F51" s="1">
        <f t="shared" si="1"/>
        <v>127.944</v>
      </c>
      <c r="G51" s="1">
        <f t="shared" si="2"/>
        <v>-0.05000000000001137</v>
      </c>
      <c r="H51" s="1"/>
      <c r="I51">
        <v>18</v>
      </c>
      <c r="J51">
        <v>128.934</v>
      </c>
      <c r="K51">
        <v>126.391</v>
      </c>
      <c r="L51" s="1">
        <f t="shared" si="3"/>
        <v>127.911</v>
      </c>
      <c r="M51" s="1">
        <f t="shared" si="4"/>
        <v>127.949</v>
      </c>
      <c r="N51" s="1">
        <f t="shared" si="5"/>
        <v>-0.0379999999999967</v>
      </c>
      <c r="O51" s="1"/>
      <c r="P51">
        <v>18</v>
      </c>
      <c r="Q51" s="1">
        <v>148.868</v>
      </c>
      <c r="R51" s="1">
        <v>146.326</v>
      </c>
      <c r="S51" s="1">
        <f t="shared" si="6"/>
        <v>147.846</v>
      </c>
      <c r="T51" s="1">
        <f t="shared" si="7"/>
        <v>147.88299999999998</v>
      </c>
      <c r="U51" s="1">
        <f t="shared" si="8"/>
        <v>-0.03699999999997772</v>
      </c>
      <c r="V51" s="1"/>
      <c r="W51">
        <v>18</v>
      </c>
      <c r="X51" s="1">
        <v>146.908</v>
      </c>
      <c r="Y51" s="1">
        <v>144.337</v>
      </c>
      <c r="Z51" s="1">
        <f t="shared" si="9"/>
        <v>145.857</v>
      </c>
      <c r="AA51" s="1">
        <f t="shared" si="10"/>
        <v>145.92299999999997</v>
      </c>
      <c r="AB51" s="1">
        <f t="shared" si="11"/>
        <v>-0.06599999999997408</v>
      </c>
      <c r="AC51" s="1"/>
      <c r="AD51">
        <v>21</v>
      </c>
      <c r="AE51">
        <v>148.871</v>
      </c>
      <c r="AF51">
        <v>146.314</v>
      </c>
      <c r="AG51" s="1">
        <f t="shared" si="12"/>
        <v>147.834</v>
      </c>
      <c r="AH51" s="1">
        <f t="shared" si="13"/>
        <v>147.886</v>
      </c>
      <c r="AI51" s="1">
        <f t="shared" si="14"/>
        <v>-0.0519999999999925</v>
      </c>
    </row>
    <row r="52" spans="2:35" ht="12.75">
      <c r="B52">
        <v>15</v>
      </c>
      <c r="C52" s="1">
        <v>128.928</v>
      </c>
      <c r="D52" s="1">
        <v>126.365</v>
      </c>
      <c r="E52" s="1">
        <f t="shared" si="0"/>
        <v>127.88499999999999</v>
      </c>
      <c r="F52" s="1">
        <f t="shared" si="1"/>
        <v>127.943</v>
      </c>
      <c r="G52" s="1">
        <f t="shared" si="2"/>
        <v>-0.058000000000006935</v>
      </c>
      <c r="H52" s="1"/>
      <c r="I52">
        <v>15</v>
      </c>
      <c r="J52">
        <v>128.935</v>
      </c>
      <c r="K52">
        <v>126.386</v>
      </c>
      <c r="L52" s="1">
        <f t="shared" si="3"/>
        <v>127.90599999999999</v>
      </c>
      <c r="M52" s="1">
        <f t="shared" si="4"/>
        <v>127.95</v>
      </c>
      <c r="N52" s="1">
        <f t="shared" si="5"/>
        <v>-0.04400000000001114</v>
      </c>
      <c r="O52" s="1"/>
      <c r="P52">
        <v>15</v>
      </c>
      <c r="Q52" s="1">
        <v>148.868</v>
      </c>
      <c r="R52" s="1">
        <v>146.321</v>
      </c>
      <c r="S52" s="1">
        <f t="shared" si="6"/>
        <v>147.841</v>
      </c>
      <c r="T52" s="1">
        <f t="shared" si="7"/>
        <v>147.88299999999998</v>
      </c>
      <c r="U52" s="1">
        <f t="shared" si="8"/>
        <v>-0.04199999999997317</v>
      </c>
      <c r="V52" s="1"/>
      <c r="W52">
        <v>15</v>
      </c>
      <c r="X52" s="1">
        <v>146.906</v>
      </c>
      <c r="Y52" s="1">
        <v>144.327</v>
      </c>
      <c r="Z52" s="1">
        <f t="shared" si="9"/>
        <v>145.847</v>
      </c>
      <c r="AA52" s="1">
        <f t="shared" si="10"/>
        <v>145.921</v>
      </c>
      <c r="AB52" s="1">
        <f t="shared" si="11"/>
        <v>-0.07399999999998386</v>
      </c>
      <c r="AC52" s="1"/>
      <c r="AD52">
        <v>18</v>
      </c>
      <c r="AE52">
        <v>148.87</v>
      </c>
      <c r="AF52">
        <v>146.313</v>
      </c>
      <c r="AG52" s="1">
        <f t="shared" si="12"/>
        <v>147.833</v>
      </c>
      <c r="AH52" s="1">
        <f t="shared" si="13"/>
        <v>147.885</v>
      </c>
      <c r="AI52" s="1">
        <f t="shared" si="14"/>
        <v>-0.0519999999999925</v>
      </c>
    </row>
    <row r="53" spans="2:35" ht="12.75">
      <c r="B53">
        <v>12</v>
      </c>
      <c r="C53" s="1">
        <v>128.929</v>
      </c>
      <c r="D53" s="1">
        <v>126.36</v>
      </c>
      <c r="E53" s="1">
        <f t="shared" si="0"/>
        <v>127.88</v>
      </c>
      <c r="F53" s="1">
        <f t="shared" si="1"/>
        <v>127.944</v>
      </c>
      <c r="G53" s="1">
        <f t="shared" si="2"/>
        <v>-0.06400000000000716</v>
      </c>
      <c r="H53" s="1"/>
      <c r="I53">
        <v>12</v>
      </c>
      <c r="J53">
        <v>128.936</v>
      </c>
      <c r="K53">
        <v>126.384</v>
      </c>
      <c r="L53" s="1">
        <f t="shared" si="3"/>
        <v>127.904</v>
      </c>
      <c r="M53" s="1">
        <f t="shared" si="4"/>
        <v>127.95100000000001</v>
      </c>
      <c r="N53" s="1">
        <f t="shared" si="5"/>
        <v>-0.047000000000011255</v>
      </c>
      <c r="O53" s="1"/>
      <c r="P53">
        <v>12</v>
      </c>
      <c r="Q53" s="1">
        <v>148.867</v>
      </c>
      <c r="R53" s="1">
        <v>146.315</v>
      </c>
      <c r="S53" s="1">
        <f t="shared" si="6"/>
        <v>147.835</v>
      </c>
      <c r="T53" s="1">
        <f t="shared" si="7"/>
        <v>147.88199999999998</v>
      </c>
      <c r="U53" s="1">
        <f t="shared" si="8"/>
        <v>-0.04699999999996862</v>
      </c>
      <c r="V53" s="1"/>
      <c r="W53">
        <v>12</v>
      </c>
      <c r="X53" s="1">
        <v>146.906</v>
      </c>
      <c r="Y53" s="1">
        <v>144.326</v>
      </c>
      <c r="Z53" s="1">
        <f t="shared" si="9"/>
        <v>145.846</v>
      </c>
      <c r="AA53" s="1">
        <f t="shared" si="10"/>
        <v>145.921</v>
      </c>
      <c r="AB53" s="1">
        <f t="shared" si="11"/>
        <v>-0.07499999999998863</v>
      </c>
      <c r="AC53" s="1"/>
      <c r="AD53">
        <v>15</v>
      </c>
      <c r="AE53">
        <v>148.871</v>
      </c>
      <c r="AF53">
        <v>146.313</v>
      </c>
      <c r="AG53" s="1">
        <f t="shared" si="12"/>
        <v>147.833</v>
      </c>
      <c r="AH53" s="1">
        <f t="shared" si="13"/>
        <v>147.886</v>
      </c>
      <c r="AI53" s="1">
        <f t="shared" si="14"/>
        <v>-0.05299999999999727</v>
      </c>
    </row>
    <row r="54" spans="2:35" ht="12.75">
      <c r="B54">
        <v>9</v>
      </c>
      <c r="C54" s="1">
        <v>128.927</v>
      </c>
      <c r="D54" s="1">
        <v>126.354</v>
      </c>
      <c r="E54" s="1">
        <f t="shared" si="0"/>
        <v>127.874</v>
      </c>
      <c r="F54" s="1">
        <f t="shared" si="1"/>
        <v>127.942</v>
      </c>
      <c r="G54" s="1">
        <f t="shared" si="2"/>
        <v>-0.06799999999999784</v>
      </c>
      <c r="H54" s="1"/>
      <c r="I54">
        <v>9</v>
      </c>
      <c r="J54">
        <v>128.939</v>
      </c>
      <c r="K54">
        <v>126.377</v>
      </c>
      <c r="L54" s="1">
        <f t="shared" si="3"/>
        <v>127.89699999999999</v>
      </c>
      <c r="M54" s="1">
        <f t="shared" si="4"/>
        <v>127.954</v>
      </c>
      <c r="N54" s="1">
        <f t="shared" si="5"/>
        <v>-0.05700000000000216</v>
      </c>
      <c r="O54" s="1"/>
      <c r="P54">
        <v>9</v>
      </c>
      <c r="Q54" s="1">
        <v>148.866</v>
      </c>
      <c r="R54" s="1">
        <v>146.311</v>
      </c>
      <c r="S54" s="1">
        <f t="shared" si="6"/>
        <v>147.83100000000002</v>
      </c>
      <c r="T54" s="1">
        <f t="shared" si="7"/>
        <v>147.881</v>
      </c>
      <c r="U54" s="1">
        <f t="shared" si="8"/>
        <v>-0.04999999999998295</v>
      </c>
      <c r="V54" s="1"/>
      <c r="W54">
        <v>9</v>
      </c>
      <c r="X54" s="1">
        <v>146.905</v>
      </c>
      <c r="Y54" s="1">
        <v>144.318</v>
      </c>
      <c r="Z54" s="1">
        <f t="shared" si="9"/>
        <v>145.83800000000002</v>
      </c>
      <c r="AA54" s="1">
        <f t="shared" si="10"/>
        <v>145.92</v>
      </c>
      <c r="AB54" s="1">
        <f t="shared" si="11"/>
        <v>-0.08199999999996521</v>
      </c>
      <c r="AC54" s="1"/>
      <c r="AD54">
        <v>12</v>
      </c>
      <c r="AE54">
        <v>148.872</v>
      </c>
      <c r="AF54">
        <v>146.311</v>
      </c>
      <c r="AG54" s="1">
        <f t="shared" si="12"/>
        <v>147.83100000000002</v>
      </c>
      <c r="AH54" s="1">
        <f t="shared" si="13"/>
        <v>147.887</v>
      </c>
      <c r="AI54" s="1">
        <f t="shared" si="14"/>
        <v>-0.055999999999983174</v>
      </c>
    </row>
    <row r="55" spans="2:35" ht="12.75">
      <c r="B55">
        <v>6</v>
      </c>
      <c r="C55" s="1">
        <v>128.926</v>
      </c>
      <c r="D55" s="1">
        <v>126.348</v>
      </c>
      <c r="E55" s="1">
        <f t="shared" si="0"/>
        <v>127.868</v>
      </c>
      <c r="F55" s="1">
        <f t="shared" si="1"/>
        <v>127.94099999999999</v>
      </c>
      <c r="G55" s="1">
        <f t="shared" si="2"/>
        <v>-0.07299999999999329</v>
      </c>
      <c r="H55" s="1"/>
      <c r="I55">
        <v>6</v>
      </c>
      <c r="J55">
        <v>128.939</v>
      </c>
      <c r="K55">
        <v>126.372</v>
      </c>
      <c r="L55" s="1">
        <f t="shared" si="3"/>
        <v>127.892</v>
      </c>
      <c r="M55" s="1">
        <f t="shared" si="4"/>
        <v>127.954</v>
      </c>
      <c r="N55" s="1">
        <f t="shared" si="5"/>
        <v>-0.06199999999999761</v>
      </c>
      <c r="O55" s="1"/>
      <c r="P55">
        <v>6</v>
      </c>
      <c r="Q55" s="1">
        <v>148.866</v>
      </c>
      <c r="R55" s="1">
        <v>146.299</v>
      </c>
      <c r="S55" s="1">
        <f t="shared" si="6"/>
        <v>147.81900000000002</v>
      </c>
      <c r="T55" s="1">
        <f t="shared" si="7"/>
        <v>147.881</v>
      </c>
      <c r="U55" s="1">
        <f t="shared" si="8"/>
        <v>-0.0619999999999834</v>
      </c>
      <c r="V55" s="1"/>
      <c r="W55">
        <v>6</v>
      </c>
      <c r="X55" s="1">
        <v>146.905</v>
      </c>
      <c r="Y55" s="1">
        <v>144.314</v>
      </c>
      <c r="Z55" s="1">
        <f t="shared" si="9"/>
        <v>145.834</v>
      </c>
      <c r="AA55" s="1">
        <f t="shared" si="10"/>
        <v>145.92</v>
      </c>
      <c r="AB55" s="1">
        <f t="shared" si="11"/>
        <v>-0.08599999999998431</v>
      </c>
      <c r="AC55" s="1"/>
      <c r="AD55">
        <v>9</v>
      </c>
      <c r="AE55">
        <v>148.872</v>
      </c>
      <c r="AF55">
        <v>146.311</v>
      </c>
      <c r="AG55" s="1">
        <f t="shared" si="12"/>
        <v>147.83100000000002</v>
      </c>
      <c r="AH55" s="1">
        <f t="shared" si="13"/>
        <v>147.887</v>
      </c>
      <c r="AI55" s="1">
        <f t="shared" si="14"/>
        <v>-0.055999999999983174</v>
      </c>
    </row>
    <row r="56" spans="2:35" ht="12.75">
      <c r="B56">
        <v>3</v>
      </c>
      <c r="C56" s="1">
        <v>128.926</v>
      </c>
      <c r="D56" s="1">
        <v>126.344</v>
      </c>
      <c r="E56" s="1">
        <f t="shared" si="0"/>
        <v>127.86399999999999</v>
      </c>
      <c r="F56" s="1">
        <f t="shared" si="1"/>
        <v>127.94099999999999</v>
      </c>
      <c r="G56" s="1">
        <f t="shared" si="2"/>
        <v>-0.07699999999999818</v>
      </c>
      <c r="H56" s="1"/>
      <c r="I56">
        <v>3</v>
      </c>
      <c r="J56">
        <v>128.94</v>
      </c>
      <c r="K56">
        <v>126.363</v>
      </c>
      <c r="L56" s="1">
        <f t="shared" si="3"/>
        <v>127.883</v>
      </c>
      <c r="M56" s="1">
        <f t="shared" si="4"/>
        <v>127.955</v>
      </c>
      <c r="N56" s="1">
        <f t="shared" si="5"/>
        <v>-0.07200000000000273</v>
      </c>
      <c r="O56" s="1"/>
      <c r="P56">
        <v>3</v>
      </c>
      <c r="Q56" s="1">
        <v>148.867</v>
      </c>
      <c r="R56" s="1">
        <v>146.292</v>
      </c>
      <c r="S56" s="1">
        <f t="shared" si="6"/>
        <v>147.812</v>
      </c>
      <c r="T56" s="1">
        <f t="shared" si="7"/>
        <v>147.88199999999998</v>
      </c>
      <c r="U56" s="1">
        <f t="shared" si="8"/>
        <v>-0.06999999999996476</v>
      </c>
      <c r="V56" s="1"/>
      <c r="W56">
        <v>3</v>
      </c>
      <c r="X56" s="1">
        <v>146.903</v>
      </c>
      <c r="Y56" s="1">
        <v>144.31</v>
      </c>
      <c r="Z56" s="1">
        <f t="shared" si="9"/>
        <v>145.83</v>
      </c>
      <c r="AA56" s="1">
        <f t="shared" si="10"/>
        <v>145.91799999999998</v>
      </c>
      <c r="AB56" s="1">
        <f t="shared" si="11"/>
        <v>-0.08799999999996544</v>
      </c>
      <c r="AC56" s="1"/>
      <c r="AD56">
        <v>6</v>
      </c>
      <c r="AE56">
        <v>148.871</v>
      </c>
      <c r="AF56">
        <v>146.31</v>
      </c>
      <c r="AG56" s="1">
        <f t="shared" si="12"/>
        <v>147.83</v>
      </c>
      <c r="AH56" s="1">
        <f t="shared" si="13"/>
        <v>147.886</v>
      </c>
      <c r="AI56" s="1">
        <f t="shared" si="14"/>
        <v>-0.055999999999983174</v>
      </c>
    </row>
    <row r="57" spans="2:35" ht="12.75">
      <c r="B57">
        <v>0</v>
      </c>
      <c r="C57" s="1"/>
      <c r="D57" s="1">
        <v>126.337</v>
      </c>
      <c r="I57">
        <v>0</v>
      </c>
      <c r="K57">
        <v>126.353</v>
      </c>
      <c r="P57">
        <v>0</v>
      </c>
      <c r="Q57">
        <v>148.867</v>
      </c>
      <c r="R57">
        <v>146.279</v>
      </c>
      <c r="S57" s="1">
        <f t="shared" si="6"/>
        <v>147.799</v>
      </c>
      <c r="T57" s="1">
        <f t="shared" si="7"/>
        <v>147.88199999999998</v>
      </c>
      <c r="U57" s="1">
        <f t="shared" si="8"/>
        <v>-0.08299999999996999</v>
      </c>
      <c r="V57" s="1"/>
      <c r="W57">
        <v>0</v>
      </c>
      <c r="X57">
        <v>146.903</v>
      </c>
      <c r="Y57">
        <v>144.298</v>
      </c>
      <c r="AD57">
        <v>3</v>
      </c>
      <c r="AE57">
        <v>148.871</v>
      </c>
      <c r="AF57">
        <v>146.306</v>
      </c>
      <c r="AG57" s="1">
        <f t="shared" si="12"/>
        <v>147.82600000000002</v>
      </c>
      <c r="AH57" s="1">
        <f t="shared" si="13"/>
        <v>147.886</v>
      </c>
      <c r="AI57" s="1">
        <f t="shared" si="14"/>
        <v>-0.05999999999997385</v>
      </c>
    </row>
    <row r="58" spans="30:35" ht="12.75">
      <c r="AD58">
        <v>0</v>
      </c>
      <c r="AE58">
        <v>148.871</v>
      </c>
      <c r="AF58">
        <v>146.29</v>
      </c>
      <c r="AG58" s="1">
        <f t="shared" si="12"/>
        <v>147.81</v>
      </c>
      <c r="AH58" s="1">
        <f t="shared" si="13"/>
        <v>147.886</v>
      </c>
      <c r="AI58" s="1">
        <f t="shared" si="14"/>
        <v>-0.0759999999999934</v>
      </c>
    </row>
    <row r="60" spans="5:35" ht="12.75">
      <c r="E60" t="s">
        <v>24</v>
      </c>
      <c r="F60" t="s">
        <v>17</v>
      </c>
      <c r="G60" s="1">
        <f>AVERAGE(G4:G56)</f>
        <v>-0.039622641509436805</v>
      </c>
      <c r="L60" t="s">
        <v>25</v>
      </c>
      <c r="M60" t="s">
        <v>17</v>
      </c>
      <c r="N60" s="1">
        <f>AVERAGE(N4:N56)</f>
        <v>-0.03458490566038108</v>
      </c>
      <c r="O60" s="1"/>
      <c r="S60" t="s">
        <v>26</v>
      </c>
      <c r="T60" t="s">
        <v>17</v>
      </c>
      <c r="U60" s="1">
        <f>AVERAGE(U4:U56)</f>
        <v>-0.02999999999997754</v>
      </c>
      <c r="V60" s="1"/>
      <c r="Z60" t="s">
        <v>2</v>
      </c>
      <c r="AA60" t="s">
        <v>17</v>
      </c>
      <c r="AB60" s="1">
        <f>AVERAGE(AB4:AB56)</f>
        <v>-0.04473584905657714</v>
      </c>
      <c r="AG60" t="s">
        <v>27</v>
      </c>
      <c r="AH60" t="s">
        <v>17</v>
      </c>
      <c r="AI60" s="1">
        <f>AVERAGE(AI4:AI56)</f>
        <v>-0.0574615384615155</v>
      </c>
    </row>
    <row r="62" spans="6:35" ht="12.75">
      <c r="F62" t="s">
        <v>18</v>
      </c>
      <c r="G62" s="1">
        <f>STDEV(G4:G56)</f>
        <v>0.014840467563511386</v>
      </c>
      <c r="M62" t="s">
        <v>18</v>
      </c>
      <c r="N62" s="1">
        <f>STDEV(N4:N56)</f>
        <v>0.023513853496203975</v>
      </c>
      <c r="O62" s="1"/>
      <c r="T62" t="s">
        <v>18</v>
      </c>
      <c r="U62" s="1">
        <f>STDEV(U4:U56)</f>
        <v>0.02307596151842877</v>
      </c>
      <c r="V62" s="1"/>
      <c r="AA62" t="s">
        <v>18</v>
      </c>
      <c r="AB62" s="1">
        <f>STDEV(AB4:AB56)</f>
        <v>0.018959624046291878</v>
      </c>
      <c r="AH62" t="s">
        <v>18</v>
      </c>
      <c r="AI62" s="1">
        <f>STDEV(AI4:AI56)</f>
        <v>0.008589691812274503</v>
      </c>
    </row>
    <row r="64" spans="6:35" ht="12.75">
      <c r="F64" t="s">
        <v>19</v>
      </c>
      <c r="G64" s="1">
        <f>MAX(G4:G56)</f>
        <v>-0.025000000000005684</v>
      </c>
      <c r="M64" t="s">
        <v>19</v>
      </c>
      <c r="N64" s="1">
        <f>MAX(N4:N56)</f>
        <v>-0.005000000000009663</v>
      </c>
      <c r="O64" s="1"/>
      <c r="T64" t="s">
        <v>19</v>
      </c>
      <c r="U64" s="1">
        <f>MAX(U4:U56)</f>
        <v>-0.001999999999981128</v>
      </c>
      <c r="V64" s="1"/>
      <c r="AA64" t="s">
        <v>19</v>
      </c>
      <c r="AB64" s="1">
        <f>MAX(AB4:AB56)</f>
        <v>-0.027999999999963165</v>
      </c>
      <c r="AH64" t="s">
        <v>19</v>
      </c>
      <c r="AI64" s="1">
        <f>MAX(AI4:AI56)</f>
        <v>-0.04499999999995907</v>
      </c>
    </row>
    <row r="66" spans="6:35" ht="12.75">
      <c r="F66" t="s">
        <v>20</v>
      </c>
      <c r="G66" s="1">
        <f>MIN(G4:G56)</f>
        <v>-0.0799999999999983</v>
      </c>
      <c r="M66" t="s">
        <v>20</v>
      </c>
      <c r="N66" s="1">
        <f>MIN(N4:N56)</f>
        <v>-0.09500000000001307</v>
      </c>
      <c r="O66" s="1"/>
      <c r="T66" t="s">
        <v>20</v>
      </c>
      <c r="U66" s="1">
        <f>MIN(U4:U56)</f>
        <v>-0.08099999999998886</v>
      </c>
      <c r="V66" s="1"/>
      <c r="AA66" t="s">
        <v>20</v>
      </c>
      <c r="AB66" s="1">
        <f>MIN(AB4:AB56)</f>
        <v>-0.09099999999995134</v>
      </c>
      <c r="AH66" t="s">
        <v>20</v>
      </c>
      <c r="AI66" s="1">
        <f>MIN(AI4:AI56)</f>
        <v>-0.07699999999996976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A. Smith</dc:creator>
  <cp:keywords/>
  <dc:description/>
  <cp:lastModifiedBy>J Volk</cp:lastModifiedBy>
  <cp:lastPrinted>1998-07-21T18:55:41Z</cp:lastPrinted>
  <dcterms:created xsi:type="dcterms:W3CDTF">1998-07-24T12:47:44Z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