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6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<sst xmlns="http://schemas.openxmlformats.org/spreadsheetml/2006/main" count="727" uniqueCount="84">
  <si>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</si>
  <si>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</si>
  <si>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</si>
  <si>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</si>
  <si>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</si>
  <si>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</si>
  <si>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</si>
  <si>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</si>
  <si>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</si>
  <si>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</si>
  <si>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</si>
  <si>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</si>
  <si>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</si>
  <si>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</si>
  <si>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</si>
  <si>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</si>
  <si>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</si>
  <si>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</si>
  <si>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</si>
  <si>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</si>
  <si>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</si>
  <si>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</si>
  <si>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</si>
  <si>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</si>
  <si>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</si>
  <si>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</si>
  <si>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</si>
  <si>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</si>
  <si>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</si>
  <si>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</si>
  <si>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</si>
  <si>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</si>
  <si>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</si>
  <si>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</si>
  <si>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</si>
  <si>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</si>
  <si>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</si>
  <si>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</si>
  <si>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</si>
  <si>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</si>
  <si>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</si>
  <si>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</si>
  <si>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</si>
  <si>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</si>
  <si>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</si>
  <si>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</si>
  <si>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</si>
  <si>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</si>
  <si>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</si>
  <si>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</si>
  <si>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</si>
  <si>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</si>
  <si>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</si>
  <si>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</si>
  <si>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</si>
  <si>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</si>
  <si>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</si>
  <si>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</si>
  <si>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</si>
  <si>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</si>
  <si>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</si>
  <si>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</si>
  <si>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</si>
  <si>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</si>
  <si>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</si>
  <si>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</si>
  <si>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</si>
  <si>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</si>
  <si>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</si>
  <si>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BFR: Bellingham 230kV Bus</t>
  </si>
  <si>
    <t>N-1: Bellingham - Custer W #1 230kV</t>
  </si>
  <si>
    <t>Branch CUST BEL (95007)  TO  BELLNGHM (40095) CKT 1 [230.00 - 230.00 kV]</t>
  </si>
  <si>
    <t>N-2: Monroe - Custer #1&amp;2 500kV</t>
  </si>
  <si>
    <t>Branch HRNCHTAP (42321)  TO  SEDRO (42100) CKT 1 [230.00 - 230.00 kV]</t>
  </si>
  <si>
    <t>Branch SAMMAMSH (42300)  TO  SAMMAMSH (42301) CKT 2 [230.00 - 115.00 kV]</t>
  </si>
  <si>
    <t>BFR: Sammamish 230kV East Bus</t>
  </si>
  <si>
    <t>Branch BELLNGHM (40095)  TO  SEDRO (42100) CKT 1 [230.00 - 230.00 kV]</t>
  </si>
  <si>
    <t>BFR: A1238 Cust-Intalco #1 &amp; Belling-Cust #1 230kV</t>
  </si>
  <si>
    <t>Branch BROAD ST (46409)  TO  UNIVERSY (46453) CKT 1 [115.00 - 115.00 kV]</t>
  </si>
  <si>
    <t>BFR: Maple Valley 230kV Bus Section #3 &amp; Klahanie</t>
  </si>
  <si>
    <t>BFR: 4519 Cust-Mon #1 500kV &amp; Mon Caps</t>
  </si>
  <si>
    <t>031WINTER09v2NSH(SN@100MW)</t>
  </si>
  <si>
    <t>JGO7470</t>
  </si>
  <si>
    <t>Murray-Custer #1 230kV Line (S&gt;N @ 100MW)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</si>
</sst>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741757"/>
        <c:axId val="42675814"/>
      </c:scatterChart>
      <c:valAx>
        <c:axId val="474175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675814"/>
        <c:crossesAt val="0"/>
        <c:crossBetween val="midCat"/>
        <c:dispUnits/>
        <c:majorUnit val="100"/>
        <c:minorUnit val="50"/>
      </c:valAx>
      <c:valAx>
        <c:axId val="426758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74175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8538007"/>
        <c:axId val="34188880"/>
      </c:scatterChart>
      <c:valAx>
        <c:axId val="4853800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188880"/>
        <c:crossesAt val="0"/>
        <c:crossBetween val="midCat"/>
        <c:dispUnits/>
        <c:majorUnit val="100"/>
        <c:minorUnit val="50"/>
      </c:valAx>
      <c:valAx>
        <c:axId val="3418888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853800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9264465"/>
        <c:axId val="17835866"/>
      </c:scatterChart>
      <c:valAx>
        <c:axId val="3926446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835866"/>
        <c:crossesAt val="0"/>
        <c:crossBetween val="midCat"/>
        <c:dispUnits/>
        <c:majorUnit val="100"/>
        <c:minorUnit val="50"/>
      </c:valAx>
      <c:valAx>
        <c:axId val="178358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926446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6305067"/>
        <c:axId val="35419012"/>
      </c:scatterChart>
      <c:valAx>
        <c:axId val="2630506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419012"/>
        <c:crossesAt val="0"/>
        <c:crossBetween val="midCat"/>
        <c:dispUnits/>
        <c:majorUnit val="100"/>
        <c:minorUnit val="50"/>
      </c:valAx>
      <c:valAx>
        <c:axId val="354190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30506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0335653"/>
        <c:axId val="50367694"/>
      </c:scatterChart>
      <c:valAx>
        <c:axId val="5033565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367694"/>
        <c:crossesAt val="0"/>
        <c:crossBetween val="midCat"/>
        <c:dispUnits/>
        <c:majorUnit val="100"/>
        <c:minorUnit val="50"/>
      </c:valAx>
      <c:valAx>
        <c:axId val="5036769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033565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Murray-Custer #1 230kV Line (S&gt;N @ 100MW)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6648.388571428571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Sheet'!B3</f>
        <v>-85.86</v>
      </c>
      <c r="E21" s="76" t="str">
        <f>'Excel Sheet'!D3</f>
        <v>BFR: Bellingham 230kV Bus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105.23</v>
      </c>
      <c r="V21" s="114" t="str">
        <f>E23</f>
        <v>BFR: Bellingham 230kV Bus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Sheet'!B4</f>
        <v>-2.69</v>
      </c>
      <c r="E22" s="57" t="str">
        <f>'Excel Sheet'!D4</f>
        <v>BFR: Bellingham 230kV Bus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1470.62</v>
      </c>
      <c r="V22" s="108" t="str">
        <f>E26</f>
        <v>N-1: Bellingham - Custer W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Sheet'!B5</f>
        <v>105.23</v>
      </c>
      <c r="E23" s="76" t="str">
        <f>'Excel Sheet'!D5</f>
        <v>BFR: Bellingham 230kV Bus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3137.18</v>
      </c>
      <c r="V23" s="112" t="str">
        <f>E29</f>
        <v>N-2: Monroe - Custer #1&amp;2 500kV</v>
      </c>
      <c r="W23" s="111" t="str">
        <f>F29</f>
        <v>Branch CUST BEL (95007)  TO  BELLNGHM (40095)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Sheet'!B6</f>
        <v>1280.2</v>
      </c>
      <c r="E24" s="57" t="str">
        <f>'Excel Sheet'!D6</f>
        <v>N-1: Bellingham - Custer W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3015.35</v>
      </c>
      <c r="V24" s="108" t="str">
        <f>E32</f>
        <v>N-2: Monroe - Custer #1&amp;2 500kV</v>
      </c>
      <c r="W24" s="109" t="str">
        <f>F32</f>
        <v>Branch HRNCHTAP (42321)  TO  SEDRO (42100)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Sheet'!B7</f>
        <v>1361.42</v>
      </c>
      <c r="E25" s="76" t="str">
        <f>'Excel Sheet'!D7</f>
        <v>N-1: Bellingham - Custer W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2512.13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Sheet'!B8</f>
        <v>1470.62</v>
      </c>
      <c r="E26" s="57" t="str">
        <f>'Excel Sheet'!D8</f>
        <v>N-1: Bellingham - Custer W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-2.69</v>
      </c>
      <c r="V26" s="112" t="str">
        <f>E22</f>
        <v>BFR: Bellingham 230kV Bus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Sheet'!B9</f>
        <v>3028.64</v>
      </c>
      <c r="E27" s="76" t="str">
        <f>'Excel Sheet'!D9</f>
        <v>N-1: Bellingham - Custer W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1361.42</v>
      </c>
      <c r="V27" s="115" t="str">
        <f>E25</f>
        <v>N-1: Bellingham - Custer W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Sheet'!B10</f>
        <v>3136.63</v>
      </c>
      <c r="E28" s="57" t="str">
        <f>'Excel Sheet'!D10</f>
        <v>N-2: Monroe - Custer #1&amp;2 500kV</v>
      </c>
      <c r="F28" s="58" t="str">
        <f>'Excel Sheet'!C10</f>
        <v>Branch CUST BEL (95007)  TO  BELLNGHM (40095)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3136.63</v>
      </c>
      <c r="V28" s="108" t="str">
        <f>E28</f>
        <v>N-2: Monroe - Custer #1&amp;2 500kV</v>
      </c>
      <c r="W28" s="109" t="str">
        <f>F28</f>
        <v>Branch CUST BEL (95007)  TO  BELLNGHM (40095)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Sheet'!B11</f>
        <v>3137.18</v>
      </c>
      <c r="E29" s="76" t="str">
        <f>'Excel Sheet'!D11</f>
        <v>N-2: Monroe - Custer #1&amp;2 500kV</v>
      </c>
      <c r="F29" s="84" t="str">
        <f>'Excel Sheet'!C11</f>
        <v>Branch CUST BEL (95007)  TO  BELLNGHM (40095)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3012.59</v>
      </c>
      <c r="V29" s="108" t="str">
        <f>E31</f>
        <v>N-2: Monroe - Custer #1&amp;2 500kV</v>
      </c>
      <c r="W29" s="117" t="str">
        <f>F31</f>
        <v>Branch HRNCHTAP (42321)  TO  SEDRO (42100)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Sheet'!B12</f>
        <v>3001.74</v>
      </c>
      <c r="E30" s="57" t="str">
        <f>'Excel Sheet'!D12</f>
        <v>N-2: Monroe - Custer #1&amp;2 500kV</v>
      </c>
      <c r="F30" s="135" t="str">
        <f>'Excel Sheet'!C12</f>
        <v>Branch HRNCHTAP (42321)  TO  SEDRO (42100)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2855.64</v>
      </c>
      <c r="V30" s="108" t="str">
        <f>E34</f>
        <v>N-2: Monroe - Custer #1&amp;2 500kV</v>
      </c>
      <c r="W30" s="111" t="str">
        <f>F34</f>
        <v>Branch HRNCHTAP (42321)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Sheet'!B13</f>
        <v>3012.59</v>
      </c>
      <c r="E31" s="76" t="str">
        <f>'Excel Sheet'!D13</f>
        <v>N-2: Monroe - Custer #1&amp;2 500kV</v>
      </c>
      <c r="F31" s="135" t="str">
        <f>'Excel Sheet'!C13</f>
        <v>Branch HRNCHTAP (42321)  TO  SEDRO (42100)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-85.86</v>
      </c>
      <c r="V31" s="108" t="str">
        <f>E21</f>
        <v>BFR: Bellingham 230kV Bus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Sheet'!B14</f>
        <v>3015.35</v>
      </c>
      <c r="E32" s="57" t="str">
        <f>'Excel Sheet'!D14</f>
        <v>N-2: Monroe - Custer #1&amp;2 500kV</v>
      </c>
      <c r="F32" s="135" t="str">
        <f>'Excel Sheet'!C14</f>
        <v>Branch HRNCHTAP (42321)  TO  SEDRO (42100)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1280.2</v>
      </c>
      <c r="V32" s="108" t="str">
        <f>E24</f>
        <v>N-1: Bellingham - Custer W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Sheet'!B15</f>
        <v>2855.32</v>
      </c>
      <c r="E33" s="76" t="str">
        <f>'Excel Sheet'!D15</f>
        <v>N-2: Monroe - Custer #1&amp;2 500kV</v>
      </c>
      <c r="F33" s="135" t="str">
        <f>'Excel Sheet'!C15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3028.64</v>
      </c>
      <c r="V33" s="112" t="str">
        <f>E27</f>
        <v>N-1: Bellingham - Custer W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Sheet'!B16</f>
        <v>2855.64</v>
      </c>
      <c r="E34" s="57" t="str">
        <f>'Excel Sheet'!D16</f>
        <v>N-2: Monroe - Custer #1&amp;2 500kV</v>
      </c>
      <c r="F34" s="135" t="str">
        <f>'Excel Sheet'!C16</f>
        <v>Branch HRNCHTAP (42321)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3001.74</v>
      </c>
      <c r="V34" s="108" t="str">
        <f>E30</f>
        <v>N-2: Monroe - Custer #1&amp;2 500kV</v>
      </c>
      <c r="W34" s="109" t="str">
        <f>F30</f>
        <v>Branch HRNCHTAP (42321)  TO  SEDRO (42100)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Sheet'!B17</f>
        <v>2512.13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2855.32</v>
      </c>
      <c r="V35" s="113" t="str">
        <f>E33</f>
        <v>N-2: Monroe - Custer #1&amp;2 500kV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Murray-Custer #1 230kV Line (S&gt;N @ 100MW)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6321.294615384615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Sheet'!B20</f>
        <v>408.64</v>
      </c>
      <c r="E21" s="55" t="str">
        <f>'Excel Sheet'!D20</f>
        <v>BFR: Bellingham 230kV Bus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624.29</v>
      </c>
      <c r="V21" s="114" t="str">
        <f>E23</f>
        <v>BFR: Bellingham 230kV Bus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Sheet'!B21</f>
        <v>517.95</v>
      </c>
      <c r="E22" s="76" t="str">
        <f>'Excel Sheet'!D21</f>
        <v>BFR: Bellingham 230kV Bus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1804.13</v>
      </c>
      <c r="V22" s="108" t="str">
        <f>E26</f>
        <v>N-1: Bellingham - Custer W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Sheet'!B22</f>
        <v>624.29</v>
      </c>
      <c r="E23" s="76" t="str">
        <f>'Excel Sheet'!D22</f>
        <v>BFR: Bellingham 230kV Bus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2937.74</v>
      </c>
      <c r="V23" s="112" t="str">
        <f>E29</f>
        <v>N-2: Monroe - Custer #1&amp;2 500kV</v>
      </c>
      <c r="W23" s="111" t="str">
        <f>F29</f>
        <v>Branch BELLNGHM (40095)  TO  SEDRO (42100)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Sheet'!B23</f>
        <v>1589.41</v>
      </c>
      <c r="E24" s="76" t="str">
        <f>'Excel Sheet'!D23</f>
        <v>N-1: Bellingham - Custer W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2694.63</v>
      </c>
      <c r="V24" s="108" t="str">
        <f>E32</f>
        <v>N-2: Monroe - Custer #1&amp;2 500kV</v>
      </c>
      <c r="W24" s="109" t="str">
        <f>F32</f>
        <v>Branch BELLNGHM (40095)  TO  SEDRO (42100)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Sheet'!B24</f>
        <v>1672.27</v>
      </c>
      <c r="E25" s="76" t="str">
        <f>'Excel Sheet'!D24</f>
        <v>N-1: Bellingham - Custer W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2607.16</v>
      </c>
      <c r="V25" s="108" t="str">
        <f>E35</f>
        <v>N-2: Monroe - Custer #1&amp;2 500kV</v>
      </c>
      <c r="W25" s="109" t="str">
        <f>F35</f>
        <v>Branch BELLNGHM (40095)  TO  SEDRO (42100)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Sheet'!B25</f>
        <v>1804.13</v>
      </c>
      <c r="E26" s="57" t="str">
        <f>'Excel Sheet'!D25</f>
        <v>N-1: Bellingham - Custer W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517.95</v>
      </c>
      <c r="V26" s="112" t="str">
        <f>E22</f>
        <v>BFR: Bellingham 230kV Bus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Sheet'!B26</f>
        <v>3086.81</v>
      </c>
      <c r="E27" s="76" t="str">
        <f>'Excel Sheet'!D26</f>
        <v>N-2: Monroe - Custer #1&amp;2 500kV</v>
      </c>
      <c r="F27" s="58" t="str">
        <f>'Excel Sheet'!C26</f>
        <v>Branch CUST BEL (95007)  TO  BELLNGHM (40095)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1672.27</v>
      </c>
      <c r="V27" s="115" t="str">
        <f>E25</f>
        <v>N-1: Bellingham - Custer W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Sheet'!B27</f>
        <v>2928.33</v>
      </c>
      <c r="E28" s="136" t="str">
        <f>'Excel Sheet'!D27</f>
        <v>N-2: Monroe - Custer #1&amp;2 500kV</v>
      </c>
      <c r="F28" s="58" t="str">
        <f>'Excel Sheet'!C27</f>
        <v>Branch BELLNGHM (40095)  TO  SEDRO (42100)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2928.33</v>
      </c>
      <c r="V28" s="108" t="str">
        <f>E28</f>
        <v>N-2: Monroe - Custer #1&amp;2 500kV</v>
      </c>
      <c r="W28" s="109" t="str">
        <f>F28</f>
        <v>Branch BELLNGHM (40095)  TO  SEDRO (42100)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Sheet'!B28</f>
        <v>2937.74</v>
      </c>
      <c r="E29" s="136" t="str">
        <f>'Excel Sheet'!D28</f>
        <v>N-2: Monroe - Custer #1&amp;2 500kV</v>
      </c>
      <c r="F29" s="58" t="str">
        <f>'Excel Sheet'!C28</f>
        <v>Branch BELLNGHM (40095)  TO  SEDRO (42100)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2687.04</v>
      </c>
      <c r="V29" s="108" t="str">
        <f>E31</f>
        <v>N-2: Monroe - Custer #1&amp;2 500kV</v>
      </c>
      <c r="W29" s="117" t="str">
        <f>F31</f>
        <v>Branch BELLNGHM (40095)  TO  SEDRO (42100)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Sheet'!B29</f>
        <v>2680.28</v>
      </c>
      <c r="E30" s="57" t="str">
        <f>'Excel Sheet'!D29</f>
        <v>N-2: Monroe - Custer #1&amp;2 500kV</v>
      </c>
      <c r="F30" s="58" t="str">
        <f>'Excel Sheet'!C29</f>
        <v>Branch BELLNGHM (40095)  TO  SEDRO (42100)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2600.06</v>
      </c>
      <c r="V30" s="108" t="str">
        <f>E34</f>
        <v>N-2: Monroe - Custer #1&amp;2 500kV</v>
      </c>
      <c r="W30" s="111" t="str">
        <f>F34</f>
        <v>Branch BELLNGHM (40095)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Sheet'!B30</f>
        <v>2687.04</v>
      </c>
      <c r="E31" s="76" t="str">
        <f>'Excel Sheet'!D30</f>
        <v>N-2: Monroe - Custer #1&amp;2 500kV</v>
      </c>
      <c r="F31" s="58" t="str">
        <f>'Excel Sheet'!C30</f>
        <v>Branch BELLNGHM (40095)  TO  SEDRO (42100)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408.64</v>
      </c>
      <c r="V31" s="108" t="str">
        <f>E21</f>
        <v>BFR: Bellingham 230kV Bus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Sheet'!B31</f>
        <v>2694.63</v>
      </c>
      <c r="E32" s="136" t="str">
        <f>'Excel Sheet'!D31</f>
        <v>N-2: Monroe - Custer #1&amp;2 500kV</v>
      </c>
      <c r="F32" s="58" t="str">
        <f>'Excel Sheet'!C31</f>
        <v>Branch BELLNGHM (40095)  TO  SEDRO (42100)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1589.41</v>
      </c>
      <c r="V32" s="108" t="str">
        <f>E24</f>
        <v>N-1: Bellingham - Custer W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Sheet'!B32</f>
        <v>2596.5</v>
      </c>
      <c r="E33" s="57" t="str">
        <f>'Excel Sheet'!D32</f>
        <v>N-2: Monroe - Custer #1&amp;2 500kV</v>
      </c>
      <c r="F33" s="58" t="str">
        <f>'Excel Sheet'!C32</f>
        <v>Branch BELLNGHM (40095)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3086.81</v>
      </c>
      <c r="V33" s="112" t="str">
        <f>E27</f>
        <v>N-2: Monroe - Custer #1&amp;2 500kV</v>
      </c>
      <c r="W33" s="109" t="str">
        <f>F27</f>
        <v>Branch CUST BEL (95007)  TO  BELLNGHM (40095)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Sheet'!B33</f>
        <v>2600.06</v>
      </c>
      <c r="E34" s="76" t="str">
        <f>'Excel Sheet'!D33</f>
        <v>N-2: Monroe - Custer #1&amp;2 500kV</v>
      </c>
      <c r="F34" s="58" t="str">
        <f>'Excel Sheet'!C33</f>
        <v>Branch BELLNGHM (40095)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2680.28</v>
      </c>
      <c r="V34" s="108" t="str">
        <f>E30</f>
        <v>N-2: Monroe - Custer #1&amp;2 500kV</v>
      </c>
      <c r="W34" s="109" t="str">
        <f>F30</f>
        <v>Branch BELLNGHM (40095)  TO  SEDRO (42100)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Sheet'!B34</f>
        <v>2607.16</v>
      </c>
      <c r="E35" s="59" t="str">
        <f>'Excel Sheet'!D34</f>
        <v>N-2: Monroe - Custer #1&amp;2 500kV</v>
      </c>
      <c r="F35" s="60" t="str">
        <f>'Excel Sheet'!C34</f>
        <v>Branch BELLNGHM (40095)  TO  SEDRO (42100)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2596.5</v>
      </c>
      <c r="V35" s="113" t="str">
        <f>E33</f>
        <v>N-2: Monroe - Custer #1&amp;2 500kV</v>
      </c>
      <c r="W35" s="116" t="str">
        <f>F33</f>
        <v>Branch BELLNGHM (40095)  TO  SEDRO (42100)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Murray-Custer #1 230kV Line (S&gt;N @ 100MW)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5957.59923076923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Sheet'!B37</f>
        <v>10.99</v>
      </c>
      <c r="E21" s="55" t="str">
        <f>'Excel Sheet'!D37</f>
        <v>BFR: Bellingham 230kV Bus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219.77</v>
      </c>
      <c r="V21" s="114" t="str">
        <f>E23</f>
        <v>BFR: Bellingham 230kV Bus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Sheet'!B38</f>
        <v>117.04</v>
      </c>
      <c r="E22" s="57" t="str">
        <f>'Excel Sheet'!D38</f>
        <v>BFR: Bellingham 230kV Bus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1497.34</v>
      </c>
      <c r="V22" s="108" t="str">
        <f>E26</f>
        <v>N-1: Bellingham - Custer W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Sheet'!B39</f>
        <v>219.77</v>
      </c>
      <c r="E23" s="57" t="str">
        <f>'Excel Sheet'!D39</f>
        <v>BFR: Bellingham 230kV Bus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2898.39</v>
      </c>
      <c r="V23" s="112" t="str">
        <f>E29</f>
        <v>N-2: Monroe - Custer #1&amp;2 500kV</v>
      </c>
      <c r="W23" s="111" t="str">
        <f>F29</f>
        <v>Branch BELLNGHM (40095)  TO  SEDRO (42100)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Sheet'!B40</f>
        <v>1303.13</v>
      </c>
      <c r="E24" s="57" t="str">
        <f>'Excel Sheet'!D40</f>
        <v>N-1: Bellingham - Custer W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2654.48</v>
      </c>
      <c r="V24" s="108" t="str">
        <f>E32</f>
        <v>N-2: Monroe - Custer #1&amp;2 500kV</v>
      </c>
      <c r="W24" s="109" t="str">
        <f>F32</f>
        <v>Branch BELLNGHM (40095)  TO  SEDRO (42100)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Sheet'!B41</f>
        <v>1392</v>
      </c>
      <c r="E25" s="57" t="str">
        <f>'Excel Sheet'!D41</f>
        <v>N-1: Bellingham - Custer W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2565.95</v>
      </c>
      <c r="V25" s="108" t="str">
        <f>E35</f>
        <v>N-2: Monroe - Custer #1&amp;2 500kV</v>
      </c>
      <c r="W25" s="109" t="str">
        <f>F35</f>
        <v>Branch BELLNGHM (40095)  TO  SEDRO (42100)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Sheet'!B42</f>
        <v>1497.34</v>
      </c>
      <c r="E26" s="57" t="str">
        <f>'Excel Sheet'!D42</f>
        <v>N-1: Bellingham - Custer W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117.04</v>
      </c>
      <c r="V26" s="112" t="str">
        <f>E22</f>
        <v>BFR: Bellingham 230kV Bus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Sheet'!B43</f>
        <v>3017.81</v>
      </c>
      <c r="E27" s="57" t="str">
        <f>'Excel Sheet'!D43</f>
        <v>BFR: A1238 Cust-Intalco #1 &amp; Belling-Cust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1392</v>
      </c>
      <c r="V27" s="115" t="str">
        <f>E25</f>
        <v>N-1: Bellingham - Custer W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Sheet'!B44</f>
        <v>2891.86</v>
      </c>
      <c r="E28" s="57" t="str">
        <f>'Excel Sheet'!D44</f>
        <v>N-2: Monroe - Custer #1&amp;2 500kV</v>
      </c>
      <c r="F28" s="58" t="str">
        <f>'Excel Sheet'!C44</f>
        <v>Branch BELLNGHM (40095)  TO  SEDRO (42100)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2891.86</v>
      </c>
      <c r="V28" s="108" t="str">
        <f>E28</f>
        <v>N-2: Monroe - Custer #1&amp;2 500kV</v>
      </c>
      <c r="W28" s="109" t="str">
        <f>F28</f>
        <v>Branch BELLNGHM (40095)  TO  SEDRO (42100)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Sheet'!B45</f>
        <v>2898.39</v>
      </c>
      <c r="E29" s="57" t="str">
        <f>'Excel Sheet'!D45</f>
        <v>N-2: Monroe - Custer #1&amp;2 500kV</v>
      </c>
      <c r="F29" s="58" t="str">
        <f>'Excel Sheet'!C45</f>
        <v>Branch BELLNGHM (40095)  TO  SEDRO (42100)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2651.57</v>
      </c>
      <c r="V29" s="108" t="str">
        <f>E31</f>
        <v>N-2: Monroe - Custer #1&amp;2 500kV</v>
      </c>
      <c r="W29" s="117" t="str">
        <f>F31</f>
        <v>Branch BELLNGHM (40095)  TO  SEDRO (42100)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Sheet'!B46</f>
        <v>2648.3</v>
      </c>
      <c r="E30" s="57" t="str">
        <f>'Excel Sheet'!D46</f>
        <v>N-2: Monroe - Custer #1&amp;2 500kV</v>
      </c>
      <c r="F30" s="58" t="str">
        <f>'Excel Sheet'!C46</f>
        <v>Branch BELLNGHM (40095)  TO  SEDRO (42100)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2561.7</v>
      </c>
      <c r="V30" s="108" t="str">
        <f>E34</f>
        <v>N-2: Monroe - Custer #1&amp;2 500kV</v>
      </c>
      <c r="W30" s="111" t="str">
        <f>F34</f>
        <v>Branch BELLNGHM (40095)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Sheet'!B47</f>
        <v>2651.57</v>
      </c>
      <c r="E31" s="57" t="str">
        <f>'Excel Sheet'!D47</f>
        <v>N-2: Monroe - Custer #1&amp;2 500kV</v>
      </c>
      <c r="F31" s="58" t="str">
        <f>'Excel Sheet'!C47</f>
        <v>Branch BELLNGHM (40095)  TO  SEDRO (42100)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10.99</v>
      </c>
      <c r="V31" s="108" t="str">
        <f>E21</f>
        <v>BFR: Bellingham 230kV Bus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Sheet'!B48</f>
        <v>2654.48</v>
      </c>
      <c r="E32" s="57" t="str">
        <f>'Excel Sheet'!D48</f>
        <v>N-2: Monroe - Custer #1&amp;2 500kV</v>
      </c>
      <c r="F32" s="58" t="str">
        <f>'Excel Sheet'!C48</f>
        <v>Branch BELLNGHM (40095)  TO  SEDRO (42100)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1303.13</v>
      </c>
      <c r="V32" s="108" t="str">
        <f>E24</f>
        <v>N-1: Bellingham - Custer W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Sheet'!B49</f>
        <v>2553.83</v>
      </c>
      <c r="E33" s="57" t="str">
        <f>'Excel Sheet'!D49</f>
        <v>N-2: Monroe - Custer #1&amp;2 500kV</v>
      </c>
      <c r="F33" s="58" t="str">
        <f>'Excel Sheet'!C49</f>
        <v>Branch BELLNGHM (40095)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3017.81</v>
      </c>
      <c r="V33" s="112" t="str">
        <f>E27</f>
        <v>BFR: A1238 Cust-Intalco #1 &amp; Belling-Cust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Sheet'!B50</f>
        <v>2561.7</v>
      </c>
      <c r="E34" s="57" t="str">
        <f>'Excel Sheet'!D50</f>
        <v>N-2: Monroe - Custer #1&amp;2 500kV</v>
      </c>
      <c r="F34" s="58" t="str">
        <f>'Excel Sheet'!C50</f>
        <v>Branch BELLNGHM (40095)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2648.3</v>
      </c>
      <c r="V34" s="108" t="str">
        <f>E30</f>
        <v>N-2: Monroe - Custer #1&amp;2 500kV</v>
      </c>
      <c r="W34" s="109" t="str">
        <f>F30</f>
        <v>Branch BELLNGHM (40095)  TO  SEDRO (42100)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Sheet'!B51</f>
        <v>2565.95</v>
      </c>
      <c r="E35" s="59" t="str">
        <f>'Excel Sheet'!D51</f>
        <v>N-2: Monroe - Custer #1&amp;2 500kV</v>
      </c>
      <c r="F35" s="107" t="str">
        <f>'Excel Sheet'!C51</f>
        <v>Branch BELLNGHM (40095)  TO  SEDRO (42100)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2553.83</v>
      </c>
      <c r="V35" s="113" t="str">
        <f>E33</f>
        <v>N-2: Monroe - Custer #1&amp;2 500kV</v>
      </c>
      <c r="W35" s="116" t="str">
        <f>F33</f>
        <v>Branch BELLNGHM (40095)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Murray-Custer #1 230kV Line (S&gt;N @ 100MW)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031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4916.223846153845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Sheet'!B54</f>
        <v>1723.27</v>
      </c>
      <c r="E21" s="168" t="str">
        <f>'Excel Sheet'!$D54</f>
        <v>N-1: Bellingham - Custer W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1944.81</v>
      </c>
      <c r="V21" s="114" t="str">
        <f>E23</f>
        <v>BFR: A1238 Cust-Intalco #1 &amp; Belling-Cust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Sheet'!B55</f>
        <v>1832.77</v>
      </c>
      <c r="E22" s="172" t="str">
        <f>'Excel Sheet'!$D55</f>
        <v>N-1: Bellingham - Custer W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2762.75</v>
      </c>
      <c r="V22" s="108" t="str">
        <f>E26</f>
        <v>N-1: Bellingham - Custer W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Sheet'!B56</f>
        <v>1944.81</v>
      </c>
      <c r="E23" s="172" t="str">
        <f>'Excel Sheet'!$D56</f>
        <v>BFR: A1238 Cust-Intalco #1 &amp; Belling-Cust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2794.63</v>
      </c>
      <c r="V23" s="112" t="str">
        <f>E29</f>
        <v>N-2: Monroe - Custer #1&amp;2 500kV</v>
      </c>
      <c r="W23" s="111" t="str">
        <f>F29</f>
        <v>Branch BELLNGHM (40095)  TO  SEDRO (42100)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Sheet'!B57</f>
        <v>2526.04</v>
      </c>
      <c r="E24" s="172" t="str">
        <f>'Excel Sheet'!$D57</f>
        <v>N-1: Bellingham - Custer W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2556.48</v>
      </c>
      <c r="V24" s="108" t="str">
        <f>E32</f>
        <v>N-2: Monroe - Custer #1&amp;2 500kV</v>
      </c>
      <c r="W24" s="109" t="str">
        <f>F32</f>
        <v>Branch BELLNGHM (40095)  TO  SEDRO (42100)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Sheet'!B58</f>
        <v>2643.08</v>
      </c>
      <c r="E25" s="172" t="str">
        <f>'Excel Sheet'!$D58</f>
        <v>N-1: Bellingham - Custer W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2423.42</v>
      </c>
      <c r="V25" s="108" t="str">
        <f>E35</f>
        <v>N-2: Monroe - Custer #1&amp;2 500kV</v>
      </c>
      <c r="W25" s="109" t="str">
        <f>F35</f>
        <v>Branch HRNCHTAP (42321)  TO  SEDRO (42100)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Sheet'!B59</f>
        <v>2762.75</v>
      </c>
      <c r="E26" s="172" t="str">
        <f>'Excel Sheet'!$D59</f>
        <v>N-1: Bellingham - Custer W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1832.77</v>
      </c>
      <c r="V26" s="112" t="str">
        <f>E22</f>
        <v>N-1: Bellingham - Custer W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Sheet'!B60</f>
        <v>2780.19</v>
      </c>
      <c r="E27" s="172" t="str">
        <f>'Excel Sheet'!$D60</f>
        <v>N-2: Monroe - Custer #1&amp;2 500kV</v>
      </c>
      <c r="F27" s="173" t="str">
        <f>'Excel Sheet'!$C60</f>
        <v>Branch BELLNGHM (40095)  TO  SEDRO (42100)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2643.08</v>
      </c>
      <c r="V27" s="115" t="str">
        <f>E25</f>
        <v>N-1: Bellingham - Custer W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Sheet'!B61</f>
        <v>2786.3</v>
      </c>
      <c r="E28" s="172" t="str">
        <f>'Excel Sheet'!$D61</f>
        <v>N-2: Monroe - Custer #1&amp;2 500kV</v>
      </c>
      <c r="F28" s="173" t="str">
        <f>'Excel Sheet'!$C61</f>
        <v>Branch BELLNGHM (40095)  TO  SEDRO (42100)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2786.3</v>
      </c>
      <c r="V28" s="108" t="str">
        <f>E28</f>
        <v>N-2: Monroe - Custer #1&amp;2 500kV</v>
      </c>
      <c r="W28" s="109" t="str">
        <f>F28</f>
        <v>Branch BELLNGHM (40095)  TO  SEDRO (42100)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Sheet'!B62</f>
        <v>2794.63</v>
      </c>
      <c r="E29" s="172" t="str">
        <f>'Excel Sheet'!$D62</f>
        <v>N-2: Monroe - Custer #1&amp;2 500kV</v>
      </c>
      <c r="F29" s="173" t="str">
        <f>'Excel Sheet'!$C62</f>
        <v>Branch BELLNGHM (40095)  TO  SEDRO (42100)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2546.54</v>
      </c>
      <c r="V29" s="108" t="str">
        <f>E31</f>
        <v>N-2: Monroe - Custer #1&amp;2 500kV</v>
      </c>
      <c r="W29" s="117" t="str">
        <f>F31</f>
        <v>Branch HRNCHTAP (42321)  TO  SEDRO (42100)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Sheet'!B63</f>
        <v>2540.46</v>
      </c>
      <c r="E30" s="172" t="str">
        <f>'Excel Sheet'!$D63</f>
        <v>N-2: Monroe - Custer #1&amp;2 500kV</v>
      </c>
      <c r="F30" s="173" t="str">
        <f>'Excel Sheet'!$C63</f>
        <v>Branch HRNCHTAP (42321)  TO  SEDRO (42100)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2416.88</v>
      </c>
      <c r="V30" s="108" t="str">
        <f>E34</f>
        <v>N-2: Monroe - Custer #1&amp;2 500kV</v>
      </c>
      <c r="W30" s="111" t="str">
        <f>F34</f>
        <v>Branch HRNCHTAP (42321)  TO  SEDRO (42100)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Sheet'!B64</f>
        <v>2546.54</v>
      </c>
      <c r="E31" s="172" t="str">
        <f>'Excel Sheet'!$D64</f>
        <v>N-2: Monroe - Custer #1&amp;2 500kV</v>
      </c>
      <c r="F31" s="173" t="str">
        <f>'Excel Sheet'!$C64</f>
        <v>Branch HRNCHTAP (42321)  TO  SEDRO (42100)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1723.27</v>
      </c>
      <c r="V31" s="108" t="str">
        <f>E21</f>
        <v>N-1: Bellingham - Custer W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Sheet'!B65</f>
        <v>2556.48</v>
      </c>
      <c r="E32" s="172" t="str">
        <f>'Excel Sheet'!$D65</f>
        <v>N-2: Monroe - Custer #1&amp;2 500kV</v>
      </c>
      <c r="F32" s="173" t="str">
        <f>'Excel Sheet'!$C65</f>
        <v>Branch BELLNGHM (40095)  TO  SEDRO (42100)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2526.04</v>
      </c>
      <c r="V32" s="108" t="str">
        <f>E24</f>
        <v>N-1: Bellingham - Custer W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Sheet'!B66</f>
        <v>2411.29</v>
      </c>
      <c r="E33" s="172" t="str">
        <f>'Excel Sheet'!$D66</f>
        <v>N-2: Monroe - Custer #1&amp;2 500kV</v>
      </c>
      <c r="F33" s="173" t="str">
        <f>'Excel Sheet'!$C66</f>
        <v>Branch HRNCHTAP (42321)  TO  SEDRO (42100)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2780.19</v>
      </c>
      <c r="V33" s="112" t="str">
        <f>E27</f>
        <v>N-2: Monroe - Custer #1&amp;2 500kV</v>
      </c>
      <c r="W33" s="109" t="str">
        <f>F27</f>
        <v>Branch BELLNGHM (40095)  TO  SEDRO (42100)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Sheet'!B67</f>
        <v>2416.88</v>
      </c>
      <c r="E34" s="172" t="str">
        <f>'Excel Sheet'!$D67</f>
        <v>N-2: Monroe - Custer #1&amp;2 500kV</v>
      </c>
      <c r="F34" s="173" t="str">
        <f>'Excel Sheet'!$C67</f>
        <v>Branch HRNCHTAP (42321)  TO  SEDRO (42100)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2540.46</v>
      </c>
      <c r="V34" s="108" t="str">
        <f>E30</f>
        <v>N-2: Monroe - Custer #1&amp;2 500kV</v>
      </c>
      <c r="W34" s="109" t="str">
        <f>F30</f>
        <v>Branch HRNCHTAP (42321)  TO  SEDRO (42100)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Sheet'!B68</f>
        <v>2423.42</v>
      </c>
      <c r="E35" s="177" t="str">
        <f>'Excel Sheet'!$D68</f>
        <v>N-2: Monroe - Custer #1&amp;2 500kV</v>
      </c>
      <c r="F35" s="178" t="str">
        <f>'Excel Sheet'!$C68</f>
        <v>Branch HRNCHTAP (42321)  TO  SEDRO (42100)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2411.29</v>
      </c>
      <c r="V35" s="113" t="str">
        <f>E33</f>
        <v>N-2: Monroe - Custer #1&amp;2 500kV</v>
      </c>
      <c r="W35" s="116" t="str">
        <f>F33</f>
        <v>Branch HRNCHTAP (42321)  TO  SEDRO (42100)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Murray-Custer #1 230kV Line (S&gt;N @ 100MW)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4641.886666666667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Sheet'!B71</f>
        <v>1964.95</v>
      </c>
      <c r="E21" s="55" t="str">
        <f>'Excel Sheet'!D71</f>
        <v>N-1: Bellingham - Custer W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2165.05</v>
      </c>
      <c r="V21" s="114" t="str">
        <f>E23</f>
        <v>N-1: Bellingham - Custer W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Sheet'!B72</f>
        <v>2069.44</v>
      </c>
      <c r="E22" s="57" t="str">
        <f>'Excel Sheet'!D72</f>
        <v>N-1: Bellingham - Custer W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2956.19</v>
      </c>
      <c r="V22" s="108" t="str">
        <f>E26</f>
        <v>N-1: Bellingham - Custer W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Sheet'!B73</f>
        <v>2165.05</v>
      </c>
      <c r="E23" s="57" t="str">
        <f>'Excel Sheet'!D73</f>
        <v>N-1: Bellingham - Custer W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2760.53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Sheet'!B74</f>
        <v>2761.54</v>
      </c>
      <c r="E24" s="57" t="str">
        <f>'Excel Sheet'!D74</f>
        <v>N-1: Bellingham - Custer W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2169.95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Sheet'!B75</f>
        <v>2851.25</v>
      </c>
      <c r="E25" s="57" t="str">
        <f>'Excel Sheet'!D75</f>
        <v>N-1: Bellingham - Custer W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1624.92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Sheet'!B76</f>
        <v>2956.19</v>
      </c>
      <c r="E26" s="57" t="str">
        <f>'Excel Sheet'!D76</f>
        <v>N-1: Bellingham - Custer W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2069.44</v>
      </c>
      <c r="V26" s="112" t="str">
        <f>E22</f>
        <v>N-1: Bellingham - Custer W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Sheet'!B77</f>
        <v>2751.25</v>
      </c>
      <c r="E27" s="57" t="str">
        <f>'Excel Sheet'!D77</f>
        <v>N-2: Monroe - Custer #1&amp;2 500kV</v>
      </c>
      <c r="F27" s="58" t="str">
        <f>'Excel Sheet'!C77</f>
        <v>Branch BELLNGHM (40095)  TO  SEDRO (42100)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2851.25</v>
      </c>
      <c r="V27" s="115" t="str">
        <f>E25</f>
        <v>N-1: Bellingham - Custer W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Sheet'!B78</f>
        <v>2754.68</v>
      </c>
      <c r="E28" s="57" t="str">
        <f>'Excel Sheet'!D78</f>
        <v>N-2: Monroe - Custer #1&amp;2 500kV</v>
      </c>
      <c r="F28" s="58" t="str">
        <f>'Excel Sheet'!C78</f>
        <v>Branch BELLNGHM (40095)  TO  SEDRO (42100)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2754.68</v>
      </c>
      <c r="V28" s="108" t="str">
        <f>E28</f>
        <v>N-2: Monroe - Custer #1&amp;2 500kV</v>
      </c>
      <c r="W28" s="109" t="str">
        <f>F28</f>
        <v>Branch BELLNGHM (40095)  TO  SEDRO (42100)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Sheet'!B79</f>
        <v>2760.53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2458.84</v>
      </c>
      <c r="V29" s="108" t="str">
        <f>E31</f>
        <v>N-2: Monroe - Custer #1&amp;2 500kV</v>
      </c>
      <c r="W29" s="117" t="str">
        <f>F31</f>
        <v>Branch HRNCHTAP (42321)  TO  SEDRO (42100)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Sheet'!B80</f>
        <v>2452.07</v>
      </c>
      <c r="E30" s="57" t="str">
        <f>'Excel Sheet'!D80</f>
        <v>N-2: Monroe - Custer #1&amp;2 500kV</v>
      </c>
      <c r="F30" s="58" t="str">
        <f>'Excel Sheet'!C80</f>
        <v>Branch HRNCHTAP (42321)  TO  SEDRO (42100)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2254.41</v>
      </c>
      <c r="V30" s="108" t="str">
        <f>E34</f>
        <v>BFR: 4519 Cust-Mon #1 500kV &amp; Mon Caps</v>
      </c>
      <c r="W30" s="111" t="str">
        <f>F34</f>
        <v>Branch HRNCHTAP (42321)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Sheet'!B81</f>
        <v>2458.84</v>
      </c>
      <c r="E31" s="57" t="str">
        <f>'Excel Sheet'!D81</f>
        <v>N-2: Monroe - Custer #1&amp;2 500kV</v>
      </c>
      <c r="F31" s="58" t="str">
        <f>'Excel Sheet'!C81</f>
        <v>Branch HRNCHTAP (42321)  TO  SEDRO (42100)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1964.95</v>
      </c>
      <c r="V31" s="108" t="str">
        <f>E21</f>
        <v>N-1: Bellingham - Custer W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Sheet'!B82</f>
        <v>2169.95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2761.54</v>
      </c>
      <c r="V32" s="108" t="str">
        <f>E24</f>
        <v>N-1: Bellingham - Custer W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Sheet'!B83</f>
        <v>2211.83</v>
      </c>
      <c r="E33" s="57" t="str">
        <f>'Excel Sheet'!D83</f>
        <v>BFR: 4519 Cust-Mon #1 500kV &amp; Mon Caps</v>
      </c>
      <c r="F33" s="58" t="str">
        <f>'Excel Sheet'!C83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2751.25</v>
      </c>
      <c r="V33" s="112" t="str">
        <f>E27</f>
        <v>N-2: Monroe - Custer #1&amp;2 500kV</v>
      </c>
      <c r="W33" s="109" t="str">
        <f>F27</f>
        <v>Branch BELLNGHM (40095)  TO  SEDRO (42100)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Sheet'!B84</f>
        <v>2254.41</v>
      </c>
      <c r="E34" s="57" t="str">
        <f>'Excel Sheet'!D84</f>
        <v>BFR: 4519 Cust-Mon #1 500kV &amp; Mon Caps</v>
      </c>
      <c r="F34" s="58" t="str">
        <f>'Excel Sheet'!C84</f>
        <v>Branch HRNCHTAP (42321)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2452.07</v>
      </c>
      <c r="V34" s="108" t="str">
        <f>E30</f>
        <v>N-2: Monroe - Custer #1&amp;2 500kV</v>
      </c>
      <c r="W34" s="109" t="str">
        <f>F30</f>
        <v>Branch HRNCHTAP (42321)  TO  SEDRO (42100)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Sheet'!B85</f>
        <v>1624.92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2211.83</v>
      </c>
      <c r="V35" s="113" t="str">
        <f>E33</f>
        <v>BFR: 4519 Cust-Mon #1 500kV &amp; Mon Caps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L41" sqref="L41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30.71093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83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Sheet'!B3</f>
        <v>-85.86</v>
      </c>
      <c r="D3" s="205">
        <f>'Excel Sheet'!B20</f>
        <v>408.64</v>
      </c>
      <c r="E3" s="206">
        <f>'Excel Sheet'!B37</f>
        <v>10.99</v>
      </c>
      <c r="F3" s="206">
        <f>'Excel Sheet'!B54</f>
        <v>1723.27</v>
      </c>
      <c r="G3" s="207">
        <f>'Excel Sheet'!B71</f>
        <v>1964.95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Sheet'!B4</f>
        <v>-2.69</v>
      </c>
      <c r="D4" s="209">
        <f>'Excel Sheet'!B21</f>
        <v>517.95</v>
      </c>
      <c r="E4" s="209">
        <f>'Excel Sheet'!B38</f>
        <v>117.04</v>
      </c>
      <c r="F4" s="209">
        <f>'Excel Sheet'!B55</f>
        <v>1832.77</v>
      </c>
      <c r="G4" s="210">
        <f>'Excel Sheet'!B72</f>
        <v>2069.44</v>
      </c>
      <c r="H4" s="122"/>
      <c r="I4" s="190"/>
      <c r="J4" s="249" t="s">
        <v>26</v>
      </c>
      <c r="K4" s="250"/>
      <c r="L4" s="200" t="s">
        <v>65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Sheet'!B5</f>
        <v>105.23</v>
      </c>
      <c r="D5" s="209">
        <f>'Excel Sheet'!B22</f>
        <v>624.29</v>
      </c>
      <c r="E5" s="209">
        <f>'Excel Sheet'!B39</f>
        <v>219.77</v>
      </c>
      <c r="F5" s="209">
        <f>'Excel Sheet'!B56</f>
        <v>1944.81</v>
      </c>
      <c r="G5" s="210">
        <f>'Excel Sheet'!B73</f>
        <v>2165.05</v>
      </c>
      <c r="H5" s="122"/>
      <c r="I5" s="190"/>
      <c r="J5" s="259" t="s">
        <v>27</v>
      </c>
      <c r="K5" s="260"/>
      <c r="L5" s="200" t="s">
        <v>64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Sheet'!B6</f>
        <v>1280.2</v>
      </c>
      <c r="D6" s="209">
        <f>'Excel Sheet'!B23</f>
        <v>1589.41</v>
      </c>
      <c r="E6" s="209">
        <f>'Excel Sheet'!B40</f>
        <v>1303.13</v>
      </c>
      <c r="F6" s="209">
        <f>'Excel Sheet'!B57</f>
        <v>2526.04</v>
      </c>
      <c r="G6" s="210">
        <f>'Excel Sheet'!B74</f>
        <v>2761.54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Sheet'!B7</f>
        <v>1361.42</v>
      </c>
      <c r="D7" s="209">
        <f>'Excel Sheet'!B24</f>
        <v>1672.27</v>
      </c>
      <c r="E7" s="209">
        <f>'Excel Sheet'!B41</f>
        <v>1392</v>
      </c>
      <c r="F7" s="209">
        <f>'Excel Sheet'!B58</f>
        <v>2643.08</v>
      </c>
      <c r="G7" s="210">
        <f>'Excel Sheet'!B75</f>
        <v>2851.25</v>
      </c>
      <c r="H7" s="122"/>
      <c r="I7" s="190"/>
      <c r="J7" s="259" t="s">
        <v>30</v>
      </c>
      <c r="K7" s="260"/>
      <c r="L7" s="200" t="str">
        <f>IF(MID(L11,4,1)="R",MID(L11,1,5),MID(L11,1,3))</f>
        <v>031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Sheet'!B8</f>
        <v>1470.62</v>
      </c>
      <c r="D8" s="209">
        <f>'Excel Sheet'!B25</f>
        <v>1804.13</v>
      </c>
      <c r="E8" s="209">
        <f>'Excel Sheet'!B42</f>
        <v>1497.34</v>
      </c>
      <c r="F8" s="209">
        <f>'Excel Sheet'!B59</f>
        <v>2762.75</v>
      </c>
      <c r="G8" s="210">
        <f>'Excel Sheet'!B76</f>
        <v>2956.19</v>
      </c>
      <c r="H8" s="122"/>
      <c r="I8" s="190"/>
      <c r="J8" s="249" t="s">
        <v>31</v>
      </c>
      <c r="K8" s="250"/>
      <c r="L8" s="201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Sheet'!B9</f>
        <v>3028.64</v>
      </c>
      <c r="D9" s="209">
        <f>'Excel Sheet'!B26</f>
        <v>3086.81</v>
      </c>
      <c r="E9" s="209">
        <f>'Excel Sheet'!B43</f>
        <v>3017.81</v>
      </c>
      <c r="F9" s="209">
        <f>'Excel Sheet'!B60</f>
        <v>2780.19</v>
      </c>
      <c r="G9" s="210">
        <f>'Excel Sheet'!B77</f>
        <v>2751.25</v>
      </c>
      <c r="H9" s="122"/>
      <c r="I9" s="190"/>
      <c r="J9" s="249" t="s">
        <v>28</v>
      </c>
      <c r="K9" s="250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Sheet'!B10</f>
        <v>3136.63</v>
      </c>
      <c r="D10" s="212">
        <f>'Excel Sheet'!B27</f>
        <v>2928.33</v>
      </c>
      <c r="E10" s="212">
        <f>'Excel Sheet'!B44</f>
        <v>2891.86</v>
      </c>
      <c r="F10" s="212">
        <f>'Excel Sheet'!B61</f>
        <v>2786.3</v>
      </c>
      <c r="G10" s="213">
        <f>'Excel Sheet'!B78</f>
        <v>2754.68</v>
      </c>
      <c r="H10" s="122"/>
      <c r="I10" s="190"/>
      <c r="J10" s="249" t="s">
        <v>37</v>
      </c>
      <c r="K10" s="250"/>
      <c r="L10" s="202" t="s">
        <v>82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Sheet'!B11</f>
        <v>3137.18</v>
      </c>
      <c r="D11" s="209">
        <f>'Excel Sheet'!B28</f>
        <v>2937.74</v>
      </c>
      <c r="E11" s="209">
        <f>'Excel Sheet'!B45</f>
        <v>2898.39</v>
      </c>
      <c r="F11" s="209">
        <f>'Excel Sheet'!B62</f>
        <v>2794.63</v>
      </c>
      <c r="G11" s="210">
        <f>'Excel Sheet'!B79</f>
        <v>2760.53</v>
      </c>
      <c r="H11" s="122"/>
      <c r="I11" s="190"/>
      <c r="J11" s="247" t="s">
        <v>63</v>
      </c>
      <c r="K11" s="248"/>
      <c r="L11" s="235" t="str">
        <f>'Excel Sheet'!A87</f>
        <v>031WINTER09v2NSH(SN@100MW)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Sheet'!B12</f>
        <v>3001.74</v>
      </c>
      <c r="D12" s="209">
        <f>'Excel Sheet'!B29</f>
        <v>2680.28</v>
      </c>
      <c r="E12" s="209">
        <f>'Excel Sheet'!B46</f>
        <v>2648.3</v>
      </c>
      <c r="F12" s="209">
        <f>'Excel Sheet'!B63</f>
        <v>2540.46</v>
      </c>
      <c r="G12" s="210">
        <f>'Excel Sheet'!B80</f>
        <v>2452.07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Sheet'!B13</f>
        <v>3012.59</v>
      </c>
      <c r="D13" s="209">
        <f>'Excel Sheet'!B30</f>
        <v>2687.04</v>
      </c>
      <c r="E13" s="209">
        <f>'Excel Sheet'!B47</f>
        <v>2651.57</v>
      </c>
      <c r="F13" s="209">
        <f>'Excel Sheet'!B64</f>
        <v>2546.54</v>
      </c>
      <c r="G13" s="210">
        <f>'Excel Sheet'!B81</f>
        <v>2458.84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Sheet'!B14</f>
        <v>3015.35</v>
      </c>
      <c r="D14" s="209">
        <f>'Excel Sheet'!B31</f>
        <v>2694.63</v>
      </c>
      <c r="E14" s="209">
        <f>'Excel Sheet'!B48</f>
        <v>2654.48</v>
      </c>
      <c r="F14" s="209">
        <f>'Excel Sheet'!B65</f>
        <v>2556.48</v>
      </c>
      <c r="G14" s="210">
        <f>'Excel Sheet'!B82</f>
        <v>2169.95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Sheet'!B15</f>
        <v>2855.32</v>
      </c>
      <c r="D15" s="209">
        <f>'Excel Sheet'!B32</f>
        <v>2596.5</v>
      </c>
      <c r="E15" s="209">
        <f>'Excel Sheet'!B49</f>
        <v>2553.83</v>
      </c>
      <c r="F15" s="209">
        <f>'Excel Sheet'!B66</f>
        <v>2411.29</v>
      </c>
      <c r="G15" s="215">
        <f>'Excel Sheet'!B83</f>
        <v>2211.83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Sheet'!B16</f>
        <v>2855.64</v>
      </c>
      <c r="D16" s="209">
        <f>'Excel Sheet'!B33</f>
        <v>2600.06</v>
      </c>
      <c r="E16" s="209">
        <f>'Excel Sheet'!B50</f>
        <v>2561.7</v>
      </c>
      <c r="F16" s="209">
        <f>'Excel Sheet'!B67</f>
        <v>2416.88</v>
      </c>
      <c r="G16" s="215">
        <f>'Excel Sheet'!B84</f>
        <v>2254.41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Sheet'!B17</f>
        <v>2512.13</v>
      </c>
      <c r="D17" s="217">
        <f>'Excel Sheet'!B34</f>
        <v>2607.16</v>
      </c>
      <c r="E17" s="217">
        <f>'Excel Sheet'!B51</f>
        <v>2565.95</v>
      </c>
      <c r="F17" s="217">
        <f>'Excel Sheet'!B68</f>
        <v>2423.42</v>
      </c>
      <c r="G17" s="215">
        <f>'Excel Sheet'!B85</f>
        <v>1624.92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80" zoomScaleNormal="80" workbookViewId="0" topLeftCell="A1">
      <selection activeCell="P48" sqref="P48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031</v>
      </c>
      <c r="J1" s="271" t="str">
        <f>Results!L2</f>
        <v>Murray-Custer #1 230kV Line (S&gt;N @ 100MW)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62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Sheet'!H4:H18)</f>
        <v>6648.388571428571</v>
      </c>
      <c r="D5" s="223">
        <f>'Excel Sheet'!I3</f>
        <v>-85.19</v>
      </c>
      <c r="E5" s="223">
        <f>'Excel Sheet'!I4</f>
        <v>-1.95</v>
      </c>
      <c r="F5" s="223">
        <f>'Excel Sheet'!I5</f>
        <v>106.08</v>
      </c>
      <c r="G5" s="223">
        <f>'Excel Sheet'!I6</f>
        <v>1278.69</v>
      </c>
      <c r="H5" s="223">
        <f>'Excel Sheet'!I7</f>
        <v>1359.24</v>
      </c>
      <c r="I5" s="233">
        <f>'Excel Sheet'!I8</f>
        <v>1468.01</v>
      </c>
      <c r="J5" s="223">
        <f>'Excel Sheet'!I9</f>
        <v>3014.13</v>
      </c>
      <c r="K5" s="233">
        <f>'Excel Sheet'!I10</f>
        <v>3121.61</v>
      </c>
      <c r="L5" s="223">
        <f>'Excel Sheet'!I11</f>
        <v>3120.65</v>
      </c>
      <c r="M5" s="223">
        <f>'Excel Sheet'!I12</f>
        <v>2988.07</v>
      </c>
      <c r="N5" s="223">
        <f>'Excel Sheet'!I13</f>
        <v>2997.68</v>
      </c>
      <c r="O5" s="223">
        <f>'Excel Sheet'!I14</f>
        <v>3001.82</v>
      </c>
      <c r="P5" s="227">
        <f>'Excel Sheet'!I15</f>
        <v>2843.28</v>
      </c>
      <c r="Q5" s="227">
        <f>'Excel Sheet'!I16</f>
        <v>2843.05</v>
      </c>
      <c r="R5" s="227">
        <f>'Excel Sheet'!I17</f>
        <v>2503.83</v>
      </c>
    </row>
    <row r="6" spans="2:18" s="54" customFormat="1" ht="14.25">
      <c r="B6" s="222" t="str">
        <f>'Excel Sheet'!A19</f>
        <v>35F</v>
      </c>
      <c r="C6" s="223">
        <f>AVERAGE('Excel Sheet'!H22:H36)</f>
        <v>6321.294615384615</v>
      </c>
      <c r="D6" s="223">
        <f>'Excel Sheet'!I20</f>
        <v>410.22</v>
      </c>
      <c r="E6" s="223">
        <f>'Excel Sheet'!I21</f>
        <v>517.71</v>
      </c>
      <c r="F6" s="223">
        <f>'Excel Sheet'!I22</f>
        <v>624.18</v>
      </c>
      <c r="G6" s="223">
        <f>'Excel Sheet'!I23</f>
        <v>1586.23</v>
      </c>
      <c r="H6" s="223">
        <f>'Excel Sheet'!I24</f>
        <v>1668.82</v>
      </c>
      <c r="I6" s="223">
        <f>'Excel Sheet'!I25</f>
        <v>1800.29</v>
      </c>
      <c r="J6" s="223">
        <f>'Excel Sheet'!I26</f>
        <v>3071.25</v>
      </c>
      <c r="K6" s="223">
        <f>'Excel Sheet'!I27</f>
        <v>2913.2</v>
      </c>
      <c r="L6" s="223">
        <f>'Excel Sheet'!I28</f>
        <v>2922.07</v>
      </c>
      <c r="M6" s="223">
        <f>'Excel Sheet'!I29</f>
        <v>2668.15</v>
      </c>
      <c r="N6" s="223">
        <f>'Excel Sheet'!I30</f>
        <v>2674.58</v>
      </c>
      <c r="O6" s="223">
        <f>'Excel Sheet'!I31</f>
        <v>2682.68</v>
      </c>
      <c r="P6" s="223">
        <f>'Excel Sheet'!I32</f>
        <v>2585.58</v>
      </c>
      <c r="Q6" s="223">
        <f>'Excel Sheet'!I33</f>
        <v>2589.37</v>
      </c>
      <c r="R6" s="223">
        <f>'Excel Sheet'!I34</f>
        <v>2597.56</v>
      </c>
    </row>
    <row r="7" spans="2:18" s="54" customFormat="1" ht="14.25">
      <c r="B7" s="222" t="str">
        <f>'Excel Sheet'!A36</f>
        <v>45F</v>
      </c>
      <c r="C7" s="223">
        <f>AVERAGE('Excel Sheet'!H40:H54)</f>
        <v>5957.59923076923</v>
      </c>
      <c r="D7" s="223">
        <f>'Excel Sheet'!I37</f>
        <v>11.74</v>
      </c>
      <c r="E7" s="223">
        <f>'Excel Sheet'!I38</f>
        <v>118.4</v>
      </c>
      <c r="F7" s="223">
        <f>'Excel Sheet'!I39</f>
        <v>220.73</v>
      </c>
      <c r="G7" s="223">
        <f>'Excel Sheet'!I40</f>
        <v>1301.13</v>
      </c>
      <c r="H7" s="223">
        <f>'Excel Sheet'!I41</f>
        <v>1391.1</v>
      </c>
      <c r="I7" s="223">
        <f>'Excel Sheet'!I42</f>
        <v>1494.28</v>
      </c>
      <c r="J7" s="223">
        <f>'Excel Sheet'!I43</f>
        <v>3004.13</v>
      </c>
      <c r="K7" s="223">
        <f>'Excel Sheet'!I44</f>
        <v>2878.01</v>
      </c>
      <c r="L7" s="223">
        <f>'Excel Sheet'!I45</f>
        <v>2884.32</v>
      </c>
      <c r="M7" s="223">
        <f>'Excel Sheet'!I46</f>
        <v>2636.21</v>
      </c>
      <c r="N7" s="223">
        <f>'Excel Sheet'!I47</f>
        <v>2640.55</v>
      </c>
      <c r="O7" s="223">
        <f>'Excel Sheet'!I48</f>
        <v>2642.57</v>
      </c>
      <c r="P7" s="223">
        <f>'Excel Sheet'!I49</f>
        <v>2541.5</v>
      </c>
      <c r="Q7" s="223">
        <f>'Excel Sheet'!I50</f>
        <v>2550.92</v>
      </c>
      <c r="R7" s="223">
        <f>'Excel Sheet'!I51</f>
        <v>2555.31</v>
      </c>
    </row>
    <row r="8" spans="2:18" s="54" customFormat="1" ht="14.25">
      <c r="B8" s="222" t="str">
        <f>'Excel Sheet'!A53</f>
        <v>60F</v>
      </c>
      <c r="C8" s="223">
        <f>AVERAGE('Excel Sheet'!H58:H72)</f>
        <v>4916.223846153845</v>
      </c>
      <c r="D8" s="223">
        <f>'Excel Sheet'!I54</f>
        <v>1718.51</v>
      </c>
      <c r="E8" s="223">
        <f>'Excel Sheet'!I55</f>
        <v>1828.44</v>
      </c>
      <c r="F8" s="223">
        <f>'Excel Sheet'!I56</f>
        <v>1938.12</v>
      </c>
      <c r="G8" s="223">
        <f>'Excel Sheet'!I57</f>
        <v>2516.15</v>
      </c>
      <c r="H8" s="223">
        <f>'Excel Sheet'!I58</f>
        <v>2632.77</v>
      </c>
      <c r="I8" s="223">
        <f>'Excel Sheet'!I59</f>
        <v>2751.46</v>
      </c>
      <c r="J8" s="223">
        <f>'Excel Sheet'!I60</f>
        <v>2767.22</v>
      </c>
      <c r="K8" s="223">
        <f>'Excel Sheet'!I61</f>
        <v>2773.06</v>
      </c>
      <c r="L8" s="223">
        <f>'Excel Sheet'!I62</f>
        <v>2781.4</v>
      </c>
      <c r="M8" s="223">
        <f>'Excel Sheet'!I63</f>
        <v>2530.66</v>
      </c>
      <c r="N8" s="223">
        <f>'Excel Sheet'!I64</f>
        <v>2536.97</v>
      </c>
      <c r="O8" s="223">
        <f>'Excel Sheet'!I65</f>
        <v>2546.53</v>
      </c>
      <c r="P8" s="223">
        <f>'Excel Sheet'!I66</f>
        <v>2402.32</v>
      </c>
      <c r="Q8" s="223">
        <f>'Excel Sheet'!I67</f>
        <v>2407.75</v>
      </c>
      <c r="R8" s="223">
        <f>'Excel Sheet'!I68</f>
        <v>2413.28</v>
      </c>
    </row>
    <row r="9" spans="2:18" s="54" customFormat="1" ht="14.25">
      <c r="B9" s="222" t="str">
        <f>'Excel Sheet'!A70</f>
        <v>70F</v>
      </c>
      <c r="C9" s="223">
        <f>AVERAGE('Excel Sheet'!H76:H84)</f>
        <v>4641.886666666667</v>
      </c>
      <c r="D9" s="223">
        <f>'Excel Sheet'!I71</f>
        <v>1957.69</v>
      </c>
      <c r="E9" s="223">
        <f>'Excel Sheet'!I72</f>
        <v>2063.1</v>
      </c>
      <c r="F9" s="223">
        <f>'Excel Sheet'!I73</f>
        <v>2156.87</v>
      </c>
      <c r="G9" s="223">
        <f>'Excel Sheet'!I74</f>
        <v>2749.88</v>
      </c>
      <c r="H9" s="223">
        <f>'Excel Sheet'!I75</f>
        <v>2838.85</v>
      </c>
      <c r="I9" s="223">
        <f>'Excel Sheet'!I76</f>
        <v>2942.8</v>
      </c>
      <c r="J9" s="223">
        <f>'Excel Sheet'!I77</f>
        <v>2739.21</v>
      </c>
      <c r="K9" s="223">
        <f>'Excel Sheet'!I78</f>
        <v>2742.02</v>
      </c>
      <c r="L9" s="223">
        <f>'Excel Sheet'!I79</f>
        <v>2748.83</v>
      </c>
      <c r="M9" s="223">
        <f>'Excel Sheet'!I80</f>
        <v>2442.81</v>
      </c>
      <c r="N9" s="223">
        <f>'Excel Sheet'!I81</f>
        <v>2449.27</v>
      </c>
      <c r="O9" s="223">
        <f>'Excel Sheet'!I82</f>
        <v>2162.37</v>
      </c>
      <c r="P9" s="223">
        <f>'Excel Sheet'!I83</f>
        <v>2204.27</v>
      </c>
      <c r="Q9" s="223">
        <f>'Excel Sheet'!I84</f>
        <v>2246.18</v>
      </c>
      <c r="R9" s="223">
        <f>'Excel Sheet'!J84</f>
        <v>1926.32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64" sqref="A1:IV16384"/>
    </sheetView>
  </sheetViews>
  <sheetFormatPr defaultColWidth="9.140625" defaultRowHeight="12.75"/>
  <cols>
    <col min="1" max="1" width="31.421875" style="0" customWidth="1"/>
    <col min="3" max="3" width="73.140625" style="0" customWidth="1"/>
    <col min="4" max="4" width="46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60</v>
      </c>
      <c r="J2" t="s">
        <v>61</v>
      </c>
      <c r="K2" t="s">
        <v>56</v>
      </c>
    </row>
    <row r="3" spans="1:11" ht="12.75">
      <c r="A3" t="s">
        <v>51</v>
      </c>
      <c r="B3">
        <v>-85.86</v>
      </c>
      <c r="C3" t="s">
        <v>59</v>
      </c>
      <c r="D3" t="s">
        <v>69</v>
      </c>
      <c r="E3">
        <v>6.16</v>
      </c>
      <c r="F3">
        <v>478.08</v>
      </c>
      <c r="G3">
        <v>478</v>
      </c>
      <c r="H3">
        <v>6659.72</v>
      </c>
      <c r="I3">
        <v>-85.19</v>
      </c>
      <c r="J3">
        <v>-229.47</v>
      </c>
      <c r="K3" t="s">
        <v>57</v>
      </c>
    </row>
    <row r="4" spans="1:11" ht="12.75">
      <c r="A4" t="s">
        <v>6</v>
      </c>
      <c r="B4">
        <v>-2.69</v>
      </c>
      <c r="C4" t="s">
        <v>59</v>
      </c>
      <c r="D4" t="s">
        <v>69</v>
      </c>
      <c r="E4">
        <v>6.16</v>
      </c>
      <c r="F4">
        <v>477.42</v>
      </c>
      <c r="G4">
        <v>477.32</v>
      </c>
      <c r="H4">
        <v>6589.17</v>
      </c>
      <c r="I4">
        <v>-1.95</v>
      </c>
      <c r="J4">
        <v>-152.48</v>
      </c>
      <c r="K4" t="s">
        <v>57</v>
      </c>
    </row>
    <row r="5" spans="1:11" ht="12.75">
      <c r="A5" t="s">
        <v>3</v>
      </c>
      <c r="B5">
        <v>105.23</v>
      </c>
      <c r="C5" t="s">
        <v>59</v>
      </c>
      <c r="D5" t="s">
        <v>69</v>
      </c>
      <c r="E5">
        <v>6.16</v>
      </c>
      <c r="F5">
        <v>477.67</v>
      </c>
      <c r="G5">
        <v>477.58</v>
      </c>
      <c r="H5">
        <v>6598.75</v>
      </c>
      <c r="I5">
        <v>106.08</v>
      </c>
      <c r="J5">
        <v>-59.46</v>
      </c>
      <c r="K5" t="s">
        <v>57</v>
      </c>
    </row>
    <row r="6" spans="1:11" ht="12.75">
      <c r="A6" t="s">
        <v>0</v>
      </c>
      <c r="B6">
        <v>1280.2</v>
      </c>
      <c r="C6" t="s">
        <v>59</v>
      </c>
      <c r="D6" t="s">
        <v>70</v>
      </c>
      <c r="E6">
        <v>8.72</v>
      </c>
      <c r="F6">
        <v>485.38</v>
      </c>
      <c r="G6">
        <v>485.34</v>
      </c>
      <c r="H6">
        <v>6652.43</v>
      </c>
      <c r="I6">
        <v>1278.69</v>
      </c>
      <c r="J6">
        <v>660.3</v>
      </c>
      <c r="K6" t="s">
        <v>57</v>
      </c>
    </row>
    <row r="7" spans="1:11" ht="12.75">
      <c r="A7" t="s">
        <v>7</v>
      </c>
      <c r="B7">
        <v>1361.42</v>
      </c>
      <c r="C7" t="s">
        <v>59</v>
      </c>
      <c r="D7" t="s">
        <v>70</v>
      </c>
      <c r="E7">
        <v>8.72</v>
      </c>
      <c r="F7">
        <v>484.3</v>
      </c>
      <c r="G7">
        <v>484.17</v>
      </c>
      <c r="H7">
        <v>6584.08</v>
      </c>
      <c r="I7">
        <v>1359.24</v>
      </c>
      <c r="J7">
        <v>736.02</v>
      </c>
      <c r="K7" t="s">
        <v>57</v>
      </c>
    </row>
    <row r="8" spans="1:11" ht="12.75">
      <c r="A8" t="s">
        <v>4</v>
      </c>
      <c r="B8">
        <v>1470.62</v>
      </c>
      <c r="C8" t="s">
        <v>59</v>
      </c>
      <c r="D8" t="s">
        <v>70</v>
      </c>
      <c r="E8">
        <v>8.72</v>
      </c>
      <c r="F8">
        <v>485</v>
      </c>
      <c r="G8">
        <v>484.84</v>
      </c>
      <c r="H8">
        <v>6597.43</v>
      </c>
      <c r="I8">
        <v>1468.01</v>
      </c>
      <c r="J8">
        <v>828.6</v>
      </c>
      <c r="K8" t="s">
        <v>57</v>
      </c>
    </row>
    <row r="9" spans="1:11" ht="12.75">
      <c r="A9" t="s">
        <v>1</v>
      </c>
      <c r="B9">
        <v>3028.64</v>
      </c>
      <c r="C9" t="s">
        <v>59</v>
      </c>
      <c r="D9" t="s">
        <v>70</v>
      </c>
      <c r="E9">
        <v>8.72</v>
      </c>
      <c r="F9">
        <v>492.33</v>
      </c>
      <c r="G9">
        <v>492.36</v>
      </c>
      <c r="H9">
        <v>6694.95</v>
      </c>
      <c r="I9">
        <v>3014.13</v>
      </c>
      <c r="J9">
        <v>1803.31</v>
      </c>
      <c r="K9" t="s">
        <v>57</v>
      </c>
    </row>
    <row r="10" spans="1:11" ht="12.75">
      <c r="A10" t="s">
        <v>8</v>
      </c>
      <c r="B10">
        <v>3136.63</v>
      </c>
      <c r="C10" t="s">
        <v>71</v>
      </c>
      <c r="D10" t="s">
        <v>72</v>
      </c>
      <c r="E10">
        <v>81.05</v>
      </c>
      <c r="F10">
        <v>836.42</v>
      </c>
      <c r="G10">
        <v>835.29</v>
      </c>
      <c r="H10">
        <v>6631.73</v>
      </c>
      <c r="I10">
        <v>3121.61</v>
      </c>
      <c r="J10">
        <v>1908.79</v>
      </c>
      <c r="K10" t="s">
        <v>57</v>
      </c>
    </row>
    <row r="11" spans="1:11" ht="12.75">
      <c r="A11" t="s">
        <v>5</v>
      </c>
      <c r="B11">
        <v>3137.18</v>
      </c>
      <c r="C11" t="s">
        <v>71</v>
      </c>
      <c r="D11" t="s">
        <v>72</v>
      </c>
      <c r="E11">
        <v>81.05</v>
      </c>
      <c r="F11">
        <v>834.64</v>
      </c>
      <c r="G11">
        <v>833.62</v>
      </c>
      <c r="H11">
        <v>6648.41</v>
      </c>
      <c r="I11">
        <v>3120.65</v>
      </c>
      <c r="J11">
        <v>1916.5</v>
      </c>
      <c r="K11" t="s">
        <v>57</v>
      </c>
    </row>
    <row r="12" spans="1:11" ht="12.75">
      <c r="A12" t="s">
        <v>2</v>
      </c>
      <c r="B12">
        <v>3001.74</v>
      </c>
      <c r="C12" t="s">
        <v>73</v>
      </c>
      <c r="D12" t="s">
        <v>72</v>
      </c>
      <c r="E12">
        <v>-89.84</v>
      </c>
      <c r="F12">
        <v>-780.98</v>
      </c>
      <c r="G12">
        <v>-781.89</v>
      </c>
      <c r="H12">
        <v>6718.18</v>
      </c>
      <c r="I12">
        <v>2988.07</v>
      </c>
      <c r="J12">
        <v>1995.94</v>
      </c>
      <c r="K12" t="s">
        <v>57</v>
      </c>
    </row>
    <row r="13" spans="1:11" ht="12.75">
      <c r="A13" t="s">
        <v>9</v>
      </c>
      <c r="B13">
        <v>3012.59</v>
      </c>
      <c r="C13" t="s">
        <v>73</v>
      </c>
      <c r="D13" t="s">
        <v>72</v>
      </c>
      <c r="E13">
        <v>-89.84</v>
      </c>
      <c r="F13">
        <v>-782.8</v>
      </c>
      <c r="G13">
        <v>-783.57</v>
      </c>
      <c r="H13">
        <v>6650.9</v>
      </c>
      <c r="I13">
        <v>2997.68</v>
      </c>
      <c r="J13">
        <v>2027.39</v>
      </c>
      <c r="K13" t="s">
        <v>57</v>
      </c>
    </row>
    <row r="14" spans="1:11" ht="12.75">
      <c r="A14" t="s">
        <v>10</v>
      </c>
      <c r="B14">
        <v>3015.35</v>
      </c>
      <c r="C14" t="s">
        <v>73</v>
      </c>
      <c r="D14" t="s">
        <v>72</v>
      </c>
      <c r="E14">
        <v>-89.84</v>
      </c>
      <c r="F14">
        <v>-782.53</v>
      </c>
      <c r="G14">
        <v>-783.47</v>
      </c>
      <c r="H14">
        <v>6663.03</v>
      </c>
      <c r="I14">
        <v>3001.82</v>
      </c>
      <c r="J14">
        <v>2060.85</v>
      </c>
      <c r="K14" t="s">
        <v>57</v>
      </c>
    </row>
    <row r="15" spans="1:11" ht="12.75">
      <c r="A15" t="s">
        <v>11</v>
      </c>
      <c r="B15">
        <v>2855.32</v>
      </c>
      <c r="C15" t="s">
        <v>73</v>
      </c>
      <c r="D15" t="s">
        <v>72</v>
      </c>
      <c r="E15">
        <v>-89.84</v>
      </c>
      <c r="F15">
        <v>-786.27</v>
      </c>
      <c r="G15">
        <v>-786.74</v>
      </c>
      <c r="H15">
        <v>6727.7</v>
      </c>
      <c r="I15">
        <v>2843.28</v>
      </c>
      <c r="J15">
        <v>2065.53</v>
      </c>
      <c r="K15" t="s">
        <v>57</v>
      </c>
    </row>
    <row r="16" spans="1:11" ht="12.75">
      <c r="A16" t="s">
        <v>13</v>
      </c>
      <c r="B16">
        <v>2855.64</v>
      </c>
      <c r="C16" t="s">
        <v>73</v>
      </c>
      <c r="D16" t="s">
        <v>72</v>
      </c>
      <c r="E16">
        <v>-89.84</v>
      </c>
      <c r="F16">
        <v>-786.85</v>
      </c>
      <c r="G16">
        <v>-789.37</v>
      </c>
      <c r="H16">
        <v>6662.42</v>
      </c>
      <c r="I16">
        <v>2843.05</v>
      </c>
      <c r="J16">
        <v>2083.49</v>
      </c>
      <c r="K16" t="s">
        <v>57</v>
      </c>
    </row>
    <row r="17" spans="1:11" ht="12.75">
      <c r="A17" t="s">
        <v>14</v>
      </c>
      <c r="B17">
        <v>2512.13</v>
      </c>
      <c r="C17" t="s">
        <v>74</v>
      </c>
      <c r="D17" t="s">
        <v>75</v>
      </c>
      <c r="E17">
        <v>2.82</v>
      </c>
      <c r="F17">
        <v>458.91</v>
      </c>
      <c r="G17">
        <v>458.97</v>
      </c>
      <c r="H17">
        <v>6658.26</v>
      </c>
      <c r="I17">
        <v>2503.83</v>
      </c>
      <c r="J17">
        <v>1944.18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60</v>
      </c>
      <c r="J19" t="s">
        <v>61</v>
      </c>
      <c r="K19" t="s">
        <v>56</v>
      </c>
    </row>
    <row r="20" spans="1:11" ht="12.75">
      <c r="A20" t="s">
        <v>51</v>
      </c>
      <c r="B20">
        <v>408.64</v>
      </c>
      <c r="C20" t="s">
        <v>59</v>
      </c>
      <c r="D20" t="s">
        <v>69</v>
      </c>
      <c r="E20">
        <v>6.16</v>
      </c>
      <c r="F20">
        <v>472.02</v>
      </c>
      <c r="G20">
        <v>471.96</v>
      </c>
      <c r="H20">
        <v>6322.05</v>
      </c>
      <c r="I20">
        <v>410.22</v>
      </c>
      <c r="J20">
        <v>110.28</v>
      </c>
      <c r="K20" t="s">
        <v>57</v>
      </c>
    </row>
    <row r="21" spans="1:11" ht="12.75">
      <c r="A21" t="s">
        <v>6</v>
      </c>
      <c r="B21">
        <v>517.95</v>
      </c>
      <c r="C21" t="s">
        <v>59</v>
      </c>
      <c r="D21" t="s">
        <v>69</v>
      </c>
      <c r="E21">
        <v>6.16</v>
      </c>
      <c r="F21">
        <v>472.2</v>
      </c>
      <c r="G21">
        <v>472.14</v>
      </c>
      <c r="H21">
        <v>6251.85</v>
      </c>
      <c r="I21">
        <v>517.71</v>
      </c>
      <c r="J21">
        <v>203.13</v>
      </c>
      <c r="K21" t="s">
        <v>57</v>
      </c>
    </row>
    <row r="22" spans="1:11" ht="12.75">
      <c r="A22" t="s">
        <v>3</v>
      </c>
      <c r="B22">
        <v>624.29</v>
      </c>
      <c r="C22" t="s">
        <v>59</v>
      </c>
      <c r="D22" t="s">
        <v>69</v>
      </c>
      <c r="E22">
        <v>6.16</v>
      </c>
      <c r="F22">
        <v>472.31</v>
      </c>
      <c r="G22">
        <v>472.25</v>
      </c>
      <c r="H22">
        <v>6263.58</v>
      </c>
      <c r="I22">
        <v>624.18</v>
      </c>
      <c r="J22">
        <v>295.53</v>
      </c>
      <c r="K22" t="s">
        <v>57</v>
      </c>
    </row>
    <row r="23" spans="1:11" ht="12.75">
      <c r="A23" t="s">
        <v>0</v>
      </c>
      <c r="B23">
        <v>1589.41</v>
      </c>
      <c r="C23" t="s">
        <v>59</v>
      </c>
      <c r="D23" t="s">
        <v>70</v>
      </c>
      <c r="E23">
        <v>8.72</v>
      </c>
      <c r="F23">
        <v>478.59</v>
      </c>
      <c r="G23">
        <v>478.53</v>
      </c>
      <c r="H23">
        <v>6322.98</v>
      </c>
      <c r="I23">
        <v>1586.23</v>
      </c>
      <c r="J23">
        <v>884.54</v>
      </c>
      <c r="K23" t="s">
        <v>57</v>
      </c>
    </row>
    <row r="24" spans="1:11" ht="12.75">
      <c r="A24" t="s">
        <v>7</v>
      </c>
      <c r="B24">
        <v>1672.27</v>
      </c>
      <c r="C24" t="s">
        <v>59</v>
      </c>
      <c r="D24" t="s">
        <v>70</v>
      </c>
      <c r="E24">
        <v>8.72</v>
      </c>
      <c r="F24">
        <v>478.16</v>
      </c>
      <c r="G24">
        <v>477.96</v>
      </c>
      <c r="H24">
        <v>6255.55</v>
      </c>
      <c r="I24">
        <v>1668.82</v>
      </c>
      <c r="J24">
        <v>954.97</v>
      </c>
      <c r="K24" t="s">
        <v>57</v>
      </c>
    </row>
    <row r="25" spans="1:11" ht="12.75">
      <c r="A25" t="s">
        <v>4</v>
      </c>
      <c r="B25">
        <v>1804.13</v>
      </c>
      <c r="C25" t="s">
        <v>59</v>
      </c>
      <c r="D25" t="s">
        <v>70</v>
      </c>
      <c r="E25">
        <v>8.72</v>
      </c>
      <c r="F25">
        <v>479.14</v>
      </c>
      <c r="G25">
        <v>479.39</v>
      </c>
      <c r="H25">
        <v>6271.19</v>
      </c>
      <c r="I25">
        <v>1800.29</v>
      </c>
      <c r="J25">
        <v>1065.63</v>
      </c>
      <c r="K25" t="s">
        <v>57</v>
      </c>
    </row>
    <row r="26" spans="1:11" ht="12.75">
      <c r="A26" t="s">
        <v>1</v>
      </c>
      <c r="B26">
        <v>3086.81</v>
      </c>
      <c r="C26" t="s">
        <v>71</v>
      </c>
      <c r="D26" t="s">
        <v>72</v>
      </c>
      <c r="E26">
        <v>81.05</v>
      </c>
      <c r="F26">
        <v>814.22</v>
      </c>
      <c r="G26">
        <v>813.13</v>
      </c>
      <c r="H26">
        <v>6370.63</v>
      </c>
      <c r="I26">
        <v>3071.25</v>
      </c>
      <c r="J26">
        <v>1870.12</v>
      </c>
      <c r="K26" t="s">
        <v>57</v>
      </c>
    </row>
    <row r="27" spans="1:11" ht="12.75">
      <c r="A27" t="s">
        <v>8</v>
      </c>
      <c r="B27">
        <v>2928.33</v>
      </c>
      <c r="C27" t="s">
        <v>76</v>
      </c>
      <c r="D27" t="s">
        <v>72</v>
      </c>
      <c r="E27">
        <v>100</v>
      </c>
      <c r="F27">
        <v>822.89</v>
      </c>
      <c r="G27">
        <v>821.75</v>
      </c>
      <c r="H27">
        <v>6300.89</v>
      </c>
      <c r="I27">
        <v>2913.2</v>
      </c>
      <c r="J27">
        <v>1805.05</v>
      </c>
      <c r="K27" t="s">
        <v>57</v>
      </c>
    </row>
    <row r="28" spans="1:11" ht="12.75">
      <c r="A28" t="s">
        <v>5</v>
      </c>
      <c r="B28">
        <v>2937.74</v>
      </c>
      <c r="C28" t="s">
        <v>76</v>
      </c>
      <c r="D28" t="s">
        <v>72</v>
      </c>
      <c r="E28">
        <v>100</v>
      </c>
      <c r="F28">
        <v>825.89</v>
      </c>
      <c r="G28">
        <v>824.69</v>
      </c>
      <c r="H28">
        <v>6315.67</v>
      </c>
      <c r="I28">
        <v>2922.07</v>
      </c>
      <c r="J28">
        <v>1854.79</v>
      </c>
      <c r="K28" t="s">
        <v>57</v>
      </c>
    </row>
    <row r="29" spans="1:11" ht="12.75">
      <c r="A29" t="s">
        <v>2</v>
      </c>
      <c r="B29">
        <v>2680.28</v>
      </c>
      <c r="C29" t="s">
        <v>76</v>
      </c>
      <c r="D29" t="s">
        <v>72</v>
      </c>
      <c r="E29">
        <v>100</v>
      </c>
      <c r="F29">
        <v>831.06</v>
      </c>
      <c r="G29">
        <v>829.96</v>
      </c>
      <c r="H29">
        <v>6378.78</v>
      </c>
      <c r="I29">
        <v>2668.15</v>
      </c>
      <c r="J29">
        <v>1836.97</v>
      </c>
      <c r="K29" t="s">
        <v>57</v>
      </c>
    </row>
    <row r="30" spans="1:11" ht="12.75">
      <c r="A30" t="s">
        <v>9</v>
      </c>
      <c r="B30">
        <v>2687.04</v>
      </c>
      <c r="C30" t="s">
        <v>76</v>
      </c>
      <c r="D30" t="s">
        <v>72</v>
      </c>
      <c r="E30">
        <v>100</v>
      </c>
      <c r="F30">
        <v>831.82</v>
      </c>
      <c r="G30">
        <v>828.94</v>
      </c>
      <c r="H30">
        <v>6312.5</v>
      </c>
      <c r="I30">
        <v>2674.58</v>
      </c>
      <c r="J30">
        <v>1869.11</v>
      </c>
      <c r="K30" t="s">
        <v>57</v>
      </c>
    </row>
    <row r="31" spans="1:11" ht="12.75">
      <c r="A31" t="s">
        <v>10</v>
      </c>
      <c r="B31">
        <v>2694.63</v>
      </c>
      <c r="C31" t="s">
        <v>76</v>
      </c>
      <c r="D31" t="s">
        <v>72</v>
      </c>
      <c r="E31">
        <v>100</v>
      </c>
      <c r="F31">
        <v>819.36</v>
      </c>
      <c r="G31">
        <v>817.6</v>
      </c>
      <c r="H31">
        <v>6328.46</v>
      </c>
      <c r="I31">
        <v>2682.68</v>
      </c>
      <c r="J31">
        <v>1912.83</v>
      </c>
      <c r="K31" t="s">
        <v>57</v>
      </c>
    </row>
    <row r="32" spans="1:11" ht="12.75">
      <c r="A32" t="s">
        <v>11</v>
      </c>
      <c r="B32">
        <v>2596.5</v>
      </c>
      <c r="C32" t="s">
        <v>76</v>
      </c>
      <c r="D32" t="s">
        <v>72</v>
      </c>
      <c r="E32">
        <v>100</v>
      </c>
      <c r="F32">
        <v>820.26</v>
      </c>
      <c r="G32">
        <v>817.4</v>
      </c>
      <c r="H32">
        <v>6391.52</v>
      </c>
      <c r="I32">
        <v>2585.58</v>
      </c>
      <c r="J32">
        <v>1957.71</v>
      </c>
      <c r="K32" t="s">
        <v>57</v>
      </c>
    </row>
    <row r="33" spans="1:11" ht="12.75">
      <c r="A33" t="s">
        <v>13</v>
      </c>
      <c r="B33">
        <v>2600.06</v>
      </c>
      <c r="C33" t="s">
        <v>76</v>
      </c>
      <c r="D33" t="s">
        <v>72</v>
      </c>
      <c r="E33">
        <v>100</v>
      </c>
      <c r="F33">
        <v>815.19</v>
      </c>
      <c r="G33">
        <v>813.18</v>
      </c>
      <c r="H33">
        <v>6325.64</v>
      </c>
      <c r="I33">
        <v>2589.37</v>
      </c>
      <c r="J33">
        <v>1986.79</v>
      </c>
      <c r="K33" t="s">
        <v>57</v>
      </c>
    </row>
    <row r="34" spans="1:11" ht="12.75">
      <c r="A34" t="s">
        <v>14</v>
      </c>
      <c r="B34">
        <v>2607.16</v>
      </c>
      <c r="C34" t="s">
        <v>76</v>
      </c>
      <c r="D34" t="s">
        <v>72</v>
      </c>
      <c r="E34">
        <v>100</v>
      </c>
      <c r="F34">
        <v>818.28</v>
      </c>
      <c r="G34">
        <v>816.2</v>
      </c>
      <c r="H34">
        <v>6339.44</v>
      </c>
      <c r="I34">
        <v>2597.56</v>
      </c>
      <c r="J34">
        <v>2019.62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60</v>
      </c>
      <c r="J36" t="s">
        <v>61</v>
      </c>
      <c r="K36" t="s">
        <v>56</v>
      </c>
    </row>
    <row r="37" spans="1:11" ht="12.75">
      <c r="A37" t="s">
        <v>51</v>
      </c>
      <c r="B37">
        <v>10.99</v>
      </c>
      <c r="C37" t="s">
        <v>59</v>
      </c>
      <c r="D37" t="s">
        <v>69</v>
      </c>
      <c r="E37">
        <v>6.16</v>
      </c>
      <c r="F37">
        <v>438.28</v>
      </c>
      <c r="G37">
        <v>438.24</v>
      </c>
      <c r="H37">
        <v>6040.4</v>
      </c>
      <c r="I37">
        <v>11.74</v>
      </c>
      <c r="J37">
        <v>-118.17</v>
      </c>
      <c r="K37" t="s">
        <v>57</v>
      </c>
    </row>
    <row r="38" spans="1:11" ht="12.75">
      <c r="A38" t="s">
        <v>6</v>
      </c>
      <c r="B38">
        <v>117.04</v>
      </c>
      <c r="C38" t="s">
        <v>59</v>
      </c>
      <c r="D38" t="s">
        <v>69</v>
      </c>
      <c r="E38">
        <v>6.16</v>
      </c>
      <c r="F38">
        <v>438.42</v>
      </c>
      <c r="G38">
        <v>438.39</v>
      </c>
      <c r="H38">
        <v>5969.43</v>
      </c>
      <c r="I38">
        <v>118.4</v>
      </c>
      <c r="J38">
        <v>-24.45</v>
      </c>
      <c r="K38" t="s">
        <v>57</v>
      </c>
    </row>
    <row r="39" spans="1:11" ht="12.75">
      <c r="A39" t="s">
        <v>3</v>
      </c>
      <c r="B39">
        <v>219.77</v>
      </c>
      <c r="C39" t="s">
        <v>59</v>
      </c>
      <c r="D39" t="s">
        <v>69</v>
      </c>
      <c r="E39">
        <v>6.16</v>
      </c>
      <c r="F39">
        <v>438.5</v>
      </c>
      <c r="G39">
        <v>438.46</v>
      </c>
      <c r="H39">
        <v>5980.58</v>
      </c>
      <c r="I39">
        <v>220.73</v>
      </c>
      <c r="J39">
        <v>65.95</v>
      </c>
      <c r="K39" t="s">
        <v>57</v>
      </c>
    </row>
    <row r="40" spans="1:11" ht="12.75">
      <c r="A40" t="s">
        <v>0</v>
      </c>
      <c r="B40">
        <v>1303.13</v>
      </c>
      <c r="C40" t="s">
        <v>59</v>
      </c>
      <c r="D40" t="s">
        <v>70</v>
      </c>
      <c r="E40">
        <v>8.72</v>
      </c>
      <c r="F40">
        <v>442.91</v>
      </c>
      <c r="G40">
        <v>442.99</v>
      </c>
      <c r="H40">
        <v>6036.16</v>
      </c>
      <c r="I40">
        <v>1301.13</v>
      </c>
      <c r="J40">
        <v>722.49</v>
      </c>
      <c r="K40" t="s">
        <v>57</v>
      </c>
    </row>
    <row r="41" spans="1:11" ht="12.75">
      <c r="A41" t="s">
        <v>7</v>
      </c>
      <c r="B41">
        <v>1392</v>
      </c>
      <c r="C41" t="s">
        <v>59</v>
      </c>
      <c r="D41" t="s">
        <v>70</v>
      </c>
      <c r="E41">
        <v>8.72</v>
      </c>
      <c r="F41">
        <v>442.2</v>
      </c>
      <c r="G41">
        <v>441.98</v>
      </c>
      <c r="H41">
        <v>5968.59</v>
      </c>
      <c r="I41">
        <v>1391.1</v>
      </c>
      <c r="J41">
        <v>804.84</v>
      </c>
      <c r="K41" t="s">
        <v>57</v>
      </c>
    </row>
    <row r="42" spans="1:11" ht="12.75">
      <c r="A42" t="s">
        <v>4</v>
      </c>
      <c r="B42">
        <v>1497.34</v>
      </c>
      <c r="C42" t="s">
        <v>59</v>
      </c>
      <c r="D42" t="s">
        <v>70</v>
      </c>
      <c r="E42">
        <v>8.72</v>
      </c>
      <c r="F42">
        <v>442.39</v>
      </c>
      <c r="G42">
        <v>442.57</v>
      </c>
      <c r="H42">
        <v>5983.19</v>
      </c>
      <c r="I42">
        <v>1494.28</v>
      </c>
      <c r="J42">
        <v>894.09</v>
      </c>
      <c r="K42" t="s">
        <v>57</v>
      </c>
    </row>
    <row r="43" spans="1:11" ht="12.75">
      <c r="A43" t="s">
        <v>1</v>
      </c>
      <c r="B43">
        <v>3017.81</v>
      </c>
      <c r="C43" t="s">
        <v>59</v>
      </c>
      <c r="D43" t="s">
        <v>77</v>
      </c>
      <c r="E43">
        <v>8.72</v>
      </c>
      <c r="F43">
        <v>446.98</v>
      </c>
      <c r="G43">
        <v>446.98</v>
      </c>
      <c r="H43">
        <v>6081.7</v>
      </c>
      <c r="I43">
        <v>3004.13</v>
      </c>
      <c r="J43">
        <v>1843.93</v>
      </c>
      <c r="K43" t="s">
        <v>57</v>
      </c>
    </row>
    <row r="44" spans="1:11" ht="12.75">
      <c r="A44" t="s">
        <v>8</v>
      </c>
      <c r="B44">
        <v>2891.86</v>
      </c>
      <c r="C44" t="s">
        <v>76</v>
      </c>
      <c r="D44" t="s">
        <v>72</v>
      </c>
      <c r="E44">
        <v>100</v>
      </c>
      <c r="F44">
        <v>816.86</v>
      </c>
      <c r="G44">
        <v>814.97</v>
      </c>
      <c r="H44">
        <v>6015.27</v>
      </c>
      <c r="I44">
        <v>2878.01</v>
      </c>
      <c r="J44">
        <v>1801.03</v>
      </c>
      <c r="K44" t="s">
        <v>57</v>
      </c>
    </row>
    <row r="45" spans="1:11" ht="12.75">
      <c r="A45" t="s">
        <v>5</v>
      </c>
      <c r="B45">
        <v>2898.39</v>
      </c>
      <c r="C45" t="s">
        <v>76</v>
      </c>
      <c r="D45" t="s">
        <v>72</v>
      </c>
      <c r="E45">
        <v>100</v>
      </c>
      <c r="F45">
        <v>817.89</v>
      </c>
      <c r="G45">
        <v>815.04</v>
      </c>
      <c r="H45">
        <v>6031.67</v>
      </c>
      <c r="I45">
        <v>2884.32</v>
      </c>
      <c r="J45">
        <v>1831.59</v>
      </c>
      <c r="K45" t="s">
        <v>57</v>
      </c>
    </row>
    <row r="46" spans="1:11" ht="12.75">
      <c r="A46" t="s">
        <v>2</v>
      </c>
      <c r="B46">
        <v>2648.3</v>
      </c>
      <c r="C46" t="s">
        <v>76</v>
      </c>
      <c r="D46" t="s">
        <v>72</v>
      </c>
      <c r="E46">
        <v>100</v>
      </c>
      <c r="F46">
        <v>810.43</v>
      </c>
      <c r="G46">
        <v>809.31</v>
      </c>
      <c r="H46">
        <v>6094.17</v>
      </c>
      <c r="I46">
        <v>2636.21</v>
      </c>
      <c r="J46">
        <v>1832.44</v>
      </c>
      <c r="K46" t="s">
        <v>57</v>
      </c>
    </row>
    <row r="47" spans="1:11" ht="12.75">
      <c r="A47" t="s">
        <v>9</v>
      </c>
      <c r="B47">
        <v>2651.57</v>
      </c>
      <c r="C47" t="s">
        <v>76</v>
      </c>
      <c r="D47" t="s">
        <v>72</v>
      </c>
      <c r="E47">
        <v>100</v>
      </c>
      <c r="F47">
        <v>809.5</v>
      </c>
      <c r="G47">
        <v>808.58</v>
      </c>
      <c r="H47">
        <v>6027.88</v>
      </c>
      <c r="I47">
        <v>2640.55</v>
      </c>
      <c r="J47">
        <v>1884.78</v>
      </c>
      <c r="K47" t="s">
        <v>57</v>
      </c>
    </row>
    <row r="48" spans="1:11" ht="12.75">
      <c r="A48" t="s">
        <v>10</v>
      </c>
      <c r="B48">
        <v>2654.48</v>
      </c>
      <c r="C48" t="s">
        <v>76</v>
      </c>
      <c r="D48" t="s">
        <v>72</v>
      </c>
      <c r="E48">
        <v>100</v>
      </c>
      <c r="F48">
        <v>804.98</v>
      </c>
      <c r="G48">
        <v>802.79</v>
      </c>
      <c r="H48">
        <v>6043.44</v>
      </c>
      <c r="I48">
        <v>2642.57</v>
      </c>
      <c r="J48">
        <v>1903.02</v>
      </c>
      <c r="K48" t="s">
        <v>57</v>
      </c>
    </row>
    <row r="49" spans="1:11" ht="12.75">
      <c r="A49" t="s">
        <v>11</v>
      </c>
      <c r="B49">
        <v>2553.83</v>
      </c>
      <c r="C49" t="s">
        <v>76</v>
      </c>
      <c r="D49" t="s">
        <v>72</v>
      </c>
      <c r="E49">
        <v>100</v>
      </c>
      <c r="F49">
        <v>800.87</v>
      </c>
      <c r="G49">
        <v>799.51</v>
      </c>
      <c r="H49">
        <v>6105.71</v>
      </c>
      <c r="I49">
        <v>2541.5</v>
      </c>
      <c r="J49">
        <v>1960.48</v>
      </c>
      <c r="K49" t="s">
        <v>57</v>
      </c>
    </row>
    <row r="50" spans="1:11" ht="12.75">
      <c r="A50" t="s">
        <v>13</v>
      </c>
      <c r="B50">
        <v>2561.7</v>
      </c>
      <c r="C50" t="s">
        <v>76</v>
      </c>
      <c r="D50" t="s">
        <v>72</v>
      </c>
      <c r="E50">
        <v>100</v>
      </c>
      <c r="F50">
        <v>808.13</v>
      </c>
      <c r="G50">
        <v>806.69</v>
      </c>
      <c r="H50">
        <v>6041.29</v>
      </c>
      <c r="I50">
        <v>2550.92</v>
      </c>
      <c r="J50">
        <v>1995.51</v>
      </c>
      <c r="K50" t="s">
        <v>57</v>
      </c>
    </row>
    <row r="51" spans="1:11" ht="12.75">
      <c r="A51" t="s">
        <v>14</v>
      </c>
      <c r="B51">
        <v>2565.95</v>
      </c>
      <c r="C51" t="s">
        <v>76</v>
      </c>
      <c r="D51" t="s">
        <v>72</v>
      </c>
      <c r="E51">
        <v>100</v>
      </c>
      <c r="F51">
        <v>805.14</v>
      </c>
      <c r="G51">
        <v>803.74</v>
      </c>
      <c r="H51">
        <v>6057.26</v>
      </c>
      <c r="I51">
        <v>2555.31</v>
      </c>
      <c r="J51">
        <v>2007.86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60</v>
      </c>
      <c r="J53" t="s">
        <v>61</v>
      </c>
      <c r="K53" t="s">
        <v>56</v>
      </c>
    </row>
    <row r="54" spans="1:11" ht="12.75">
      <c r="A54" t="s">
        <v>51</v>
      </c>
      <c r="B54">
        <v>1723.27</v>
      </c>
      <c r="C54" t="s">
        <v>59</v>
      </c>
      <c r="D54" t="s">
        <v>70</v>
      </c>
      <c r="E54">
        <v>8.72</v>
      </c>
      <c r="F54">
        <v>443.48</v>
      </c>
      <c r="G54">
        <v>443.6</v>
      </c>
      <c r="H54">
        <v>4962.46</v>
      </c>
      <c r="I54">
        <v>1718.51</v>
      </c>
      <c r="J54">
        <v>1014.85</v>
      </c>
      <c r="K54" t="s">
        <v>57</v>
      </c>
    </row>
    <row r="55" spans="1:11" ht="12.75">
      <c r="A55" t="s">
        <v>6</v>
      </c>
      <c r="B55">
        <v>1832.77</v>
      </c>
      <c r="C55" t="s">
        <v>59</v>
      </c>
      <c r="D55" t="s">
        <v>70</v>
      </c>
      <c r="E55">
        <v>8.72</v>
      </c>
      <c r="F55">
        <v>443.75</v>
      </c>
      <c r="G55">
        <v>443.85</v>
      </c>
      <c r="H55">
        <v>4898.08</v>
      </c>
      <c r="I55">
        <v>1828.44</v>
      </c>
      <c r="J55">
        <v>1107.61</v>
      </c>
      <c r="K55" t="s">
        <v>57</v>
      </c>
    </row>
    <row r="56" spans="1:11" ht="12.75">
      <c r="A56" t="s">
        <v>3</v>
      </c>
      <c r="B56">
        <v>1944.81</v>
      </c>
      <c r="C56" t="s">
        <v>59</v>
      </c>
      <c r="D56" t="s">
        <v>77</v>
      </c>
      <c r="E56">
        <v>8.72</v>
      </c>
      <c r="F56">
        <v>444.52</v>
      </c>
      <c r="G56">
        <v>444.9</v>
      </c>
      <c r="H56">
        <v>4915.95</v>
      </c>
      <c r="I56">
        <v>1938.12</v>
      </c>
      <c r="J56">
        <v>1203.54</v>
      </c>
      <c r="K56" t="s">
        <v>57</v>
      </c>
    </row>
    <row r="57" spans="1:11" ht="12.75">
      <c r="A57" t="s">
        <v>0</v>
      </c>
      <c r="B57">
        <v>2526.04</v>
      </c>
      <c r="C57" t="s">
        <v>59</v>
      </c>
      <c r="D57" t="s">
        <v>70</v>
      </c>
      <c r="E57">
        <v>8.72</v>
      </c>
      <c r="F57">
        <v>446.82</v>
      </c>
      <c r="G57">
        <v>446.91</v>
      </c>
      <c r="H57">
        <v>4983.14</v>
      </c>
      <c r="I57">
        <v>2516.15</v>
      </c>
      <c r="J57">
        <v>1550.12</v>
      </c>
      <c r="K57" t="s">
        <v>57</v>
      </c>
    </row>
    <row r="58" spans="1:11" ht="12.75">
      <c r="A58" t="s">
        <v>7</v>
      </c>
      <c r="B58">
        <v>2643.08</v>
      </c>
      <c r="C58" t="s">
        <v>59</v>
      </c>
      <c r="D58" t="s">
        <v>70</v>
      </c>
      <c r="E58">
        <v>8.72</v>
      </c>
      <c r="F58">
        <v>447.14</v>
      </c>
      <c r="G58">
        <v>447.2</v>
      </c>
      <c r="H58">
        <v>4921.77</v>
      </c>
      <c r="I58">
        <v>2632.77</v>
      </c>
      <c r="J58">
        <v>1630.84</v>
      </c>
      <c r="K58" t="s">
        <v>57</v>
      </c>
    </row>
    <row r="59" spans="1:11" ht="12.75">
      <c r="A59" t="s">
        <v>4</v>
      </c>
      <c r="B59">
        <v>2762.75</v>
      </c>
      <c r="C59" t="s">
        <v>59</v>
      </c>
      <c r="D59" t="s">
        <v>70</v>
      </c>
      <c r="E59">
        <v>8.72</v>
      </c>
      <c r="F59">
        <v>447.29</v>
      </c>
      <c r="G59">
        <v>446.94</v>
      </c>
      <c r="H59">
        <v>4941.82</v>
      </c>
      <c r="I59">
        <v>2751.46</v>
      </c>
      <c r="J59">
        <v>1747.35</v>
      </c>
      <c r="K59" t="s">
        <v>57</v>
      </c>
    </row>
    <row r="60" spans="1:11" ht="12.75">
      <c r="A60" t="s">
        <v>1</v>
      </c>
      <c r="B60">
        <v>2780.19</v>
      </c>
      <c r="C60" t="s">
        <v>76</v>
      </c>
      <c r="D60" t="s">
        <v>72</v>
      </c>
      <c r="E60">
        <v>100</v>
      </c>
      <c r="F60">
        <v>763.47</v>
      </c>
      <c r="G60">
        <v>763.6</v>
      </c>
      <c r="H60">
        <v>5008.21</v>
      </c>
      <c r="I60">
        <v>2767.22</v>
      </c>
      <c r="J60">
        <v>1801.6</v>
      </c>
      <c r="K60" t="s">
        <v>57</v>
      </c>
    </row>
    <row r="61" spans="1:11" ht="12.75">
      <c r="A61" t="s">
        <v>8</v>
      </c>
      <c r="B61">
        <v>2786.3</v>
      </c>
      <c r="C61" t="s">
        <v>76</v>
      </c>
      <c r="D61" t="s">
        <v>72</v>
      </c>
      <c r="E61">
        <v>100</v>
      </c>
      <c r="F61">
        <v>763.21</v>
      </c>
      <c r="G61">
        <v>764.14</v>
      </c>
      <c r="H61">
        <v>4943.22</v>
      </c>
      <c r="I61">
        <v>2773.06</v>
      </c>
      <c r="J61">
        <v>1833.7</v>
      </c>
      <c r="K61" t="s">
        <v>57</v>
      </c>
    </row>
    <row r="62" spans="1:11" ht="12.75">
      <c r="A62" t="s">
        <v>5</v>
      </c>
      <c r="B62">
        <v>2794.63</v>
      </c>
      <c r="C62" t="s">
        <v>76</v>
      </c>
      <c r="D62" t="s">
        <v>72</v>
      </c>
      <c r="E62">
        <v>100</v>
      </c>
      <c r="F62">
        <v>761.5</v>
      </c>
      <c r="G62">
        <v>762.55</v>
      </c>
      <c r="H62">
        <v>4960.7</v>
      </c>
      <c r="I62">
        <v>2781.4</v>
      </c>
      <c r="J62">
        <v>1868.96</v>
      </c>
      <c r="K62" t="s">
        <v>57</v>
      </c>
    </row>
    <row r="63" spans="1:11" ht="12.75">
      <c r="A63" t="s">
        <v>2</v>
      </c>
      <c r="B63">
        <v>2540.46</v>
      </c>
      <c r="C63" t="s">
        <v>73</v>
      </c>
      <c r="D63" t="s">
        <v>72</v>
      </c>
      <c r="E63">
        <v>-89.84</v>
      </c>
      <c r="F63">
        <v>-727.83</v>
      </c>
      <c r="G63">
        <v>-734.69</v>
      </c>
      <c r="H63">
        <v>5018.14</v>
      </c>
      <c r="I63">
        <v>2530.66</v>
      </c>
      <c r="J63">
        <v>1877.24</v>
      </c>
      <c r="K63" t="s">
        <v>57</v>
      </c>
    </row>
    <row r="64" spans="1:11" ht="12.75">
      <c r="A64" t="s">
        <v>9</v>
      </c>
      <c r="B64">
        <v>2546.54</v>
      </c>
      <c r="C64" t="s">
        <v>73</v>
      </c>
      <c r="D64" t="s">
        <v>72</v>
      </c>
      <c r="E64">
        <v>-89.84</v>
      </c>
      <c r="F64">
        <v>-728.86</v>
      </c>
      <c r="G64">
        <v>-736.17</v>
      </c>
      <c r="H64">
        <v>4953.28</v>
      </c>
      <c r="I64">
        <v>2536.97</v>
      </c>
      <c r="J64">
        <v>1914.39</v>
      </c>
      <c r="K64" t="s">
        <v>57</v>
      </c>
    </row>
    <row r="65" spans="1:11" ht="12.75">
      <c r="A65" t="s">
        <v>10</v>
      </c>
      <c r="B65">
        <v>2556.48</v>
      </c>
      <c r="C65" t="s">
        <v>76</v>
      </c>
      <c r="D65" t="s">
        <v>72</v>
      </c>
      <c r="E65">
        <v>100</v>
      </c>
      <c r="F65">
        <v>767.42</v>
      </c>
      <c r="G65">
        <v>765.96</v>
      </c>
      <c r="H65">
        <v>4970.92</v>
      </c>
      <c r="I65">
        <v>2546.53</v>
      </c>
      <c r="J65">
        <v>1947.69</v>
      </c>
      <c r="K65" t="s">
        <v>57</v>
      </c>
    </row>
    <row r="66" spans="1:11" ht="12.75">
      <c r="A66" t="s">
        <v>11</v>
      </c>
      <c r="B66">
        <v>2411.29</v>
      </c>
      <c r="C66" t="s">
        <v>73</v>
      </c>
      <c r="D66" t="s">
        <v>72</v>
      </c>
      <c r="E66">
        <v>-89.84</v>
      </c>
      <c r="F66">
        <v>-733.37</v>
      </c>
      <c r="G66">
        <v>-734.61</v>
      </c>
      <c r="H66">
        <v>5033.18</v>
      </c>
      <c r="I66">
        <v>2402.32</v>
      </c>
      <c r="J66">
        <v>1958.74</v>
      </c>
      <c r="K66" t="s">
        <v>57</v>
      </c>
    </row>
    <row r="67" spans="1:11" ht="12.75">
      <c r="A67" t="s">
        <v>13</v>
      </c>
      <c r="B67">
        <v>2416.88</v>
      </c>
      <c r="C67" t="s">
        <v>73</v>
      </c>
      <c r="D67" t="s">
        <v>72</v>
      </c>
      <c r="E67">
        <v>-89.84</v>
      </c>
      <c r="F67">
        <v>-731.52</v>
      </c>
      <c r="G67">
        <v>-732.79</v>
      </c>
      <c r="H67">
        <v>4969.14</v>
      </c>
      <c r="I67">
        <v>2407.75</v>
      </c>
      <c r="J67">
        <v>1989.92</v>
      </c>
      <c r="K67" t="s">
        <v>57</v>
      </c>
    </row>
    <row r="68" spans="1:11" ht="12.75">
      <c r="A68" t="s">
        <v>14</v>
      </c>
      <c r="B68">
        <v>2423.42</v>
      </c>
      <c r="C68" t="s">
        <v>73</v>
      </c>
      <c r="D68" t="s">
        <v>72</v>
      </c>
      <c r="E68">
        <v>-89.84</v>
      </c>
      <c r="F68">
        <v>-734.3</v>
      </c>
      <c r="G68">
        <v>-735.5</v>
      </c>
      <c r="H68">
        <v>4986.94</v>
      </c>
      <c r="I68">
        <v>2413.28</v>
      </c>
      <c r="J68">
        <v>2024.21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60</v>
      </c>
      <c r="J70" t="s">
        <v>61</v>
      </c>
      <c r="K70" t="s">
        <v>56</v>
      </c>
    </row>
    <row r="71" spans="1:11" ht="12.75">
      <c r="A71" t="s">
        <v>51</v>
      </c>
      <c r="B71">
        <v>1964.95</v>
      </c>
      <c r="C71" t="s">
        <v>59</v>
      </c>
      <c r="D71" t="s">
        <v>70</v>
      </c>
      <c r="E71">
        <v>8.72</v>
      </c>
      <c r="F71">
        <v>445.21</v>
      </c>
      <c r="G71">
        <v>445.23</v>
      </c>
      <c r="H71">
        <v>4633.63</v>
      </c>
      <c r="I71">
        <v>1957.69</v>
      </c>
      <c r="J71">
        <v>1174.1</v>
      </c>
      <c r="K71" t="s">
        <v>57</v>
      </c>
    </row>
    <row r="72" spans="1:11" ht="12.75">
      <c r="A72" t="s">
        <v>6</v>
      </c>
      <c r="B72">
        <v>2069.44</v>
      </c>
      <c r="C72" t="s">
        <v>59</v>
      </c>
      <c r="D72" t="s">
        <v>70</v>
      </c>
      <c r="E72">
        <v>8.72</v>
      </c>
      <c r="F72">
        <v>444.87</v>
      </c>
      <c r="G72">
        <v>445.03</v>
      </c>
      <c r="H72">
        <v>4569.96</v>
      </c>
      <c r="I72">
        <v>2063.1</v>
      </c>
      <c r="J72">
        <v>1264.59</v>
      </c>
      <c r="K72" t="s">
        <v>57</v>
      </c>
    </row>
    <row r="73" spans="1:11" ht="12.75">
      <c r="A73" t="s">
        <v>3</v>
      </c>
      <c r="B73">
        <v>2165.05</v>
      </c>
      <c r="C73" t="s">
        <v>59</v>
      </c>
      <c r="D73" t="s">
        <v>70</v>
      </c>
      <c r="E73">
        <v>8.72</v>
      </c>
      <c r="F73">
        <v>444.64</v>
      </c>
      <c r="G73">
        <v>444.8</v>
      </c>
      <c r="H73">
        <v>4588.95</v>
      </c>
      <c r="I73">
        <v>2156.87</v>
      </c>
      <c r="J73">
        <v>1358.83</v>
      </c>
      <c r="K73" t="s">
        <v>57</v>
      </c>
    </row>
    <row r="74" spans="1:11" ht="12.75">
      <c r="A74" t="s">
        <v>0</v>
      </c>
      <c r="B74">
        <v>2761.54</v>
      </c>
      <c r="C74" t="s">
        <v>59</v>
      </c>
      <c r="D74" t="s">
        <v>70</v>
      </c>
      <c r="E74">
        <v>8.72</v>
      </c>
      <c r="F74">
        <v>447.53</v>
      </c>
      <c r="G74">
        <v>447.59</v>
      </c>
      <c r="H74">
        <v>4657.85</v>
      </c>
      <c r="I74">
        <v>2749.88</v>
      </c>
      <c r="J74">
        <v>1709.28</v>
      </c>
      <c r="K74" t="s">
        <v>57</v>
      </c>
    </row>
    <row r="75" spans="1:11" ht="12.75">
      <c r="A75" t="s">
        <v>7</v>
      </c>
      <c r="B75">
        <v>2851.25</v>
      </c>
      <c r="C75" t="s">
        <v>59</v>
      </c>
      <c r="D75" t="s">
        <v>70</v>
      </c>
      <c r="E75">
        <v>8.72</v>
      </c>
      <c r="F75">
        <v>447.5</v>
      </c>
      <c r="G75">
        <v>447.37</v>
      </c>
      <c r="H75">
        <v>4596.45</v>
      </c>
      <c r="I75">
        <v>2838.85</v>
      </c>
      <c r="J75">
        <v>1788.41</v>
      </c>
      <c r="K75" t="s">
        <v>57</v>
      </c>
    </row>
    <row r="76" spans="1:11" ht="12.75">
      <c r="A76" t="s">
        <v>4</v>
      </c>
      <c r="B76">
        <v>2956.19</v>
      </c>
      <c r="C76" t="s">
        <v>59</v>
      </c>
      <c r="D76" t="s">
        <v>70</v>
      </c>
      <c r="E76">
        <v>8.72</v>
      </c>
      <c r="F76">
        <v>447.8</v>
      </c>
      <c r="G76">
        <v>447.86</v>
      </c>
      <c r="H76">
        <v>4617.64</v>
      </c>
      <c r="I76">
        <v>2942.8</v>
      </c>
      <c r="J76">
        <v>1874.46</v>
      </c>
      <c r="K76" t="s">
        <v>57</v>
      </c>
    </row>
    <row r="77" spans="1:11" ht="12.75">
      <c r="A77" t="s">
        <v>1</v>
      </c>
      <c r="B77">
        <v>2751.25</v>
      </c>
      <c r="C77" t="s">
        <v>76</v>
      </c>
      <c r="D77" t="s">
        <v>72</v>
      </c>
      <c r="E77">
        <v>100</v>
      </c>
      <c r="F77">
        <v>755.13</v>
      </c>
      <c r="G77">
        <v>753.24</v>
      </c>
      <c r="H77">
        <v>4673.14</v>
      </c>
      <c r="I77">
        <v>2739.21</v>
      </c>
      <c r="J77">
        <v>1820.34</v>
      </c>
      <c r="K77" t="s">
        <v>57</v>
      </c>
    </row>
    <row r="78" spans="1:11" ht="12.75">
      <c r="A78" t="s">
        <v>8</v>
      </c>
      <c r="B78">
        <v>2754.68</v>
      </c>
      <c r="C78" t="s">
        <v>76</v>
      </c>
      <c r="D78" t="s">
        <v>72</v>
      </c>
      <c r="E78">
        <v>100</v>
      </c>
      <c r="F78">
        <v>751.84</v>
      </c>
      <c r="G78">
        <v>750.68</v>
      </c>
      <c r="H78">
        <v>4608.94</v>
      </c>
      <c r="I78">
        <v>2742.02</v>
      </c>
      <c r="J78">
        <v>1850.08</v>
      </c>
      <c r="K78" t="s">
        <v>57</v>
      </c>
    </row>
    <row r="79" spans="1:11" ht="12.75">
      <c r="A79" t="s">
        <v>5</v>
      </c>
      <c r="B79">
        <v>2760.53</v>
      </c>
      <c r="C79" t="s">
        <v>78</v>
      </c>
      <c r="D79" t="s">
        <v>79</v>
      </c>
      <c r="E79">
        <v>-2.38</v>
      </c>
      <c r="F79">
        <v>-173.67</v>
      </c>
      <c r="G79">
        <v>-173.61</v>
      </c>
      <c r="H79">
        <v>4623.31</v>
      </c>
      <c r="I79">
        <v>2748.83</v>
      </c>
      <c r="J79">
        <v>1879.39</v>
      </c>
      <c r="K79" t="s">
        <v>57</v>
      </c>
    </row>
    <row r="80" spans="1:11" ht="12.75">
      <c r="A80" t="s">
        <v>2</v>
      </c>
      <c r="B80">
        <v>2452.07</v>
      </c>
      <c r="C80" t="s">
        <v>73</v>
      </c>
      <c r="D80" t="s">
        <v>72</v>
      </c>
      <c r="E80">
        <v>-88.94</v>
      </c>
      <c r="F80">
        <v>-706.35</v>
      </c>
      <c r="G80">
        <v>-704.77</v>
      </c>
      <c r="H80">
        <v>4682.73</v>
      </c>
      <c r="I80">
        <v>2442.81</v>
      </c>
      <c r="J80">
        <v>1857.39</v>
      </c>
      <c r="K80" t="s">
        <v>57</v>
      </c>
    </row>
    <row r="81" spans="1:11" ht="12.75">
      <c r="A81" t="s">
        <v>9</v>
      </c>
      <c r="B81">
        <v>2458.84</v>
      </c>
      <c r="C81" t="s">
        <v>73</v>
      </c>
      <c r="D81" t="s">
        <v>72</v>
      </c>
      <c r="E81">
        <v>-88.94</v>
      </c>
      <c r="F81">
        <v>-706.24</v>
      </c>
      <c r="G81">
        <v>-704.62</v>
      </c>
      <c r="H81">
        <v>4618.85</v>
      </c>
      <c r="I81">
        <v>2449.27</v>
      </c>
      <c r="J81">
        <v>1889.44</v>
      </c>
      <c r="K81" t="s">
        <v>57</v>
      </c>
    </row>
    <row r="82" spans="1:11" ht="12.75">
      <c r="A82" t="s">
        <v>10</v>
      </c>
      <c r="B82">
        <v>2169.95</v>
      </c>
      <c r="C82" t="s">
        <v>78</v>
      </c>
      <c r="D82" t="s">
        <v>79</v>
      </c>
      <c r="E82">
        <v>-2.38</v>
      </c>
      <c r="F82">
        <v>-174.18</v>
      </c>
      <c r="G82">
        <v>-174.18</v>
      </c>
      <c r="H82">
        <v>4624.55</v>
      </c>
      <c r="I82">
        <v>2162.37</v>
      </c>
      <c r="J82">
        <v>1752.44</v>
      </c>
      <c r="K82" t="s">
        <v>57</v>
      </c>
    </row>
    <row r="83" spans="1:11" ht="12.75">
      <c r="A83" t="s">
        <v>11</v>
      </c>
      <c r="B83">
        <v>2211.83</v>
      </c>
      <c r="C83" t="s">
        <v>73</v>
      </c>
      <c r="D83" t="s">
        <v>80</v>
      </c>
      <c r="E83">
        <v>-21.23</v>
      </c>
      <c r="F83">
        <v>-686.33</v>
      </c>
      <c r="G83">
        <v>-686.86</v>
      </c>
      <c r="H83">
        <v>4694.71</v>
      </c>
      <c r="I83">
        <v>2204.27</v>
      </c>
      <c r="J83">
        <v>1875.29</v>
      </c>
      <c r="K83" t="s">
        <v>57</v>
      </c>
    </row>
    <row r="84" spans="1:11" ht="12.75">
      <c r="A84" t="s">
        <v>13</v>
      </c>
      <c r="B84">
        <v>2254.41</v>
      </c>
      <c r="C84" t="s">
        <v>73</v>
      </c>
      <c r="D84" t="s">
        <v>80</v>
      </c>
      <c r="E84">
        <v>-21.23</v>
      </c>
      <c r="F84">
        <v>-685.19</v>
      </c>
      <c r="G84">
        <v>-685.16</v>
      </c>
      <c r="H84">
        <v>4633.11</v>
      </c>
      <c r="I84">
        <v>2246.18</v>
      </c>
      <c r="J84">
        <v>1926.32</v>
      </c>
      <c r="K84" t="s">
        <v>57</v>
      </c>
    </row>
    <row r="85" spans="1:11" ht="12.75">
      <c r="A85" t="s">
        <v>14</v>
      </c>
      <c r="B85">
        <v>1624.92</v>
      </c>
      <c r="C85" t="s">
        <v>78</v>
      </c>
      <c r="D85" t="s">
        <v>79</v>
      </c>
      <c r="E85">
        <v>-2.38</v>
      </c>
      <c r="F85">
        <v>-173.97</v>
      </c>
      <c r="G85">
        <v>-173.97</v>
      </c>
      <c r="H85">
        <v>4626.58</v>
      </c>
      <c r="I85">
        <v>1620.62</v>
      </c>
      <c r="J85">
        <v>1589.02</v>
      </c>
      <c r="K85" t="s">
        <v>57</v>
      </c>
    </row>
    <row r="87" ht="12.75">
      <c r="A87" t="s">
        <v>81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2008-10-30T16:34:27Z</dcterms:modified>
  <cp:category/>
  <cp:version/>
  <cp:contentType/>
  <cp:contentStatus/>
</cp:coreProperties>
</file>