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90" windowHeight="10485" tabRatio="878" activeTab="0"/>
  </bookViews>
  <sheets>
    <sheet name="Nickel" sheetId="1" r:id="rId1"/>
    <sheet name="Primary production" sheetId="2" r:id="rId2"/>
    <sheet name="Imports" sheetId="3" r:id="rId3"/>
    <sheet name="Exports" sheetId="4" r:id="rId4"/>
    <sheet name="Stocks" sheetId="5" r:id="rId5"/>
    <sheet name="World plant production" sheetId="6" r:id="rId6"/>
    <sheet name="Consumption" sheetId="7" r:id="rId7"/>
    <sheet name="Notes" sheetId="8" r:id="rId8"/>
  </sheets>
  <definedNames>
    <definedName name="OLE_LINK7" localSheetId="7">'Notes'!$A$138</definedName>
    <definedName name="_xlnm.Print_Titles" localSheetId="6">'Consumption'!$1:$6</definedName>
    <definedName name="_xlnm.Print_Titles" localSheetId="3">'Exports'!$1:$5</definedName>
    <definedName name="_xlnm.Print_Titles" localSheetId="2">'Imports'!$1:$5</definedName>
    <definedName name="_xlnm.Print_Titles" localSheetId="0">'Nickel'!$1:$5</definedName>
    <definedName name="_xlnm.Print_Titles" localSheetId="1">'Primary production'!$1:$5</definedName>
    <definedName name="_xlnm.Print_Titles" localSheetId="4">'Stocks'!$1:$5</definedName>
    <definedName name="_xlnm.Print_Titles" localSheetId="5">'World plant production'!$1:$5</definedName>
  </definedNames>
  <calcPr fullCalcOnLoad="1"/>
</workbook>
</file>

<file path=xl/sharedStrings.xml><?xml version="1.0" encoding="utf-8"?>
<sst xmlns="http://schemas.openxmlformats.org/spreadsheetml/2006/main" count="204" uniqueCount="148">
  <si>
    <t>The new law caused a restructuring of both the import and export classification systems for nickel. Data are sourced as follows: 1900–31, MR; 1932–72, MYB; 1973–79, FM–MIS; 1980 to the most recent year, MYB.</t>
  </si>
  <si>
    <t>For the years 1900–83, primary exports comprised the total of exported nickel. After 1983, primary exports are reported separately as a part of total nickel exports.</t>
  </si>
  <si>
    <t xml:space="preserve">Beginning in 1984, and continuing forward, an estimate of secondary nickel exports (nickel contained in exported scrap) has been published in the MYB, and has become a part of total nickel exports. </t>
  </si>
  <si>
    <t>For the years 1900–21, data represents estimated nickel content of nickel metal, oxide, and matte. For the entire period, 1900–2002, the character of nickel exports has changed with regard to what is included, and whether it was reported in gross or contained weights.</t>
  </si>
  <si>
    <t>U.S. nickel stocks data report the amount of contained nickel in reported industry stocks as of December 31 of each year, as reported in the MYB. Stocks were not reported before 1945. For the years 1945–79, consumer stocks included only primary (ferroalloys, metal, and oxide) material and excluded scrap. For the years 1980–81, stocks include primary and secondary material held by government, producers, and consumers. From 1982 forward, stocks include government, producer, as well as consumer primary and secondary material. Data are sourced as follows: 1942–72, MYB; 1973–79, FM–MIS; 1980 to the most recent year, MYB.</t>
  </si>
  <si>
    <t>Government stocks figures were available for the years 1942–44, and for the years 1962 forward. For the years 1945–61, for which there was no published data, government stocks growth was estimated by interpolation using a factor for annual incremental growth equal to 11.06 percent of apparent nickel supply for the year. The factor was determined by dividing the difference in government stocks between 1944 and 1962 by the accumulation of apparent supply for that same period, apparent supply being defined as:</t>
  </si>
  <si>
    <t>This column is taken from previously reported USGS sources. One may compare this column with the others to determine how the elements included in the annual estimate have changed over time.</t>
  </si>
  <si>
    <t>This column is the sum of the previous four columns. One may compare this column with the others to determine how the elements included in the annual estimate have changed over time.</t>
  </si>
  <si>
    <t xml:space="preserve">In the earlier years of the apparent consumption column, certain variables that go into the calculation of apparent consumption were omitted (implicitly assumed to be zero) in the calculation due to lack of data. For example, stock adjustments were not reported prior to 1945; secondary production was not reported prior to 1916; and primary production was not reported prior to 1911. From 1983 forward, U.S. nickel consumption, as reported in the MYB, has been taken as </t>
  </si>
  <si>
    <t>Reported secondary consumption is significantly larger than secondary consumption calculated from the net scrap export model. In recent years, significant amounts of nickel-bearing, semi finished stainless steel slab have been imported into the United States for further processing. Large quantities of scrap are generated during the downstream processing of this slab. The revised equation attempts to correct for this canvassing problem. Data are sourced as follows: 1900–31, MR; 1932–72, MYB; 1973–79, FM–MIS; 1980 to the most recent year, MYB.</t>
  </si>
  <si>
    <t>Because the method of calculating “apparent consumption” for nickel has changed so often over the period, the subject column was created to demonstrate the effect of doing the calculation with parts missing, or changed in character. Column N suggests that methodology differences can generate estimates of consumption differing by as much as 60 percent.</t>
  </si>
  <si>
    <t>Unit value for nickel is taken as the price of nickel reported in MP98 for the years 1900–78. Beginning in 1979, London Metal Exchange nickel price data are reported unrounded, because they are internationally accepted in that format.</t>
  </si>
  <si>
    <t>World production represents mine production and is reported as recoverable nickel contained in the ore mined. Where actual mine output was not available, data related to a more highly processed form were used to indicate the minimum magnitude of mine output. In 1953, production data for countries once comprising the former Soviet Union were included for the first time. Data are sourced as follows: 1900–29, MS50; and 1930 to the most recent year, MYB.</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</si>
  <si>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</si>
  <si>
    <t>The sources of data for the nickel worksheet are the mineral statistics publications of the U.S. Bureau of Mines and the U.S. Geological Survey (USGS)—Minerals Yearbook (MYB) and its predecessor, Mineral Resources of the United States (MR); Metal Prices in the United States through 1998 (MP98); and Materials Survey—Nickel 1950, p. II-4, II-10, IX-4, X-4–X-8, (MS50). In a few instances, data were revised more than 5 years after being published in the MYB. Some of the revised data came from Ferrous Metals Supply/Demand Data, Mineral Industry Surveys (FM–MIS) (special, one-time publications issued as part of the monthly Mineral Industry Surveys) or from unpublished archives. The years of publication and corresponding years of data coverage are listed in the References section below. Blank cells in the worksheet indicate that data were not available or were withheld because they are proprietary.</t>
  </si>
  <si>
    <t>U.S. nickel primary production data report the amount of nickel contained in U.S. smelter and refinery production. U.S. annual primary nickel smelter production was relatively constant, about 10,000–12,000 metric tons (t) for the years 1958–80. Almost all of this production, in the form of ferronickel, came from the Nickel Mountain Mine near Riddle, OR, which commenced operations in 1953. For the years 1955–99, U.S. primary nickel production was augmented by output from a refinery in Louisiana that produced nickel—first from imported sulfide matte, and later from petroleum residues. The greatest production from U.S. nickel deposits took place during World War I (1916–18), World War II (1941–45), a period of Government strategic stockpile building (1951–61), and the Vietnam Conflict (1961–75). Nickel has been a strategic and critical material in every major conflict fought by the United States since 1900, with the U.S. Government having to allocate or ration the metal in almost every instance. Primary domestic nickel production was not reported for the years 1905–06. Data were withheld for years 1907–08, 1910, and 1983.  Data are sourced as</t>
  </si>
  <si>
    <t>In 1958–59, Freeport Nickel Co. built a nickel smelter and refinery in Port Nickel/Braithwaite, LA, to process concentrate from Cuba. In 1960, the facility produced 1,608 t of nickel from Cuban concentrate. Freeport Nickel Co. closed its new refinery at Port Nickel because suitable concentrate was not available. Freeport stopped importing Cuban concentrate in mid-1960 after restrictions and prohibitive taxes were imposed by the new Government of Cuba. In 1974, Amax Inc. began producing nickel in the rehabilitated refinery at Port Nickel/Braithwaite. The first feed was matte from Botswana. Amax Nickel Inc. halted nickel production from matte at Braithwaite in November 1985. In 1986, part of the Braithwaite plant was modified so that vanadium, molybdenum, and other metals could be recovered from spent petroleum catalysts. Impure nickel-cobalt hydroxides were being exported for recovery outside of the United States. During the period of production, about 24,500 t nickel was produced per year. Total production for the period was 294,600 t. There has been no production from this facility since 1985. Production from this facility was not included in U.S.</t>
  </si>
  <si>
    <t xml:space="preserve">U.S. nickel import data represent a variety of product categories, the most important being elemental metal in the form of cathode, briquettes, pellets, or powders. Other key products include metallurgical and chemical-grade oxides, ferronickel, and plating salts.  Import data exclude steel mill products, castings, and downstream manufactured products that contain nickel-bearing steel. Over the years, the United States has imported most of its nickel requirements. In some cases, ore or matte was converted domestically into value-added products, such as ferronickel.  In other cases, value-added products, such as ferronickel, oxide sinters, metal powders, and wrought products were shipped directly to steel mills and other downstream consumers upon clearing customs. For the years 1900–25, data represent nickel content of ore and matte plus gross weight of the following: unwrought and wrought nickel metal, nickel oxide, and cupronickel alloys. For the years 1926–48, data represent the nickel content of ore, matte, wrought, and unwrought nickel, nickel oxide, and nickel-silver. For the years 1949–52, data represent nickel content of refined metal, matte, oxide, and </t>
  </si>
  <si>
    <t xml:space="preserve">U.S. nickel export data represent the amount of nickel contained in value-added products exported from the United States. Nickel export data have been reported since 1902. Export data exclude steel mill products, castings, and manufactured products that contain nickel-bearing steel. For the years 1900–21, data represent the nickel content of nickel metal, oxide, and matte.  From 1922 forward, export data added categories for value-added products containing nickel, waste, and scrap, and since 1986, nickel contained in stainless steel scrap. For the years 1951–81, the MYB published gross weight data for exports. For this period, the weight of nickel contained in exports was taken as equal to 85 percent of the gross weight of nickel export products. For the years 1982–2002, export data were available directly from reports of contained nickel in exports. Foreign trade data after 1988 are not fully comparable with data of prior years. On August 23, 1988, Congress enacted the Omnibus Trade and Competitiveness Act (PL 100-418). The new law required that all export schedules after January 1, 1989, conform to the internationally established Harmonized Tariff System.  </t>
  </si>
  <si>
    <t>In 1951, the M.A. Hanna Co. began exploring the nickel laterite deposit at Riddle, OR. In 1953, Hanna Nickel Smelting Co. began smelting operations at Riddle, extracting nickel from local laterite deposits. On January 7, 1987, The M.A. Hanna Co. closed its mine and smelter complex at Riddle. For the years 1958–80, nickel production from laterite ores averaged about 11,000 t nickel per year. Total production for the period was 301,000 t, excluding withheld production in 1983. There was no production from this facility for the years 1987–88. In 1989, Glenbrook Nickel Co. reopened the Riddle, OR, complex and began smelting stockpiled ore. In 1990, Glenbrook Nickel Co. began processing spent catalysts and freshly mined ore. In July 1991, Glenbrook Nickel began importing lateritic ore from New Caledonia, and a special drying facility was built at Coos Bay, OR, to handle the imported ore. Glenbrook Nickel decommissioned its mining and smelting complex at Riddle in 2000. During the period of production, about 7,000 t nickel was produced per year. Total production for the period was 68,600 t. There has been no production from this facility since 1998.</t>
  </si>
  <si>
    <r>
      <t>In 1900, nickel was produced as a byproduct of the smelting of the lead ores at Mine La Motte, Madison County, MO. In 1906, North American Lead Co. built a smelter near Fredericktown, MO, to recover lead from galena ores. In 1909–10 the smelter produced byproduct cobalt oxide, copper metal, and nickel metal in addition to lead.  In this period, Hudson Valley Lead Co. produced byproduct nickel, cobalt, and copper sulfide concentrates from lead ores in southeastern Missouri. A total of 77 t nickel was produced as byproduct for the years 1900–04. For the years 1905–06, and 1911–18, no production was reported. For the years 1907–10, and 1919, production was reported as withheld. In 1920, production of 125 t of nickel as byproduct was reported. The St. Louis Smelting and Refining Co. produced nickel near Fredericktown between July 1944 and September 1945. In 1953, byproduct nickel was recovered from cobalt ore at the Blackbird Mine, Lemhi County, ID. In 1955, National Lead Co. (Fredericktown) recovered nickel from a pyrite concentrate averaging 5.4 percent nickel. Byproduct nickel continued to be recovered from cobalt ore at the Blackbird Mine in Idaho. National Lead Co. closed its mining and refining complex at</t>
    </r>
    <r>
      <rPr>
        <u val="single"/>
        <sz val="10"/>
        <color indexed="21"/>
        <rFont val="Times New Roman"/>
        <family val="1"/>
      </rPr>
      <t xml:space="preserve"> </t>
    </r>
    <r>
      <rPr>
        <sz val="10"/>
        <rFont val="Times New Roman"/>
        <family val="1"/>
      </rPr>
      <t>Fredericktown in May 1961.</t>
    </r>
    <r>
      <rPr>
        <u val="single"/>
        <sz val="10"/>
        <color indexed="21"/>
        <rFont val="Times New Roman"/>
        <family val="1"/>
      </rPr>
      <t xml:space="preserve"> </t>
    </r>
  </si>
  <si>
    <r>
      <t>From 1980 forward, producer trader stocks have been continually reported.</t>
    </r>
    <r>
      <rPr>
        <u val="single"/>
        <sz val="10"/>
        <color indexed="21"/>
        <rFont val="Times New Roman"/>
        <family val="1"/>
      </rPr>
      <t xml:space="preserve"> </t>
    </r>
  </si>
  <si>
    <r>
      <t>From 1941 forward, consumer primary nickel stocks have been continually reported.</t>
    </r>
    <r>
      <rPr>
        <u val="single"/>
        <sz val="10"/>
        <color indexed="21"/>
        <rFont val="Times New Roman"/>
        <family val="1"/>
      </rPr>
      <t xml:space="preserve"> </t>
    </r>
  </si>
  <si>
    <r>
      <t>From 1980 forward, consumer secondary nickel stocks have been continually reported.</t>
    </r>
    <r>
      <rPr>
        <u val="single"/>
        <sz val="10"/>
        <color indexed="21"/>
        <rFont val="Times New Roman"/>
        <family val="1"/>
      </rPr>
      <t xml:space="preserve"> </t>
    </r>
  </si>
  <si>
    <r>
      <t>U.S. Bureau of Mines, 1986, Ferrous metals supply/demand data, Mineral Industry Surveys, March 6, 1986.</t>
    </r>
    <r>
      <rPr>
        <u val="single"/>
        <sz val="10"/>
        <color indexed="21"/>
        <rFont val="Times New Roman"/>
        <family val="1"/>
      </rPr>
      <t xml:space="preserve"> </t>
    </r>
  </si>
  <si>
    <r>
      <t>U.S. Bureau of Mines, 1987, Ferrous metals supply/demand data, Mineral Industry Surveys, April 10, 1987.</t>
    </r>
    <r>
      <rPr>
        <u val="single"/>
        <sz val="10"/>
        <color indexed="21"/>
        <rFont val="Times New Roman"/>
        <family val="1"/>
      </rPr>
      <t xml:space="preserve"> </t>
    </r>
  </si>
  <si>
    <t>U.S. Geological Survey, 1997–2008, Minerals Yearbook, v. I, 1995–2007.</t>
  </si>
  <si>
    <t>primary production figures reported in the MYB, however, the nickel content of the concentrates and mattes treated did appear in the totals for imports for the period of production.</t>
  </si>
  <si>
    <t>Year</t>
  </si>
  <si>
    <t>Smelter production from laterite</t>
  </si>
  <si>
    <t>Refinery production from matte</t>
  </si>
  <si>
    <t>Byproduct of lead or cobalt production</t>
  </si>
  <si>
    <t>Byproduct of copper production</t>
  </si>
  <si>
    <t>Byproduct of talc production</t>
  </si>
  <si>
    <t>Byproduct of palladium and platinum production</t>
  </si>
  <si>
    <t>Primary production</t>
  </si>
  <si>
    <t>Secondary production</t>
  </si>
  <si>
    <t>Government stocks</t>
  </si>
  <si>
    <t>Producer and trader stocks</t>
  </si>
  <si>
    <t>Consumer primary stocks</t>
  </si>
  <si>
    <t>Consumer secondary stocks</t>
  </si>
  <si>
    <t>Apparent primary</t>
  </si>
  <si>
    <t>Unit value  ($/t)</t>
  </si>
  <si>
    <t>Unit value (98$/t)</t>
  </si>
  <si>
    <t>World plant production</t>
  </si>
  <si>
    <t xml:space="preserve"> </t>
  </si>
  <si>
    <t>Adjusted primary production</t>
  </si>
  <si>
    <t>Adjusted stocks total</t>
  </si>
  <si>
    <t>Industry reported primary</t>
  </si>
  <si>
    <t>Industry reported secondary</t>
  </si>
  <si>
    <t>Consumption determined from USGS previously reported data</t>
  </si>
  <si>
    <t>Consumption determined from adjusted data</t>
  </si>
  <si>
    <t>USGS reported primary production</t>
  </si>
  <si>
    <t>USGS reported stocks total</t>
  </si>
  <si>
    <t>Adjusted total imports</t>
  </si>
  <si>
    <t>Adjusted total exports</t>
  </si>
  <si>
    <t>Adjusted total stocks</t>
  </si>
  <si>
    <t>Imports</t>
  </si>
  <si>
    <t>Exports</t>
  </si>
  <si>
    <t>Stocks</t>
  </si>
  <si>
    <t>World production</t>
  </si>
  <si>
    <t>Apparent consumption</t>
  </si>
  <si>
    <t>Adjusted apparent consumption</t>
  </si>
  <si>
    <t>Methodological difference</t>
  </si>
  <si>
    <t>Total imports</t>
  </si>
  <si>
    <t>Primary imports</t>
  </si>
  <si>
    <t>Secondary imports</t>
  </si>
  <si>
    <t>Primary exports</t>
  </si>
  <si>
    <t>Secondary exports</t>
  </si>
  <si>
    <t>Total exports</t>
  </si>
  <si>
    <t>Apparent secondary</t>
  </si>
  <si>
    <r>
      <t>NICKEL STATISTICS</t>
    </r>
    <r>
      <rPr>
        <b/>
        <vertAlign val="superscript"/>
        <sz val="10"/>
        <rFont val="Times New Roman"/>
        <family val="1"/>
      </rPr>
      <t>1</t>
    </r>
  </si>
  <si>
    <t>U.S. GEOLOGICAL SURVEY</t>
  </si>
  <si>
    <t>[All values are in metric tons (t) nickel unless otherwise noted]</t>
  </si>
  <si>
    <r>
      <t>NICKEL PRIMARY PRODUCTION STATISTICS</t>
    </r>
    <r>
      <rPr>
        <b/>
        <vertAlign val="superscript"/>
        <sz val="10"/>
        <rFont val="Times New Roman"/>
        <family val="1"/>
      </rPr>
      <t>1</t>
    </r>
  </si>
  <si>
    <r>
      <t>NICKEL IMPORTS STATISTICS</t>
    </r>
    <r>
      <rPr>
        <b/>
        <vertAlign val="superscript"/>
        <sz val="10"/>
        <rFont val="Times New Roman"/>
        <family val="1"/>
      </rPr>
      <t>1</t>
    </r>
  </si>
  <si>
    <r>
      <t>NICKEL EXPORTS STATISTICS</t>
    </r>
    <r>
      <rPr>
        <b/>
        <vertAlign val="superscript"/>
        <sz val="10"/>
        <rFont val="Times New Roman"/>
        <family val="1"/>
      </rPr>
      <t>1</t>
    </r>
  </si>
  <si>
    <r>
      <t>NICKEL STOCKS STATISTICS</t>
    </r>
    <r>
      <rPr>
        <b/>
        <vertAlign val="superscript"/>
        <sz val="10"/>
        <rFont val="Times New Roman"/>
        <family val="1"/>
      </rPr>
      <t>1</t>
    </r>
  </si>
  <si>
    <r>
      <t>NICKEL WORLD PLANT STATISTICS</t>
    </r>
    <r>
      <rPr>
        <b/>
        <vertAlign val="superscript"/>
        <sz val="10"/>
        <rFont val="Times New Roman"/>
        <family val="1"/>
      </rPr>
      <t>1</t>
    </r>
  </si>
  <si>
    <r>
      <t>1</t>
    </r>
    <r>
      <rPr>
        <b/>
        <sz val="10"/>
        <rFont val="Times New Roman"/>
        <family val="1"/>
      </rPr>
      <t>Compiled by T.G. Goonan and P.H. Kuck.</t>
    </r>
  </si>
  <si>
    <r>
      <t>NICKEL CONSUMPTION STATISTICS</t>
    </r>
    <r>
      <rPr>
        <b/>
        <vertAlign val="superscript"/>
        <sz val="10"/>
        <rFont val="Times New Roman"/>
        <family val="1"/>
      </rPr>
      <t>1</t>
    </r>
  </si>
  <si>
    <t>Data are calculated, estimated, or reported.  See notes for more information.</t>
  </si>
  <si>
    <t>Nickel Worksheet Notes</t>
  </si>
  <si>
    <t>Data Sources</t>
  </si>
  <si>
    <t>Primary Production</t>
  </si>
  <si>
    <t>Primary Production Detail Worksheet Notes</t>
  </si>
  <si>
    <t>Smelter Production from Laterite</t>
  </si>
  <si>
    <t>Refinery Production from Matte</t>
  </si>
  <si>
    <t>Byproduct of Lead, or Cobalt Production</t>
  </si>
  <si>
    <t>Byproduct of Copper Production</t>
  </si>
  <si>
    <t>Byproduct of Talc Production</t>
  </si>
  <si>
    <t>Byproduct of Palladium and Platinum Production</t>
  </si>
  <si>
    <t>USGS Reported Primary Production</t>
  </si>
  <si>
    <t>This data column is the data reported on the “Summary Statistics” page.</t>
  </si>
  <si>
    <t>Adjusted Primary Production</t>
  </si>
  <si>
    <t>Secondary Production</t>
  </si>
  <si>
    <t>Nickel Imports Detail Worksheet Notes</t>
  </si>
  <si>
    <t>Primary Imports</t>
  </si>
  <si>
    <t>Secondary Imports</t>
  </si>
  <si>
    <t>Total Imports</t>
  </si>
  <si>
    <t>Nickel Exports Detail Worksheet Notes</t>
  </si>
  <si>
    <t>Primary Exports</t>
  </si>
  <si>
    <t>Secondary Exports</t>
  </si>
  <si>
    <t>Total Exports</t>
  </si>
  <si>
    <t>Nickel Stocks Detail Worksheet Notes</t>
  </si>
  <si>
    <t>Government Stocks</t>
  </si>
  <si>
    <t>PRIMARY PRODUCTION + SECONDARY PRODUCTION + NET IMPORTS + NONGOVERNMENT STOCK CHANGE (END OF YEAR – BEGINNING OF YEAR).</t>
  </si>
  <si>
    <t>Producer and Trader Stocks</t>
  </si>
  <si>
    <t>Consumer Primary Stocks</t>
  </si>
  <si>
    <t>Consumer Secondary Stocks</t>
  </si>
  <si>
    <t>USGS Reported Stocks (Total Stocks)</t>
  </si>
  <si>
    <t>Adjusted Stocks Total</t>
  </si>
  <si>
    <t>Apparent Consumption</t>
  </si>
  <si>
    <t>For the years 1900–82, apparent consumption is calculated using the following equation:</t>
  </si>
  <si>
    <t>APPARENT CONSUMPTION = PRODUCTION + IMPORTS – EXPORTS ± STOCK CHANGES.</t>
  </si>
  <si>
    <t>APPARENT PRIMARY (CALCULATED FOR PRIMARY NICKEL PRODUCTS USING EQUATION ABOVE) + REPORTED SECONDARY CONSUMPTION.</t>
  </si>
  <si>
    <t>Nickel Consumption Detail Worksheet Notes</t>
  </si>
  <si>
    <t>Adjusted Apparent Consumption</t>
  </si>
  <si>
    <t>Unit Value ($/t)</t>
  </si>
  <si>
    <t>Unit Value (98$/t)</t>
  </si>
  <si>
    <t>The Consumer Price Index conversion factor, with 1998 as the base year, is used to adjust unit value in current U.S. dollars to the unit value in constant 1998 U.S. dollars.</t>
  </si>
  <si>
    <t>World Production</t>
  </si>
  <si>
    <t>References</t>
  </si>
  <si>
    <t>U.S. Bureau of Mines, 1927–34, Mineral Resources of the United States, 1924–31.</t>
  </si>
  <si>
    <t>U.S. Bureau of Mines, 1933–96, Minerals Yearbook, 1932–94.</t>
  </si>
  <si>
    <t>U.S. Bureau of Mines, 1952, Materials Survey—Nickel 1950, 6 p.</t>
  </si>
  <si>
    <t>U.S. Bureau of Mines, 1986, Ferrous metals supply/demand data, Mineral Industry Surveys, March 6, 1986.</t>
  </si>
  <si>
    <t>U.S. Bureau of Mines, 1987, Ferrous metals supply/demand data, Mineral Industry Surveys, April 10, 1987.</t>
  </si>
  <si>
    <t>U.S. Bureau of Mines, 1993, Statistical Compendium.</t>
  </si>
  <si>
    <t>U.S. Geological Survey, 1901–27, Mineral Resources of the United States, 1900–23.</t>
  </si>
  <si>
    <t>U.S. Geological Survey, 1999, Metal Prices in the United States through 1998.</t>
  </si>
  <si>
    <t>Recommended Citation Format:</t>
  </si>
  <si>
    <t>For more information, please contact:</t>
  </si>
  <si>
    <t>USGS Nickel Commodity Specialist</t>
  </si>
  <si>
    <t>U.S. Geological Survey, 1997–2007, Minerals Yearbook, v. I, 1995–2006.</t>
  </si>
  <si>
    <t>Nominal methodological difference [column (F-K)]</t>
  </si>
  <si>
    <t>Percentage methodological difference [column (F-K)/F]</t>
  </si>
  <si>
    <t>Last modification:  December 16, 2008</t>
  </si>
  <si>
    <t xml:space="preserve">follows: 1900–10, MR; 1911–50, MS50; 1951–72, MYB; 1973–79, FM–MIS; 1980 to the most recent year, MYB. </t>
  </si>
  <si>
    <t>Reporting of byproduct nickel production from copper smelting began in 1909, was withheld in 1910, and continued for the years 1911–74, after which reporting was discontinued. The data point for 1953 is comprised of the nickel content of nickel sulfate produced at Baltimore, MD; Carteret, NJ; Perth Amboy, NJ; Laurel Hill, NY; and Tacoma, WA. For the years 1975–2004, byproduct nickel from copper production was estimated as 0.05 percent of U.S. copper mill concentrate production, a figure developed from 2 previous years of overlapping data. These estimated data are not included in primary production totals as reported in the MYB.</t>
  </si>
  <si>
    <t xml:space="preserve">During World War II, talc operations became of interest as a source of nickel. In 1941, Vermont produced concentrates grading 10 percent Ni and 0.78 percent Co. Production data for 1943 were withheld; however, for the years 1944–45, nickel as a byproduct of talc production reached levels of 264 t, and 396 t, respectively. Production from this source did not last past the War. </t>
  </si>
  <si>
    <t>In the year 2000, the Stillwater Mining Co. began constructing a nickel sulfate crystallizer circuit at its Columbus, MT, refinery. For the years 2001–02, 358 t and 639 t of byproduct nickel was produced at Stillwater, respectively. The crystallizer circuit was still operating in 2006.</t>
  </si>
  <si>
    <t>The purpose of this data column is to show what did, and did not, get taken into account when the historical statistics for U.S. primary nickel production was calculated and presented in past published data. From 1985 forward, there is a difference because nickel as a byproduct of copper production was unreported, and therefore not included in domestic nickel production.</t>
  </si>
  <si>
    <t xml:space="preserve">U.S. secondary nickel production data for the years 1973 to the most recent report the amount of nickel recovered from nonferrous scrap and from stainless steel scrap. The USGS began collecting data on scrap usage in 1916. For the years 1916–72, only nickel recovered from copper and nickel scrap is reported. After 1972, nickel recovered from stainless steel scrap is included. Data are sourced as follows: 1916–50, MS50; 1952–72, MYB; 1973–79, FM–MIS; 1980 to the most recent year, MYB. </t>
  </si>
  <si>
    <t>residues. For the years 1900–81, imports are reported as gross weight of products. For the years 1982 to the most recent, import data represent contained nickel in imports. Because Congress enacted the Omnibus Trade and Competitiveness Act (PL 100-418), on August 23, 1988, foreign trade data after 1988 are not fully comparable with data of prior years. The new law required that all tariff schedules after January 1, 1989, conform to the internationally established Harmonized Tariff System. The new law caused a restructuring of both the import and export classification systems for nickel. Data are sourced as follows: 1900–31, MR; 1932–48, MYB; 1949–52, recently revised by USGS; 1953–72, MYB; 1973–79, FM–MIS; 1980 to the most recent year, MYB.</t>
  </si>
  <si>
    <t>For the years 1900–88, primary imports comprised the total of imported nickel. After 1988, primary imports are reported separately as a part of total nickel imports.</t>
  </si>
  <si>
    <t xml:space="preserve">Beginning in 1988, and continuing forward, an estimate of secondary nickel imports, that is, nickel contained in imported scrap, has been published in the MYB, and it has become a part of total nickel imports. </t>
  </si>
  <si>
    <t>For the years 1900–21, data represent nickel content of ore and matte plus gross weight of the following: unwrought and wrought nickel metal, nickel oxide, and cupronickel alloys. The use of gross weights in the total will tend to overstate the nickel imported for those years. For the years 1926–49, the bulk of the imports consisted of refined nickel, ore, matte, and oxide. The amount reported also may include wrought shapes, nickel-silver, nonferrous scrap and nickel residues. Again, there is not complete clarity regarding how much the inclusion of gross weights would tend to overstate the true amount of nickel imported. From 1988 forward, total imports include an estimate of the amount of nickel contained in imported scrap.</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</si>
</sst>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27">
    <font>
      <sz val="10"/>
      <name val="Arial"/>
      <family val="0"/>
    </font>
    <font>
      <b/>
      <sz val="10"/>
      <name val="Times New Roman"/>
      <family val="1"/>
    </font>
    <font>
      <sz val="10"/>
      <name val="Times New Roman"/>
      <family val="1"/>
    </font>
    <font>
      <u val="single"/>
      <sz val="10"/>
      <color indexed="12"/>
      <name val="Arial"/>
      <family val="0"/>
    </font>
    <font>
      <u val="single"/>
      <sz val="10"/>
      <color indexed="36"/>
      <name val="Arial"/>
      <family val="0"/>
    </font>
    <font>
      <b/>
      <vertAlign val="superscript"/>
      <sz val="10"/>
      <name val="Times New Roman"/>
      <family val="1"/>
    </font>
    <font>
      <sz val="9"/>
      <name val="Arial"/>
      <family val="0"/>
    </font>
    <font>
      <b/>
      <sz val="12"/>
      <name val="Times New Roman"/>
      <family val="1"/>
    </font>
    <font>
      <u val="single"/>
      <sz val="10"/>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2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1">
    <xf numFmtId="0" fontId="0" fillId="0" borderId="0" xfId="0" applyAlignment="1">
      <alignment/>
    </xf>
    <xf numFmtId="1" fontId="2"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wrapText="1"/>
    </xf>
    <xf numFmtId="49" fontId="1" fillId="0" borderId="11" xfId="0" applyNumberFormat="1" applyFont="1" applyFill="1" applyBorder="1" applyAlignment="1">
      <alignment horizontal="center" wrapText="1"/>
    </xf>
    <xf numFmtId="0" fontId="2" fillId="0" borderId="0" xfId="0" applyFont="1" applyAlignment="1">
      <alignment/>
    </xf>
    <xf numFmtId="49" fontId="1" fillId="0" borderId="0" xfId="0" applyNumberFormat="1" applyFont="1" applyFill="1" applyBorder="1" applyAlignment="1">
      <alignment horizontal="center" vertical="center"/>
    </xf>
    <xf numFmtId="3" fontId="2" fillId="0" borderId="10" xfId="0" applyNumberFormat="1" applyFont="1" applyFill="1" applyBorder="1" applyAlignment="1">
      <alignment horizontal="right" vertical="justify"/>
    </xf>
    <xf numFmtId="3" fontId="2" fillId="0" borderId="0" xfId="0" applyNumberFormat="1" applyFont="1" applyFill="1" applyBorder="1" applyAlignment="1">
      <alignment horizontal="right" vertical="justify"/>
    </xf>
    <xf numFmtId="3" fontId="6" fillId="0" borderId="0" xfId="0" applyNumberFormat="1" applyFont="1" applyFill="1" applyBorder="1" applyAlignment="1">
      <alignment horizontal="right" vertical="justify"/>
    </xf>
    <xf numFmtId="3" fontId="2" fillId="0" borderId="0" xfId="0" applyNumberFormat="1" applyFont="1" applyFill="1" applyBorder="1" applyAlignment="1">
      <alignment/>
    </xf>
    <xf numFmtId="49" fontId="0" fillId="0" borderId="0" xfId="0" applyNumberFormat="1" applyFill="1" applyAlignment="1">
      <alignment horizontal="center" vertical="center"/>
    </xf>
    <xf numFmtId="0" fontId="0" fillId="0" borderId="0" xfId="0" applyFill="1" applyAlignment="1">
      <alignment horizontal="center" vertical="center"/>
    </xf>
    <xf numFmtId="49" fontId="0" fillId="0" borderId="0" xfId="0" applyNumberFormat="1" applyFill="1" applyBorder="1" applyAlignment="1">
      <alignment horizontal="center" vertical="center"/>
    </xf>
    <xf numFmtId="0" fontId="0" fillId="0" borderId="0" xfId="0" applyFill="1" applyBorder="1" applyAlignment="1">
      <alignment horizontal="center" vertical="center"/>
    </xf>
    <xf numFmtId="49" fontId="2" fillId="0" borderId="0" xfId="0" applyNumberFormat="1" applyFont="1" applyFill="1" applyBorder="1" applyAlignment="1">
      <alignment horizontal="center" vertical="center"/>
    </xf>
    <xf numFmtId="0" fontId="0" fillId="0" borderId="0" xfId="0" applyFill="1" applyAlignment="1">
      <alignment/>
    </xf>
    <xf numFmtId="0" fontId="2" fillId="0" borderId="0" xfId="0" applyFont="1" applyFill="1" applyAlignment="1">
      <alignment/>
    </xf>
    <xf numFmtId="3" fontId="2" fillId="0" borderId="12" xfId="0" applyNumberFormat="1" applyFont="1" applyFill="1" applyBorder="1" applyAlignment="1">
      <alignment horizontal="right" vertical="justify"/>
    </xf>
    <xf numFmtId="10" fontId="2" fillId="0" borderId="12" xfId="0" applyNumberFormat="1" applyFont="1" applyFill="1" applyBorder="1" applyAlignment="1">
      <alignment horizontal="right" vertical="justify"/>
    </xf>
    <xf numFmtId="3" fontId="2" fillId="0" borderId="10" xfId="0" applyNumberFormat="1" applyFont="1" applyFill="1" applyBorder="1" applyAlignment="1" quotePrefix="1">
      <alignment horizontal="right" vertical="justify"/>
    </xf>
    <xf numFmtId="3" fontId="2" fillId="0" borderId="13" xfId="0" applyNumberFormat="1" applyFont="1" applyFill="1" applyBorder="1" applyAlignment="1">
      <alignment horizontal="right" vertical="justify"/>
    </xf>
    <xf numFmtId="0" fontId="0" fillId="0" borderId="0" xfId="0" applyFill="1" applyBorder="1" applyAlignment="1">
      <alignment/>
    </xf>
    <xf numFmtId="49" fontId="2" fillId="0" borderId="0" xfId="0" applyNumberFormat="1" applyFont="1" applyFill="1" applyBorder="1" applyAlignment="1">
      <alignment horizontal="left"/>
    </xf>
    <xf numFmtId="1" fontId="0" fillId="0" borderId="0" xfId="0" applyNumberFormat="1" applyFill="1" applyAlignment="1">
      <alignment/>
    </xf>
    <xf numFmtId="3" fontId="0" fillId="0" borderId="0" xfId="0" applyNumberFormat="1" applyFill="1" applyAlignment="1">
      <alignment/>
    </xf>
    <xf numFmtId="3" fontId="6" fillId="0" borderId="10" xfId="0" applyNumberFormat="1" applyFont="1" applyFill="1" applyBorder="1" applyAlignment="1">
      <alignment horizontal="right" vertical="justify"/>
    </xf>
    <xf numFmtId="3" fontId="0" fillId="0" borderId="10" xfId="0" applyNumberFormat="1" applyFill="1" applyBorder="1" applyAlignment="1">
      <alignment horizontal="right" vertical="justify"/>
    </xf>
    <xf numFmtId="0" fontId="0" fillId="0" borderId="0" xfId="0" applyFill="1" applyAlignment="1">
      <alignment horizontal="left"/>
    </xf>
    <xf numFmtId="0" fontId="0" fillId="0" borderId="0" xfId="0" applyFill="1" applyBorder="1" applyAlignment="1">
      <alignment horizontal="left"/>
    </xf>
    <xf numFmtId="0" fontId="2" fillId="0" borderId="10" xfId="0" applyFont="1" applyFill="1" applyBorder="1" applyAlignment="1">
      <alignment/>
    </xf>
    <xf numFmtId="0" fontId="2" fillId="0" borderId="0" xfId="0" applyFont="1" applyAlignment="1">
      <alignment horizontal="left" indent="3"/>
    </xf>
    <xf numFmtId="0" fontId="7"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1"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center" wrapText="1"/>
    </xf>
    <xf numFmtId="0" fontId="8" fillId="0" borderId="0" xfId="53" applyFont="1" applyAlignment="1" applyProtection="1">
      <alignment wrapText="1"/>
      <protection/>
    </xf>
    <xf numFmtId="49" fontId="1" fillId="0" borderId="0" xfId="0" applyNumberFormat="1" applyFont="1" applyFill="1" applyAlignment="1">
      <alignment horizontal="left"/>
    </xf>
    <xf numFmtId="170" fontId="2" fillId="0" borderId="12" xfId="0" applyNumberFormat="1" applyFont="1" applyFill="1" applyBorder="1" applyAlignment="1">
      <alignment horizontal="right" vertical="justify"/>
    </xf>
    <xf numFmtId="170" fontId="2" fillId="0" borderId="10" xfId="0" applyNumberFormat="1" applyFont="1" applyFill="1" applyBorder="1" applyAlignment="1">
      <alignment horizontal="right" vertical="justify"/>
    </xf>
    <xf numFmtId="3" fontId="2" fillId="0" borderId="10" xfId="0" applyNumberFormat="1" applyFont="1" applyFill="1" applyBorder="1" applyAlignment="1">
      <alignment horizontal="right" vertical="justify"/>
    </xf>
    <xf numFmtId="3" fontId="2" fillId="0" borderId="10" xfId="0" applyNumberFormat="1" applyFont="1" applyFill="1" applyBorder="1" applyAlignment="1" quotePrefix="1">
      <alignment horizontal="right" vertical="justify"/>
    </xf>
    <xf numFmtId="3" fontId="6" fillId="0" borderId="10" xfId="0" applyNumberFormat="1" applyFont="1" applyFill="1" applyBorder="1" applyAlignment="1">
      <alignment horizontal="right" vertical="justify"/>
    </xf>
    <xf numFmtId="3" fontId="0" fillId="0" borderId="10" xfId="0" applyNumberFormat="1" applyFont="1" applyFill="1" applyBorder="1" applyAlignment="1">
      <alignment horizontal="right" vertical="justify"/>
    </xf>
    <xf numFmtId="49" fontId="1" fillId="0" borderId="10" xfId="0" applyNumberFormat="1" applyFont="1" applyFill="1" applyBorder="1" applyAlignment="1">
      <alignment horizontal="center" wrapText="1"/>
    </xf>
    <xf numFmtId="3" fontId="2" fillId="0" borderId="12" xfId="0" applyNumberFormat="1" applyFont="1" applyFill="1" applyBorder="1" applyAlignment="1">
      <alignment horizontal="right" vertical="justify"/>
    </xf>
    <xf numFmtId="170" fontId="2" fillId="0" borderId="10" xfId="0" applyNumberFormat="1" applyFont="1" applyFill="1" applyBorder="1" applyAlignment="1">
      <alignment horizontal="right" vertical="justify"/>
    </xf>
    <xf numFmtId="0" fontId="0" fillId="0" borderId="0" xfId="0" applyAlignment="1">
      <alignment wrapText="1"/>
    </xf>
    <xf numFmtId="49" fontId="5" fillId="0" borderId="14" xfId="0" applyNumberFormat="1" applyFont="1" applyFill="1" applyBorder="1" applyAlignment="1">
      <alignment horizontal="left"/>
    </xf>
    <xf numFmtId="49" fontId="1" fillId="0" borderId="0" xfId="0" applyNumberFormat="1" applyFont="1" applyFill="1" applyAlignment="1">
      <alignment horizontal="left"/>
    </xf>
    <xf numFmtId="49" fontId="1" fillId="0" borderId="0" xfId="0" applyNumberFormat="1" applyFont="1" applyFill="1" applyBorder="1" applyAlignment="1">
      <alignment horizontal="center"/>
    </xf>
    <xf numFmtId="49" fontId="0" fillId="0" borderId="0" xfId="0" applyNumberFormat="1" applyFill="1" applyAlignment="1">
      <alignment horizontal="center"/>
    </xf>
    <xf numFmtId="49" fontId="1" fillId="0" borderId="0" xfId="0" applyNumberFormat="1" applyFont="1" applyFill="1" applyAlignment="1">
      <alignment horizontal="center"/>
    </xf>
    <xf numFmtId="49" fontId="1" fillId="0" borderId="15" xfId="0" applyNumberFormat="1" applyFont="1" applyFill="1" applyBorder="1" applyAlignment="1" quotePrefix="1">
      <alignment horizontal="center"/>
    </xf>
    <xf numFmtId="49" fontId="1" fillId="0" borderId="15" xfId="0" applyNumberFormat="1" applyFont="1" applyFill="1" applyBorder="1" applyAlignment="1">
      <alignment horizontal="center"/>
    </xf>
    <xf numFmtId="49" fontId="0" fillId="0" borderId="15" xfId="0" applyNumberFormat="1" applyFill="1" applyBorder="1" applyAlignment="1">
      <alignment horizontal="center"/>
    </xf>
    <xf numFmtId="49" fontId="2" fillId="0" borderId="0" xfId="0" applyNumberFormat="1" applyFont="1" applyFill="1" applyAlignment="1">
      <alignment horizontal="center"/>
    </xf>
    <xf numFmtId="49" fontId="1" fillId="0" borderId="0" xfId="0" applyNumberFormat="1" applyFont="1" applyFill="1" applyAlignment="1">
      <alignment horizontal="left" wrapText="1"/>
    </xf>
    <xf numFmtId="49" fontId="0" fillId="0" borderId="0" xfId="0" applyNumberFormat="1" applyFill="1" applyAlignment="1">
      <alignment horizontal="left" wrapText="1"/>
    </xf>
    <xf numFmtId="49" fontId="1" fillId="0" borderId="0" xfId="0" applyNumberFormat="1" applyFont="1" applyFill="1" applyBorder="1" applyAlignment="1">
      <alignment horizontal="center"/>
    </xf>
    <xf numFmtId="49" fontId="0" fillId="0" borderId="0" xfId="0" applyNumberFormat="1" applyFill="1" applyAlignment="1">
      <alignment horizontal="center"/>
    </xf>
    <xf numFmtId="49" fontId="2" fillId="0" borderId="15" xfId="0" applyNumberFormat="1" applyFont="1" applyFill="1" applyBorder="1" applyAlignment="1">
      <alignment horizontal="center"/>
    </xf>
    <xf numFmtId="49" fontId="0" fillId="0" borderId="14" xfId="0" applyNumberFormat="1" applyFill="1" applyBorder="1" applyAlignment="1">
      <alignment horizontal="left"/>
    </xf>
    <xf numFmtId="49" fontId="0" fillId="0" borderId="0" xfId="0" applyNumberFormat="1" applyFill="1" applyAlignment="1">
      <alignment horizontal="left"/>
    </xf>
    <xf numFmtId="49" fontId="2" fillId="0" borderId="0" xfId="0" applyNumberFormat="1" applyFont="1" applyFill="1" applyBorder="1" applyAlignment="1">
      <alignment horizontal="center"/>
    </xf>
    <xf numFmtId="49" fontId="1" fillId="0" borderId="0" xfId="0" applyNumberFormat="1" applyFont="1" applyFill="1" applyBorder="1" applyAlignment="1" quotePrefix="1">
      <alignment horizontal="center"/>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minerals.usgs.gov/minerals/pubs/commodity/nickel/#contacts"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115"/>
  <sheetViews>
    <sheetView tabSelected="1" zoomScalePageLayoutView="0" workbookViewId="0" topLeftCell="A1">
      <pane xSplit="1" ySplit="5" topLeftCell="B6" activePane="bottomRight" state="frozen"/>
      <selection pane="topLeft" activeCell="A1" sqref="A1:J1"/>
      <selection pane="topRight" activeCell="A1" sqref="A1:J1"/>
      <selection pane="bottomLeft" activeCell="A1" sqref="A1:J1"/>
      <selection pane="bottomRight" activeCell="A5" sqref="A5"/>
    </sheetView>
  </sheetViews>
  <sheetFormatPr defaultColWidth="9.140625" defaultRowHeight="12.75"/>
  <cols>
    <col min="1" max="1" width="7.28125" style="15" customWidth="1"/>
    <col min="2" max="3" width="9.28125" style="15" bestFit="1" customWidth="1"/>
    <col min="4" max="4" width="8.28125" style="15" customWidth="1"/>
    <col min="5" max="5" width="7.421875" style="15" bestFit="1" customWidth="1"/>
    <col min="6" max="6" width="7.57421875" style="15" customWidth="1"/>
    <col min="7" max="7" width="10.8515625" style="15" bestFit="1" customWidth="1"/>
    <col min="8" max="9" width="8.7109375" style="15" bestFit="1" customWidth="1"/>
    <col min="10" max="10" width="9.28125" style="15" bestFit="1" customWidth="1"/>
    <col min="11" max="16384" width="9.140625" style="15" customWidth="1"/>
  </cols>
  <sheetData>
    <row r="1" spans="1:10" ht="12.75" customHeight="1">
      <c r="A1" s="51" t="s">
        <v>71</v>
      </c>
      <c r="B1" s="51"/>
      <c r="C1" s="51"/>
      <c r="D1" s="51"/>
      <c r="E1" s="51"/>
      <c r="F1" s="52"/>
      <c r="G1" s="52"/>
      <c r="H1" s="52"/>
      <c r="I1" s="52"/>
      <c r="J1" s="52"/>
    </row>
    <row r="2" spans="1:10" ht="12.75">
      <c r="A2" s="53" t="s">
        <v>72</v>
      </c>
      <c r="B2" s="52"/>
      <c r="C2" s="52"/>
      <c r="D2" s="52"/>
      <c r="E2" s="52"/>
      <c r="F2" s="52"/>
      <c r="G2" s="52"/>
      <c r="H2" s="52"/>
      <c r="I2" s="52"/>
      <c r="J2" s="52"/>
    </row>
    <row r="3" spans="1:10" ht="12.75">
      <c r="A3" s="51" t="s">
        <v>73</v>
      </c>
      <c r="B3" s="51"/>
      <c r="C3" s="51"/>
      <c r="D3" s="51"/>
      <c r="E3" s="51"/>
      <c r="F3" s="52"/>
      <c r="G3" s="52"/>
      <c r="H3" s="52"/>
      <c r="I3" s="52"/>
      <c r="J3" s="52"/>
    </row>
    <row r="4" spans="1:10" ht="12.75">
      <c r="A4" s="54" t="s">
        <v>137</v>
      </c>
      <c r="B4" s="55"/>
      <c r="C4" s="55"/>
      <c r="D4" s="55"/>
      <c r="E4" s="55"/>
      <c r="F4" s="56"/>
      <c r="G4" s="56"/>
      <c r="H4" s="56"/>
      <c r="I4" s="56"/>
      <c r="J4" s="56"/>
    </row>
    <row r="5" spans="1:10" ht="25.5" customHeight="1">
      <c r="A5" s="2" t="s">
        <v>28</v>
      </c>
      <c r="B5" s="2" t="s">
        <v>35</v>
      </c>
      <c r="C5" s="2" t="s">
        <v>36</v>
      </c>
      <c r="D5" s="2" t="s">
        <v>57</v>
      </c>
      <c r="E5" s="2" t="s">
        <v>58</v>
      </c>
      <c r="F5" s="2" t="s">
        <v>59</v>
      </c>
      <c r="G5" s="2" t="s">
        <v>61</v>
      </c>
      <c r="H5" s="2" t="s">
        <v>42</v>
      </c>
      <c r="I5" s="2" t="s">
        <v>43</v>
      </c>
      <c r="J5" s="2" t="s">
        <v>60</v>
      </c>
    </row>
    <row r="6" spans="1:10" ht="12.75">
      <c r="A6" s="1">
        <v>1900</v>
      </c>
      <c r="B6" s="6">
        <v>5</v>
      </c>
      <c r="C6" s="6"/>
      <c r="D6" s="6">
        <v>26100</v>
      </c>
      <c r="E6" s="6">
        <v>2660</v>
      </c>
      <c r="F6" s="6"/>
      <c r="G6" s="6">
        <v>23600</v>
      </c>
      <c r="H6" s="6">
        <v>1100</v>
      </c>
      <c r="I6" s="6">
        <v>22000</v>
      </c>
      <c r="J6" s="6">
        <v>9290</v>
      </c>
    </row>
    <row r="7" spans="1:10" ht="12.75">
      <c r="A7" s="1">
        <v>1901</v>
      </c>
      <c r="B7" s="6">
        <v>3</v>
      </c>
      <c r="C7" s="6"/>
      <c r="D7" s="6">
        <v>53200</v>
      </c>
      <c r="E7" s="6">
        <v>2660</v>
      </c>
      <c r="F7" s="6"/>
      <c r="G7" s="6">
        <v>50700</v>
      </c>
      <c r="H7" s="6">
        <v>1240</v>
      </c>
      <c r="I7" s="6">
        <v>24000</v>
      </c>
      <c r="J7" s="6">
        <v>11400</v>
      </c>
    </row>
    <row r="8" spans="1:10" ht="12.75">
      <c r="A8" s="1">
        <v>1902</v>
      </c>
      <c r="B8" s="6">
        <v>3</v>
      </c>
      <c r="C8" s="6"/>
      <c r="D8" s="6">
        <v>15400</v>
      </c>
      <c r="E8" s="6">
        <v>1460</v>
      </c>
      <c r="F8" s="6"/>
      <c r="G8" s="6">
        <v>14100</v>
      </c>
      <c r="H8" s="6">
        <v>992</v>
      </c>
      <c r="I8" s="6">
        <v>19000</v>
      </c>
      <c r="J8" s="6">
        <v>12200</v>
      </c>
    </row>
    <row r="9" spans="1:10" ht="12.75">
      <c r="A9" s="1">
        <v>1903</v>
      </c>
      <c r="B9" s="6">
        <v>52</v>
      </c>
      <c r="C9" s="6"/>
      <c r="D9" s="6">
        <v>16400</v>
      </c>
      <c r="E9" s="6">
        <v>1100</v>
      </c>
      <c r="F9" s="6"/>
      <c r="G9" s="6">
        <v>15600</v>
      </c>
      <c r="H9" s="6">
        <v>882</v>
      </c>
      <c r="I9" s="6">
        <v>16000</v>
      </c>
      <c r="J9" s="6">
        <v>10200</v>
      </c>
    </row>
    <row r="10" spans="1:10" ht="12.75">
      <c r="A10" s="1">
        <v>1904</v>
      </c>
      <c r="B10" s="6">
        <v>11</v>
      </c>
      <c r="C10" s="6"/>
      <c r="D10" s="6">
        <v>8950</v>
      </c>
      <c r="E10" s="6">
        <v>3410</v>
      </c>
      <c r="F10" s="6"/>
      <c r="G10" s="6">
        <v>5800</v>
      </c>
      <c r="H10" s="6">
        <v>882</v>
      </c>
      <c r="I10" s="6">
        <v>16000</v>
      </c>
      <c r="J10" s="6">
        <v>10500</v>
      </c>
    </row>
    <row r="11" spans="1:10" ht="12.75">
      <c r="A11" s="1">
        <v>1905</v>
      </c>
      <c r="B11" s="6"/>
      <c r="C11" s="6"/>
      <c r="D11" s="6">
        <v>14100</v>
      </c>
      <c r="E11" s="6">
        <v>4330</v>
      </c>
      <c r="F11" s="6"/>
      <c r="G11" s="6">
        <v>10000</v>
      </c>
      <c r="H11" s="6">
        <v>882</v>
      </c>
      <c r="I11" s="6">
        <v>16000</v>
      </c>
      <c r="J11" s="6">
        <v>15600</v>
      </c>
    </row>
    <row r="12" spans="1:10" ht="12.75">
      <c r="A12" s="1">
        <v>1906</v>
      </c>
      <c r="B12" s="6"/>
      <c r="C12" s="6"/>
      <c r="D12" s="6">
        <v>15500</v>
      </c>
      <c r="E12" s="6">
        <v>4820</v>
      </c>
      <c r="F12" s="6"/>
      <c r="G12" s="6">
        <v>10900</v>
      </c>
      <c r="H12" s="6">
        <v>882</v>
      </c>
      <c r="I12" s="6">
        <v>16000</v>
      </c>
      <c r="J12" s="6">
        <v>16000</v>
      </c>
    </row>
    <row r="13" spans="1:10" ht="12.75">
      <c r="A13" s="1">
        <v>1907</v>
      </c>
      <c r="B13" s="6"/>
      <c r="C13" s="6"/>
      <c r="D13" s="6">
        <v>8440</v>
      </c>
      <c r="E13" s="6">
        <v>3980</v>
      </c>
      <c r="F13" s="6"/>
      <c r="G13" s="6">
        <v>4690</v>
      </c>
      <c r="H13" s="6">
        <v>992</v>
      </c>
      <c r="I13" s="6">
        <v>17000</v>
      </c>
      <c r="J13" s="6">
        <v>16300</v>
      </c>
    </row>
    <row r="14" spans="1:10" ht="12.75">
      <c r="A14" s="1">
        <v>1908</v>
      </c>
      <c r="B14" s="6"/>
      <c r="C14" s="6"/>
      <c r="D14" s="6">
        <v>7630</v>
      </c>
      <c r="E14" s="6">
        <v>4430</v>
      </c>
      <c r="F14" s="6"/>
      <c r="G14" s="6">
        <v>3470</v>
      </c>
      <c r="H14" s="6">
        <v>992</v>
      </c>
      <c r="I14" s="6">
        <v>18000</v>
      </c>
      <c r="J14" s="6">
        <v>14900</v>
      </c>
    </row>
    <row r="15" spans="1:10" ht="12.75">
      <c r="A15" s="1">
        <v>1909</v>
      </c>
      <c r="B15" s="6">
        <v>309</v>
      </c>
      <c r="C15" s="6"/>
      <c r="D15" s="6">
        <v>10100</v>
      </c>
      <c r="E15" s="6">
        <v>5470</v>
      </c>
      <c r="F15" s="6"/>
      <c r="G15" s="6">
        <v>4940</v>
      </c>
      <c r="H15" s="6">
        <v>882</v>
      </c>
      <c r="I15" s="6">
        <v>16000</v>
      </c>
      <c r="J15" s="6">
        <v>17000</v>
      </c>
    </row>
    <row r="16" spans="1:10" ht="12.75">
      <c r="A16" s="1">
        <v>1910</v>
      </c>
      <c r="B16" s="6"/>
      <c r="C16" s="6"/>
      <c r="D16" s="6">
        <v>14700</v>
      </c>
      <c r="E16" s="6">
        <v>6910</v>
      </c>
      <c r="F16" s="6"/>
      <c r="G16" s="6">
        <v>8110</v>
      </c>
      <c r="H16" s="6">
        <v>882</v>
      </c>
      <c r="I16" s="6">
        <v>15000</v>
      </c>
      <c r="J16" s="6">
        <v>23100</v>
      </c>
    </row>
    <row r="17" spans="1:10" ht="12.75">
      <c r="A17" s="1">
        <v>1911</v>
      </c>
      <c r="B17" s="6">
        <v>403.6972093</v>
      </c>
      <c r="C17" s="6"/>
      <c r="D17" s="6">
        <v>13500</v>
      </c>
      <c r="E17" s="6">
        <v>11400</v>
      </c>
      <c r="F17" s="6"/>
      <c r="G17" s="6">
        <v>2500</v>
      </c>
      <c r="H17" s="6">
        <v>882</v>
      </c>
      <c r="I17" s="6">
        <v>15000</v>
      </c>
      <c r="J17" s="6">
        <v>25200</v>
      </c>
    </row>
    <row r="18" spans="1:10" ht="12.75">
      <c r="A18" s="1">
        <v>1912</v>
      </c>
      <c r="B18" s="6">
        <v>297.55659472</v>
      </c>
      <c r="C18" s="6"/>
      <c r="D18" s="6">
        <v>21000</v>
      </c>
      <c r="E18" s="6">
        <v>11700</v>
      </c>
      <c r="F18" s="6"/>
      <c r="G18" s="6">
        <v>9600</v>
      </c>
      <c r="H18" s="6">
        <v>882</v>
      </c>
      <c r="I18" s="6">
        <v>15000</v>
      </c>
      <c r="J18" s="6">
        <v>27900</v>
      </c>
    </row>
    <row r="19" spans="1:10" ht="12.75">
      <c r="A19" s="1">
        <v>1913</v>
      </c>
      <c r="B19" s="6">
        <v>218.63152234</v>
      </c>
      <c r="C19" s="6"/>
      <c r="D19" s="6">
        <v>21500</v>
      </c>
      <c r="E19" s="6">
        <v>13200</v>
      </c>
      <c r="F19" s="6"/>
      <c r="G19" s="6">
        <v>8520</v>
      </c>
      <c r="H19" s="6">
        <v>926</v>
      </c>
      <c r="I19" s="6">
        <v>15300</v>
      </c>
      <c r="J19" s="6">
        <v>32200</v>
      </c>
    </row>
    <row r="20" spans="1:10" ht="12.75">
      <c r="A20" s="1">
        <v>1914</v>
      </c>
      <c r="B20" s="6">
        <v>383.73914502</v>
      </c>
      <c r="C20" s="6"/>
      <c r="D20" s="6">
        <v>15900</v>
      </c>
      <c r="E20" s="6">
        <v>12500</v>
      </c>
      <c r="F20" s="6"/>
      <c r="G20" s="6">
        <v>3780</v>
      </c>
      <c r="H20" s="6">
        <v>904</v>
      </c>
      <c r="I20" s="6">
        <v>14700</v>
      </c>
      <c r="J20" s="6">
        <v>30000</v>
      </c>
    </row>
    <row r="21" spans="1:10" ht="12.75">
      <c r="A21" s="1">
        <v>1915</v>
      </c>
      <c r="B21" s="6">
        <v>745.70585628</v>
      </c>
      <c r="C21" s="6"/>
      <c r="D21" s="6">
        <v>25700</v>
      </c>
      <c r="E21" s="6">
        <v>12000</v>
      </c>
      <c r="F21" s="6"/>
      <c r="G21" s="6">
        <v>14400</v>
      </c>
      <c r="H21" s="6">
        <v>904</v>
      </c>
      <c r="I21" s="6">
        <v>14600</v>
      </c>
      <c r="J21" s="6">
        <v>39100</v>
      </c>
    </row>
    <row r="22" spans="1:10" ht="12.75">
      <c r="A22" s="1">
        <v>1916</v>
      </c>
      <c r="B22" s="6">
        <v>832.7955913200001</v>
      </c>
      <c r="C22" s="6">
        <v>740.25888</v>
      </c>
      <c r="D22" s="6">
        <v>33000</v>
      </c>
      <c r="E22" s="6">
        <v>15200</v>
      </c>
      <c r="F22" s="6"/>
      <c r="G22" s="6">
        <v>19400</v>
      </c>
      <c r="H22" s="6">
        <v>926</v>
      </c>
      <c r="I22" s="6">
        <v>13800</v>
      </c>
      <c r="J22" s="6">
        <v>45500</v>
      </c>
    </row>
    <row r="23" spans="1:10" ht="12.75">
      <c r="A23" s="1">
        <v>1917</v>
      </c>
      <c r="B23" s="6">
        <v>364.68826548000004</v>
      </c>
      <c r="C23" s="6">
        <v>780.1748</v>
      </c>
      <c r="D23" s="6">
        <v>34300</v>
      </c>
      <c r="E23" s="6">
        <v>9980</v>
      </c>
      <c r="F23" s="6"/>
      <c r="G23" s="6">
        <v>25500</v>
      </c>
      <c r="H23" s="6">
        <v>926</v>
      </c>
      <c r="I23" s="6">
        <v>11800</v>
      </c>
      <c r="J23" s="6">
        <v>46200</v>
      </c>
    </row>
    <row r="24" spans="1:10" ht="12.75">
      <c r="A24" s="1">
        <v>1918</v>
      </c>
      <c r="B24" s="6">
        <v>400.06847034000003</v>
      </c>
      <c r="C24" s="6">
        <v>1260</v>
      </c>
      <c r="D24" s="6">
        <v>33200</v>
      </c>
      <c r="E24" s="6">
        <v>7920</v>
      </c>
      <c r="F24" s="6"/>
      <c r="G24" s="6">
        <v>26900</v>
      </c>
      <c r="H24" s="6">
        <v>904</v>
      </c>
      <c r="I24" s="6">
        <v>9760</v>
      </c>
      <c r="J24" s="6">
        <v>47600</v>
      </c>
    </row>
    <row r="25" spans="1:10" ht="12.75">
      <c r="A25" s="1">
        <v>1919</v>
      </c>
      <c r="B25" s="6">
        <v>464</v>
      </c>
      <c r="C25" s="6">
        <v>2220</v>
      </c>
      <c r="D25" s="6">
        <v>16600</v>
      </c>
      <c r="E25" s="6">
        <v>1730</v>
      </c>
      <c r="F25" s="6"/>
      <c r="G25" s="6">
        <v>17600</v>
      </c>
      <c r="H25" s="6">
        <v>882</v>
      </c>
      <c r="I25" s="6">
        <v>8320</v>
      </c>
      <c r="J25" s="6">
        <v>23100</v>
      </c>
    </row>
    <row r="26" spans="1:10" ht="12.75">
      <c r="A26" s="1">
        <v>1920</v>
      </c>
      <c r="B26" s="6">
        <v>331</v>
      </c>
      <c r="C26" s="6">
        <v>2000</v>
      </c>
      <c r="D26" s="6">
        <v>22000</v>
      </c>
      <c r="E26" s="6">
        <v>551</v>
      </c>
      <c r="F26" s="6"/>
      <c r="G26" s="6">
        <v>23800</v>
      </c>
      <c r="H26" s="6">
        <v>926</v>
      </c>
      <c r="I26" s="6">
        <v>7530</v>
      </c>
      <c r="J26" s="6">
        <v>35700</v>
      </c>
    </row>
    <row r="27" spans="1:10" ht="12.75">
      <c r="A27" s="1">
        <v>1921</v>
      </c>
      <c r="B27" s="6">
        <v>100.69750614</v>
      </c>
      <c r="C27" s="6">
        <v>857.2850999999999</v>
      </c>
      <c r="D27" s="6">
        <v>1990</v>
      </c>
      <c r="E27" s="6">
        <v>193</v>
      </c>
      <c r="F27" s="6"/>
      <c r="G27" s="6">
        <v>2750</v>
      </c>
      <c r="H27" s="6">
        <v>926</v>
      </c>
      <c r="I27" s="6">
        <v>8420</v>
      </c>
      <c r="J27" s="6">
        <v>10400</v>
      </c>
    </row>
    <row r="28" spans="1:10" ht="12.75">
      <c r="A28" s="1">
        <v>1922</v>
      </c>
      <c r="B28" s="6">
        <v>188.69442592000001</v>
      </c>
      <c r="C28" s="6">
        <v>1370</v>
      </c>
      <c r="D28" s="6">
        <v>6770</v>
      </c>
      <c r="E28" s="6">
        <v>4940</v>
      </c>
      <c r="F28" s="6"/>
      <c r="G28" s="6">
        <v>5430</v>
      </c>
      <c r="H28" s="6">
        <v>838</v>
      </c>
      <c r="I28" s="6">
        <v>8140</v>
      </c>
      <c r="J28" s="6">
        <v>11800</v>
      </c>
    </row>
    <row r="29" spans="1:10" ht="12.75">
      <c r="A29" s="1">
        <v>1923</v>
      </c>
      <c r="B29" s="6">
        <v>90.718474</v>
      </c>
      <c r="C29" s="6">
        <v>1410</v>
      </c>
      <c r="D29" s="6">
        <v>18400</v>
      </c>
      <c r="E29" s="6">
        <v>840</v>
      </c>
      <c r="F29" s="6"/>
      <c r="G29" s="6">
        <v>19400</v>
      </c>
      <c r="H29" s="6">
        <v>794</v>
      </c>
      <c r="I29" s="6">
        <v>7560</v>
      </c>
      <c r="J29" s="6">
        <v>31100</v>
      </c>
    </row>
    <row r="30" spans="1:10" ht="12.75">
      <c r="A30" s="1">
        <v>1924</v>
      </c>
      <c r="B30" s="6">
        <v>173.27228534</v>
      </c>
      <c r="C30" s="6">
        <v>2030</v>
      </c>
      <c r="D30" s="6">
        <v>16800</v>
      </c>
      <c r="E30" s="6">
        <v>1180</v>
      </c>
      <c r="F30" s="6"/>
      <c r="G30" s="6">
        <v>18200</v>
      </c>
      <c r="H30" s="6">
        <v>661</v>
      </c>
      <c r="I30" s="6">
        <v>6300</v>
      </c>
      <c r="J30" s="6">
        <v>35300</v>
      </c>
    </row>
    <row r="31" spans="1:10" ht="12.75">
      <c r="A31" s="1">
        <v>1925</v>
      </c>
      <c r="B31" s="6">
        <v>246.75424928</v>
      </c>
      <c r="C31" s="6">
        <v>2090</v>
      </c>
      <c r="D31" s="6">
        <v>19600</v>
      </c>
      <c r="E31" s="6">
        <v>1630</v>
      </c>
      <c r="F31" s="6"/>
      <c r="G31" s="6">
        <v>20800</v>
      </c>
      <c r="H31" s="6">
        <v>728</v>
      </c>
      <c r="I31" s="6">
        <v>6800</v>
      </c>
      <c r="J31" s="6">
        <v>37100</v>
      </c>
    </row>
    <row r="32" spans="1:10" ht="12.75">
      <c r="A32" s="1">
        <v>1926</v>
      </c>
      <c r="B32" s="6">
        <v>293.02067102</v>
      </c>
      <c r="C32" s="6">
        <v>2770</v>
      </c>
      <c r="D32" s="6">
        <v>17500</v>
      </c>
      <c r="E32" s="6">
        <v>1420</v>
      </c>
      <c r="F32" s="6"/>
      <c r="G32" s="6">
        <v>20000</v>
      </c>
      <c r="H32" s="6">
        <v>794</v>
      </c>
      <c r="I32" s="6">
        <v>7280</v>
      </c>
      <c r="J32" s="6">
        <v>33900</v>
      </c>
    </row>
    <row r="33" spans="1:10" ht="12.75">
      <c r="A33" s="1">
        <v>1927</v>
      </c>
      <c r="B33" s="6">
        <v>780.1788764</v>
      </c>
      <c r="C33" s="6">
        <v>3070</v>
      </c>
      <c r="D33" s="6">
        <v>16200</v>
      </c>
      <c r="E33" s="6">
        <v>800</v>
      </c>
      <c r="F33" s="6"/>
      <c r="G33" s="6">
        <v>19300</v>
      </c>
      <c r="H33" s="6">
        <v>772</v>
      </c>
      <c r="I33" s="6">
        <v>7220</v>
      </c>
      <c r="J33" s="6">
        <v>34500</v>
      </c>
    </row>
    <row r="34" spans="1:10" ht="12.75">
      <c r="A34" s="1">
        <v>1928</v>
      </c>
      <c r="B34" s="6">
        <v>473.55043428000005</v>
      </c>
      <c r="C34" s="6">
        <v>4080</v>
      </c>
      <c r="D34" s="6">
        <v>27500</v>
      </c>
      <c r="E34" s="6">
        <v>800</v>
      </c>
      <c r="F34" s="6"/>
      <c r="G34" s="6">
        <v>31300</v>
      </c>
      <c r="H34" s="6">
        <v>816</v>
      </c>
      <c r="I34" s="6">
        <v>7770</v>
      </c>
      <c r="J34" s="6">
        <v>50300</v>
      </c>
    </row>
    <row r="35" spans="1:10" ht="12.75">
      <c r="A35" s="1">
        <v>1929</v>
      </c>
      <c r="B35" s="6">
        <v>308.4428116</v>
      </c>
      <c r="C35" s="6">
        <v>3950</v>
      </c>
      <c r="D35" s="6">
        <v>37600</v>
      </c>
      <c r="E35" s="6">
        <v>1000</v>
      </c>
      <c r="F35" s="6"/>
      <c r="G35" s="6">
        <v>40900</v>
      </c>
      <c r="H35" s="6">
        <v>772</v>
      </c>
      <c r="I35" s="6">
        <v>7350</v>
      </c>
      <c r="J35" s="6">
        <v>56300</v>
      </c>
    </row>
    <row r="36" spans="1:10" ht="12.75">
      <c r="A36" s="1">
        <v>1930</v>
      </c>
      <c r="B36" s="6">
        <v>279.41289992000003</v>
      </c>
      <c r="C36" s="6">
        <v>2630</v>
      </c>
      <c r="D36" s="6">
        <v>23000</v>
      </c>
      <c r="E36" s="6">
        <v>1100</v>
      </c>
      <c r="F36" s="6"/>
      <c r="G36" s="6">
        <v>24800</v>
      </c>
      <c r="H36" s="6">
        <v>772</v>
      </c>
      <c r="I36" s="6">
        <v>7570</v>
      </c>
      <c r="J36" s="6">
        <v>54200</v>
      </c>
    </row>
    <row r="37" spans="1:10" ht="12.75">
      <c r="A37" s="1">
        <v>1931</v>
      </c>
      <c r="B37" s="6">
        <v>338.37990802</v>
      </c>
      <c r="C37" s="6">
        <v>1880</v>
      </c>
      <c r="D37" s="6">
        <v>13700</v>
      </c>
      <c r="E37" s="6">
        <v>600</v>
      </c>
      <c r="F37" s="6"/>
      <c r="G37" s="6">
        <v>15300</v>
      </c>
      <c r="H37" s="6">
        <v>772</v>
      </c>
      <c r="I37" s="6">
        <v>8270</v>
      </c>
      <c r="J37" s="6">
        <v>36300</v>
      </c>
    </row>
    <row r="38" spans="1:10" ht="12.75">
      <c r="A38" s="1">
        <v>1932</v>
      </c>
      <c r="B38" s="6">
        <v>176.90102430000002</v>
      </c>
      <c r="C38" s="6">
        <v>1320</v>
      </c>
      <c r="D38" s="6">
        <v>8530</v>
      </c>
      <c r="E38" s="6">
        <v>700</v>
      </c>
      <c r="F38" s="6"/>
      <c r="G38" s="6">
        <v>9330</v>
      </c>
      <c r="H38" s="6">
        <v>772</v>
      </c>
      <c r="I38" s="6">
        <v>9190</v>
      </c>
      <c r="J38" s="6">
        <v>21800</v>
      </c>
    </row>
    <row r="39" spans="1:10" ht="12.75">
      <c r="A39" s="1">
        <v>1933</v>
      </c>
      <c r="B39" s="6">
        <v>114.30527724000001</v>
      </c>
      <c r="C39" s="6">
        <v>1500</v>
      </c>
      <c r="D39" s="6">
        <v>19900</v>
      </c>
      <c r="E39" s="6">
        <v>900</v>
      </c>
      <c r="F39" s="6"/>
      <c r="G39" s="6">
        <v>20600</v>
      </c>
      <c r="H39" s="6">
        <v>772</v>
      </c>
      <c r="I39" s="6">
        <v>9670</v>
      </c>
      <c r="J39" s="6">
        <v>46300</v>
      </c>
    </row>
    <row r="40" spans="1:10" ht="12.75">
      <c r="A40" s="1">
        <v>1934</v>
      </c>
      <c r="B40" s="6">
        <v>142.42800418000002</v>
      </c>
      <c r="C40" s="6">
        <v>1680</v>
      </c>
      <c r="D40" s="6">
        <v>19100</v>
      </c>
      <c r="E40" s="6">
        <v>1500</v>
      </c>
      <c r="F40" s="6"/>
      <c r="G40" s="6">
        <v>19400</v>
      </c>
      <c r="H40" s="6">
        <v>772</v>
      </c>
      <c r="I40" s="6">
        <v>9390</v>
      </c>
      <c r="J40" s="6">
        <v>71600</v>
      </c>
    </row>
    <row r="41" spans="1:10" ht="12.75">
      <c r="A41" s="1">
        <v>1935</v>
      </c>
      <c r="B41" s="6">
        <v>145.14955840000002</v>
      </c>
      <c r="C41" s="6">
        <v>1770</v>
      </c>
      <c r="D41" s="6">
        <v>31000</v>
      </c>
      <c r="E41" s="6">
        <v>1200</v>
      </c>
      <c r="F41" s="6"/>
      <c r="G41" s="6">
        <v>31700</v>
      </c>
      <c r="H41" s="6">
        <v>772</v>
      </c>
      <c r="I41" s="6">
        <v>9190</v>
      </c>
      <c r="J41" s="6">
        <v>77400</v>
      </c>
    </row>
    <row r="42" spans="1:10" ht="12.75">
      <c r="A42" s="1">
        <v>1936</v>
      </c>
      <c r="B42" s="6">
        <v>97.06876718000001</v>
      </c>
      <c r="C42" s="6">
        <v>1780</v>
      </c>
      <c r="D42" s="6">
        <v>43200</v>
      </c>
      <c r="E42" s="6">
        <v>2300</v>
      </c>
      <c r="F42" s="6"/>
      <c r="G42" s="6">
        <v>42800</v>
      </c>
      <c r="H42" s="6">
        <v>772</v>
      </c>
      <c r="I42" s="6">
        <v>9050</v>
      </c>
      <c r="J42" s="20">
        <v>93400</v>
      </c>
    </row>
    <row r="43" spans="1:10" ht="12.75">
      <c r="A43" s="1">
        <v>1937</v>
      </c>
      <c r="B43" s="6">
        <v>198.67345806</v>
      </c>
      <c r="C43" s="6">
        <v>2180</v>
      </c>
      <c r="D43" s="6">
        <v>43700</v>
      </c>
      <c r="E43" s="6">
        <v>2500</v>
      </c>
      <c r="F43" s="6"/>
      <c r="G43" s="6">
        <v>43600</v>
      </c>
      <c r="H43" s="6">
        <v>772</v>
      </c>
      <c r="I43" s="6">
        <v>8740</v>
      </c>
      <c r="J43" s="6">
        <v>120000</v>
      </c>
    </row>
    <row r="44" spans="1:10" ht="12.75">
      <c r="A44" s="1">
        <v>1938</v>
      </c>
      <c r="B44" s="6">
        <v>377.38885184000003</v>
      </c>
      <c r="C44" s="6">
        <v>2090</v>
      </c>
      <c r="D44" s="6">
        <v>23800</v>
      </c>
      <c r="E44" s="6">
        <v>3800</v>
      </c>
      <c r="F44" s="6"/>
      <c r="G44" s="6">
        <v>22500</v>
      </c>
      <c r="H44" s="6">
        <v>772</v>
      </c>
      <c r="I44" s="6">
        <v>8930</v>
      </c>
      <c r="J44" s="6">
        <v>115000</v>
      </c>
    </row>
    <row r="45" spans="1:10" ht="12.75">
      <c r="A45" s="1">
        <v>1939</v>
      </c>
      <c r="B45" s="6">
        <v>357.43078756</v>
      </c>
      <c r="C45" s="6">
        <v>2650</v>
      </c>
      <c r="D45" s="6">
        <v>52800</v>
      </c>
      <c r="E45" s="6">
        <v>6100</v>
      </c>
      <c r="F45" s="6"/>
      <c r="G45" s="6">
        <v>51900</v>
      </c>
      <c r="H45" s="6">
        <v>772</v>
      </c>
      <c r="I45" s="6">
        <v>9050</v>
      </c>
      <c r="J45" s="6">
        <v>122000</v>
      </c>
    </row>
    <row r="46" spans="1:10" ht="12.75">
      <c r="A46" s="1">
        <v>1940</v>
      </c>
      <c r="B46" s="6">
        <v>502.58034596000005</v>
      </c>
      <c r="C46" s="6">
        <v>3770</v>
      </c>
      <c r="D46" s="6">
        <v>76000</v>
      </c>
      <c r="E46" s="6">
        <v>7100</v>
      </c>
      <c r="F46" s="6"/>
      <c r="G46" s="6">
        <v>76600</v>
      </c>
      <c r="H46" s="6">
        <v>772</v>
      </c>
      <c r="I46" s="6">
        <v>8990</v>
      </c>
      <c r="J46" s="6">
        <v>140000</v>
      </c>
    </row>
    <row r="47" spans="1:10" ht="12.75">
      <c r="A47" s="1">
        <v>1941</v>
      </c>
      <c r="B47" s="6">
        <v>598.54735406</v>
      </c>
      <c r="C47" s="6">
        <v>4820</v>
      </c>
      <c r="D47" s="6">
        <v>96300</v>
      </c>
      <c r="E47" s="6">
        <v>4100</v>
      </c>
      <c r="F47" s="6"/>
      <c r="G47" s="6">
        <v>94400</v>
      </c>
      <c r="H47" s="6">
        <v>772</v>
      </c>
      <c r="I47" s="6">
        <v>8560</v>
      </c>
      <c r="J47" s="6">
        <v>162000</v>
      </c>
    </row>
    <row r="48" spans="1:10" ht="12.75">
      <c r="A48" s="1">
        <v>1942</v>
      </c>
      <c r="B48" s="6">
        <v>555</v>
      </c>
      <c r="C48" s="6">
        <v>3760</v>
      </c>
      <c r="D48" s="6">
        <v>104000</v>
      </c>
      <c r="E48" s="6">
        <v>5000</v>
      </c>
      <c r="F48" s="6"/>
      <c r="G48" s="6">
        <v>103000</v>
      </c>
      <c r="H48" s="6">
        <v>705</v>
      </c>
      <c r="I48" s="6">
        <v>7050</v>
      </c>
      <c r="J48" s="6">
        <v>158000</v>
      </c>
    </row>
    <row r="49" spans="1:10" ht="12.75">
      <c r="A49" s="1">
        <v>1943</v>
      </c>
      <c r="B49" s="6">
        <v>582.41260308</v>
      </c>
      <c r="C49" s="6">
        <v>6270</v>
      </c>
      <c r="D49" s="6">
        <v>111000</v>
      </c>
      <c r="E49" s="6">
        <v>6800</v>
      </c>
      <c r="F49" s="6">
        <v>8160</v>
      </c>
      <c r="G49" s="6">
        <v>109000</v>
      </c>
      <c r="H49" s="6">
        <v>705</v>
      </c>
      <c r="I49" s="6">
        <v>6650</v>
      </c>
      <c r="J49" s="6">
        <v>167000</v>
      </c>
    </row>
    <row r="50" spans="1:10" ht="12.75">
      <c r="A50" s="1">
        <v>1944</v>
      </c>
      <c r="B50" s="6">
        <v>896.3077637800001</v>
      </c>
      <c r="C50" s="6">
        <v>3920</v>
      </c>
      <c r="D50" s="6">
        <v>107000</v>
      </c>
      <c r="E50" s="6">
        <v>5900</v>
      </c>
      <c r="F50" s="6">
        <v>12000</v>
      </c>
      <c r="G50" s="6">
        <v>120000</v>
      </c>
      <c r="H50" s="6">
        <v>705</v>
      </c>
      <c r="I50" s="6">
        <v>6530</v>
      </c>
      <c r="J50" s="6">
        <v>157000</v>
      </c>
    </row>
    <row r="51" spans="1:10" ht="12.75">
      <c r="A51" s="1">
        <v>1945</v>
      </c>
      <c r="B51" s="6">
        <v>1050</v>
      </c>
      <c r="C51" s="6">
        <v>5880</v>
      </c>
      <c r="D51" s="6">
        <v>97500</v>
      </c>
      <c r="E51" s="6">
        <v>2500</v>
      </c>
      <c r="F51" s="6">
        <v>8340</v>
      </c>
      <c r="G51" s="6">
        <v>109000</v>
      </c>
      <c r="H51" s="6">
        <v>705</v>
      </c>
      <c r="I51" s="6">
        <v>6410</v>
      </c>
      <c r="J51" s="6">
        <v>145000</v>
      </c>
    </row>
    <row r="52" spans="1:10" ht="12.75">
      <c r="A52" s="1">
        <v>1946</v>
      </c>
      <c r="B52" s="6">
        <v>319.32902848000003</v>
      </c>
      <c r="C52" s="6">
        <v>7480</v>
      </c>
      <c r="D52" s="6">
        <v>83900</v>
      </c>
      <c r="E52" s="6">
        <v>5000</v>
      </c>
      <c r="F52" s="6">
        <v>11800</v>
      </c>
      <c r="G52" s="6">
        <v>82600</v>
      </c>
      <c r="H52" s="6">
        <v>772</v>
      </c>
      <c r="I52" s="6">
        <v>6430</v>
      </c>
      <c r="J52" s="6">
        <v>123000</v>
      </c>
    </row>
    <row r="53" spans="1:10" ht="12.75">
      <c r="A53" s="1">
        <v>1947</v>
      </c>
      <c r="B53" s="6">
        <v>586.04134204</v>
      </c>
      <c r="C53" s="6">
        <v>8660</v>
      </c>
      <c r="D53" s="6">
        <v>73200</v>
      </c>
      <c r="E53" s="6">
        <v>7500</v>
      </c>
      <c r="F53" s="6">
        <v>7010</v>
      </c>
      <c r="G53" s="6">
        <v>70300</v>
      </c>
      <c r="H53" s="6">
        <v>772</v>
      </c>
      <c r="I53" s="6">
        <v>5640</v>
      </c>
      <c r="J53" s="6">
        <v>140000</v>
      </c>
    </row>
    <row r="54" spans="1:10" ht="12.75">
      <c r="A54" s="1">
        <v>1948</v>
      </c>
      <c r="B54" s="6">
        <v>801.04412542</v>
      </c>
      <c r="C54" s="6">
        <v>8030</v>
      </c>
      <c r="D54" s="6">
        <v>87500</v>
      </c>
      <c r="E54" s="6">
        <v>5000</v>
      </c>
      <c r="F54" s="6">
        <v>9650</v>
      </c>
      <c r="G54" s="6">
        <v>87000</v>
      </c>
      <c r="H54" s="6">
        <v>794</v>
      </c>
      <c r="I54" s="6">
        <v>5370</v>
      </c>
      <c r="J54" s="6">
        <v>151000</v>
      </c>
    </row>
    <row r="55" spans="1:10" ht="12.75">
      <c r="A55" s="1">
        <v>1949</v>
      </c>
      <c r="B55" s="6">
        <v>716.6759446</v>
      </c>
      <c r="C55" s="6">
        <v>5150</v>
      </c>
      <c r="D55" s="6">
        <v>82600</v>
      </c>
      <c r="E55" s="6">
        <v>2500</v>
      </c>
      <c r="F55" s="6">
        <v>8100</v>
      </c>
      <c r="G55" s="6">
        <v>83400</v>
      </c>
      <c r="H55" s="6">
        <v>882</v>
      </c>
      <c r="I55" s="6">
        <v>6040</v>
      </c>
      <c r="J55" s="6">
        <v>146000</v>
      </c>
    </row>
    <row r="56" spans="1:10" ht="12.75">
      <c r="A56" s="1">
        <v>1950</v>
      </c>
      <c r="B56" s="6">
        <v>828.2596676200001</v>
      </c>
      <c r="C56" s="6">
        <v>7980</v>
      </c>
      <c r="D56" s="6">
        <v>82800</v>
      </c>
      <c r="E56" s="6">
        <v>2700</v>
      </c>
      <c r="F56" s="6">
        <v>5360</v>
      </c>
      <c r="G56" s="6">
        <v>86400</v>
      </c>
      <c r="H56" s="6">
        <v>992</v>
      </c>
      <c r="I56" s="6">
        <v>6700</v>
      </c>
      <c r="J56" s="6">
        <v>145000</v>
      </c>
    </row>
    <row r="57" spans="1:10" ht="12.75">
      <c r="A57" s="1">
        <v>1951</v>
      </c>
      <c r="B57" s="6">
        <v>686</v>
      </c>
      <c r="C57" s="6">
        <v>7800</v>
      </c>
      <c r="D57" s="6">
        <v>84500</v>
      </c>
      <c r="E57" s="6">
        <v>3560</v>
      </c>
      <c r="F57" s="6">
        <v>5180</v>
      </c>
      <c r="G57" s="6">
        <v>78600</v>
      </c>
      <c r="H57" s="6">
        <v>1190</v>
      </c>
      <c r="I57" s="6">
        <v>7440</v>
      </c>
      <c r="J57" s="6">
        <v>132000</v>
      </c>
    </row>
    <row r="58" spans="1:10" ht="12.75">
      <c r="A58" s="1">
        <v>1952</v>
      </c>
      <c r="B58" s="6">
        <v>574</v>
      </c>
      <c r="C58" s="6">
        <v>6790</v>
      </c>
      <c r="D58" s="6">
        <v>98700</v>
      </c>
      <c r="E58" s="6">
        <v>5350</v>
      </c>
      <c r="F58" s="6">
        <v>7380</v>
      </c>
      <c r="G58" s="6">
        <v>92000</v>
      </c>
      <c r="H58" s="6">
        <v>1260</v>
      </c>
      <c r="I58" s="6">
        <v>7730</v>
      </c>
      <c r="J58" s="6">
        <v>146000</v>
      </c>
    </row>
    <row r="59" spans="1:10" ht="12.75">
      <c r="A59" s="1">
        <v>1953</v>
      </c>
      <c r="B59" s="6">
        <v>546</v>
      </c>
      <c r="C59" s="6">
        <v>7580</v>
      </c>
      <c r="D59" s="6">
        <v>108000</v>
      </c>
      <c r="E59" s="6">
        <v>11700</v>
      </c>
      <c r="F59" s="6">
        <v>8980</v>
      </c>
      <c r="G59" s="6">
        <v>95900</v>
      </c>
      <c r="H59" s="6">
        <v>1320</v>
      </c>
      <c r="I59" s="6">
        <v>8050</v>
      </c>
      <c r="J59" s="6">
        <v>198000</v>
      </c>
    </row>
    <row r="60" spans="1:10" ht="12.75">
      <c r="A60" s="1">
        <v>1954</v>
      </c>
      <c r="B60" s="6">
        <v>754</v>
      </c>
      <c r="C60" s="6">
        <v>7810</v>
      </c>
      <c r="D60" s="6">
        <v>120000</v>
      </c>
      <c r="E60" s="6">
        <v>11000</v>
      </c>
      <c r="F60" s="6">
        <v>9610</v>
      </c>
      <c r="G60" s="6">
        <v>85900</v>
      </c>
      <c r="H60" s="6">
        <v>1350</v>
      </c>
      <c r="I60" s="6">
        <v>8180</v>
      </c>
      <c r="J60" s="6">
        <v>216000</v>
      </c>
    </row>
    <row r="61" spans="1:10" ht="12.75">
      <c r="A61" s="1">
        <v>1955</v>
      </c>
      <c r="B61" s="6">
        <v>3450</v>
      </c>
      <c r="C61" s="6">
        <v>10500</v>
      </c>
      <c r="D61" s="6">
        <v>129000</v>
      </c>
      <c r="E61" s="6">
        <v>15900</v>
      </c>
      <c r="F61" s="6">
        <v>8170</v>
      </c>
      <c r="G61" s="6">
        <v>99900</v>
      </c>
      <c r="H61" s="6">
        <v>1460</v>
      </c>
      <c r="I61" s="6">
        <v>8900</v>
      </c>
      <c r="J61" s="6">
        <v>239000</v>
      </c>
    </row>
    <row r="62" spans="1:10" ht="12.75">
      <c r="A62" s="1">
        <v>1956</v>
      </c>
      <c r="B62" s="6">
        <v>6100</v>
      </c>
      <c r="C62" s="6">
        <v>13500</v>
      </c>
      <c r="D62" s="6">
        <v>130000</v>
      </c>
      <c r="E62" s="6">
        <v>34300</v>
      </c>
      <c r="F62" s="6">
        <v>11500</v>
      </c>
      <c r="G62" s="6">
        <v>116000</v>
      </c>
      <c r="H62" s="6">
        <v>1430</v>
      </c>
      <c r="I62" s="6">
        <v>8560</v>
      </c>
      <c r="J62" s="6">
        <v>259000</v>
      </c>
    </row>
    <row r="63" spans="1:10" ht="12.75">
      <c r="A63" s="1">
        <v>1957</v>
      </c>
      <c r="B63" s="6">
        <v>9140</v>
      </c>
      <c r="C63" s="6">
        <v>10900</v>
      </c>
      <c r="D63" s="6">
        <v>127000</v>
      </c>
      <c r="E63" s="6">
        <v>10300</v>
      </c>
      <c r="F63" s="6">
        <v>22900</v>
      </c>
      <c r="G63" s="6">
        <v>111000</v>
      </c>
      <c r="H63" s="6">
        <v>1630</v>
      </c>
      <c r="I63" s="6">
        <v>9480</v>
      </c>
      <c r="J63" s="6">
        <v>286000</v>
      </c>
    </row>
    <row r="64" spans="1:10" ht="12.75">
      <c r="A64" s="1">
        <v>1958</v>
      </c>
      <c r="B64" s="6">
        <v>10700</v>
      </c>
      <c r="C64" s="6">
        <v>6720</v>
      </c>
      <c r="D64" s="6">
        <v>81600</v>
      </c>
      <c r="E64" s="6">
        <v>10800</v>
      </c>
      <c r="F64" s="6">
        <v>12100</v>
      </c>
      <c r="G64" s="6">
        <v>71700</v>
      </c>
      <c r="H64" s="6">
        <v>1630</v>
      </c>
      <c r="I64" s="6">
        <v>9210</v>
      </c>
      <c r="J64" s="6">
        <v>224000</v>
      </c>
    </row>
    <row r="65" spans="1:10" ht="12.75">
      <c r="A65" s="1">
        <v>1959</v>
      </c>
      <c r="B65" s="6">
        <v>10500</v>
      </c>
      <c r="C65" s="6">
        <v>8560</v>
      </c>
      <c r="D65" s="6">
        <v>102000</v>
      </c>
      <c r="E65" s="6">
        <v>10100</v>
      </c>
      <c r="F65" s="6">
        <v>12800</v>
      </c>
      <c r="G65" s="6">
        <v>102000</v>
      </c>
      <c r="H65" s="6">
        <v>1630</v>
      </c>
      <c r="I65" s="6">
        <v>9110</v>
      </c>
      <c r="J65" s="6">
        <v>285000</v>
      </c>
    </row>
    <row r="66" spans="1:10" ht="12.75">
      <c r="A66" s="1">
        <v>1960</v>
      </c>
      <c r="B66" s="6">
        <v>13000</v>
      </c>
      <c r="C66" s="6">
        <v>8560</v>
      </c>
      <c r="D66" s="6">
        <v>93400</v>
      </c>
      <c r="E66" s="6">
        <v>41700</v>
      </c>
      <c r="F66" s="6">
        <v>10300</v>
      </c>
      <c r="G66" s="6">
        <v>98100</v>
      </c>
      <c r="H66" s="6">
        <v>1630</v>
      </c>
      <c r="I66" s="6">
        <v>8960</v>
      </c>
      <c r="J66" s="6">
        <v>320000</v>
      </c>
    </row>
    <row r="67" spans="1:10" ht="12.75">
      <c r="A67" s="1">
        <v>1961</v>
      </c>
      <c r="B67" s="6">
        <v>10100</v>
      </c>
      <c r="C67" s="6">
        <v>9700</v>
      </c>
      <c r="D67" s="6">
        <v>115000</v>
      </c>
      <c r="E67" s="6">
        <v>42800</v>
      </c>
      <c r="F67" s="6">
        <v>16600</v>
      </c>
      <c r="G67" s="6">
        <v>108000</v>
      </c>
      <c r="H67" s="6">
        <v>1720</v>
      </c>
      <c r="I67" s="6">
        <v>9400</v>
      </c>
      <c r="J67" s="6">
        <v>361000</v>
      </c>
    </row>
    <row r="68" spans="1:10" ht="12.75">
      <c r="A68" s="1">
        <v>1962</v>
      </c>
      <c r="B68" s="6">
        <v>10200</v>
      </c>
      <c r="C68" s="6">
        <v>10100</v>
      </c>
      <c r="D68" s="6">
        <v>112000</v>
      </c>
      <c r="E68" s="6">
        <v>21300</v>
      </c>
      <c r="F68" s="6">
        <v>12200</v>
      </c>
      <c r="G68" s="6">
        <v>108000</v>
      </c>
      <c r="H68" s="6">
        <v>1760</v>
      </c>
      <c r="I68" s="6">
        <v>9510</v>
      </c>
      <c r="J68" s="6">
        <v>357000</v>
      </c>
    </row>
    <row r="69" spans="1:10" ht="12.75">
      <c r="A69" s="1">
        <v>1963</v>
      </c>
      <c r="B69" s="6">
        <v>10400</v>
      </c>
      <c r="C69" s="6">
        <v>17200</v>
      </c>
      <c r="D69" s="6">
        <v>108000</v>
      </c>
      <c r="E69" s="6">
        <v>47000</v>
      </c>
      <c r="F69" s="6">
        <v>15600</v>
      </c>
      <c r="G69" s="6">
        <v>113000</v>
      </c>
      <c r="H69" s="6">
        <v>1740</v>
      </c>
      <c r="I69" s="6">
        <v>9260</v>
      </c>
      <c r="J69" s="6">
        <v>339000</v>
      </c>
    </row>
    <row r="70" spans="1:10" ht="12.75">
      <c r="A70" s="1">
        <v>1964</v>
      </c>
      <c r="B70" s="6">
        <v>11100</v>
      </c>
      <c r="C70" s="6">
        <v>21000</v>
      </c>
      <c r="D70" s="6">
        <v>117000</v>
      </c>
      <c r="E70" s="6">
        <v>52800</v>
      </c>
      <c r="F70" s="6">
        <v>15600</v>
      </c>
      <c r="G70" s="6">
        <v>133000</v>
      </c>
      <c r="H70" s="6">
        <v>1740</v>
      </c>
      <c r="I70" s="6">
        <v>9160</v>
      </c>
      <c r="J70" s="6">
        <v>371000</v>
      </c>
    </row>
    <row r="71" spans="1:10" ht="12.75">
      <c r="A71" s="1">
        <v>1965</v>
      </c>
      <c r="B71" s="6">
        <v>12300</v>
      </c>
      <c r="C71" s="6">
        <v>17600</v>
      </c>
      <c r="D71" s="6">
        <v>148000</v>
      </c>
      <c r="E71" s="6">
        <v>16100</v>
      </c>
      <c r="F71" s="6">
        <v>12700</v>
      </c>
      <c r="G71" s="6">
        <v>156000</v>
      </c>
      <c r="H71" s="6">
        <v>1740</v>
      </c>
      <c r="I71" s="6">
        <v>9020</v>
      </c>
      <c r="J71" s="6">
        <v>425000</v>
      </c>
    </row>
    <row r="72" spans="1:10" ht="12.75">
      <c r="A72" s="1">
        <v>1966</v>
      </c>
      <c r="B72" s="6">
        <v>12000</v>
      </c>
      <c r="C72" s="6">
        <v>24300</v>
      </c>
      <c r="D72" s="6">
        <v>128000</v>
      </c>
      <c r="E72" s="6">
        <v>20300</v>
      </c>
      <c r="F72" s="6">
        <v>28400</v>
      </c>
      <c r="G72" s="6">
        <v>170000</v>
      </c>
      <c r="H72" s="6">
        <v>1740</v>
      </c>
      <c r="I72" s="6">
        <v>8740</v>
      </c>
      <c r="J72" s="6">
        <v>412000</v>
      </c>
    </row>
    <row r="73" spans="1:10" ht="12.75">
      <c r="A73" s="1">
        <v>1967</v>
      </c>
      <c r="B73" s="6">
        <v>13200</v>
      </c>
      <c r="C73" s="6">
        <v>18800</v>
      </c>
      <c r="D73" s="6">
        <v>130000</v>
      </c>
      <c r="E73" s="6">
        <v>24300</v>
      </c>
      <c r="F73" s="6">
        <v>28100</v>
      </c>
      <c r="G73" s="6">
        <v>158000</v>
      </c>
      <c r="H73" s="6">
        <v>1940</v>
      </c>
      <c r="I73" s="6">
        <v>9460</v>
      </c>
      <c r="J73" s="6">
        <v>449000</v>
      </c>
    </row>
    <row r="74" spans="1:10" ht="12.75">
      <c r="A74" s="1">
        <v>1968</v>
      </c>
      <c r="B74" s="6">
        <v>13800</v>
      </c>
      <c r="C74" s="6">
        <v>12800</v>
      </c>
      <c r="D74" s="6">
        <v>134000</v>
      </c>
      <c r="E74" s="6">
        <v>26000</v>
      </c>
      <c r="F74" s="6">
        <v>24900</v>
      </c>
      <c r="G74" s="6">
        <v>145000</v>
      </c>
      <c r="H74" s="6">
        <v>2090</v>
      </c>
      <c r="I74" s="6">
        <v>9810</v>
      </c>
      <c r="J74" s="6">
        <v>497000</v>
      </c>
    </row>
    <row r="75" spans="1:10" ht="12.75">
      <c r="A75" s="1">
        <v>1969</v>
      </c>
      <c r="B75" s="6">
        <v>14300</v>
      </c>
      <c r="C75" s="6">
        <v>17000</v>
      </c>
      <c r="D75" s="6">
        <v>117000</v>
      </c>
      <c r="E75" s="6">
        <v>26800</v>
      </c>
      <c r="F75" s="6">
        <v>15000</v>
      </c>
      <c r="G75" s="6">
        <v>129000</v>
      </c>
      <c r="H75" s="6">
        <v>2320</v>
      </c>
      <c r="I75" s="6">
        <v>10300</v>
      </c>
      <c r="J75" s="6">
        <v>487000</v>
      </c>
    </row>
    <row r="76" spans="1:10" ht="12.75">
      <c r="A76" s="1">
        <v>1970</v>
      </c>
      <c r="B76" s="6">
        <v>14100</v>
      </c>
      <c r="C76" s="6">
        <v>21000</v>
      </c>
      <c r="D76" s="6">
        <v>142000</v>
      </c>
      <c r="E76" s="6">
        <v>24300</v>
      </c>
      <c r="F76" s="6">
        <v>22400</v>
      </c>
      <c r="G76" s="6">
        <v>141000</v>
      </c>
      <c r="H76" s="6">
        <v>2840</v>
      </c>
      <c r="I76" s="6">
        <v>11900</v>
      </c>
      <c r="J76" s="6">
        <v>628000</v>
      </c>
    </row>
    <row r="77" spans="1:10" ht="12.75">
      <c r="A77" s="1">
        <v>1971</v>
      </c>
      <c r="B77" s="6">
        <v>14200</v>
      </c>
      <c r="C77" s="6">
        <v>24300</v>
      </c>
      <c r="D77" s="6">
        <v>129000</v>
      </c>
      <c r="E77" s="6">
        <v>20200</v>
      </c>
      <c r="F77" s="6">
        <v>14500</v>
      </c>
      <c r="G77" s="6">
        <v>117000</v>
      </c>
      <c r="H77" s="6">
        <v>2930</v>
      </c>
      <c r="I77" s="6">
        <v>11800</v>
      </c>
      <c r="J77" s="6">
        <v>637000</v>
      </c>
    </row>
    <row r="78" spans="1:10" ht="12.75">
      <c r="A78" s="1">
        <v>1972</v>
      </c>
      <c r="B78" s="6">
        <v>14300</v>
      </c>
      <c r="C78" s="6">
        <v>32600</v>
      </c>
      <c r="D78" s="6">
        <v>158000</v>
      </c>
      <c r="E78" s="6">
        <v>16700</v>
      </c>
      <c r="F78" s="6">
        <v>23800</v>
      </c>
      <c r="G78" s="6">
        <v>145000</v>
      </c>
      <c r="H78" s="6">
        <v>3090</v>
      </c>
      <c r="I78" s="6">
        <v>12100</v>
      </c>
      <c r="J78" s="6">
        <v>611000</v>
      </c>
    </row>
    <row r="79" spans="1:10" ht="12.75">
      <c r="A79" s="1">
        <v>1973</v>
      </c>
      <c r="B79" s="6">
        <v>12600</v>
      </c>
      <c r="C79" s="6">
        <v>59800</v>
      </c>
      <c r="D79" s="6">
        <v>173000</v>
      </c>
      <c r="E79" s="6">
        <v>4500</v>
      </c>
      <c r="F79" s="6">
        <v>66800</v>
      </c>
      <c r="G79" s="6">
        <v>239000</v>
      </c>
      <c r="H79" s="6">
        <v>3370</v>
      </c>
      <c r="I79" s="6">
        <v>12400</v>
      </c>
      <c r="J79" s="6">
        <v>710000</v>
      </c>
    </row>
    <row r="80" spans="1:10" ht="12.75">
      <c r="A80" s="1">
        <v>1974</v>
      </c>
      <c r="B80" s="6">
        <v>12800</v>
      </c>
      <c r="C80" s="6">
        <v>58500</v>
      </c>
      <c r="D80" s="6">
        <v>200000</v>
      </c>
      <c r="E80" s="6">
        <v>3900</v>
      </c>
      <c r="F80" s="6">
        <v>80700</v>
      </c>
      <c r="G80" s="6">
        <v>257000</v>
      </c>
      <c r="H80" s="6">
        <v>3840</v>
      </c>
      <c r="I80" s="6">
        <v>12700</v>
      </c>
      <c r="J80" s="6">
        <v>770000</v>
      </c>
    </row>
    <row r="81" spans="1:10" ht="12.75">
      <c r="A81" s="1">
        <v>1975</v>
      </c>
      <c r="B81" s="6">
        <v>13000</v>
      </c>
      <c r="C81" s="6">
        <v>37700</v>
      </c>
      <c r="D81" s="6">
        <v>146000</v>
      </c>
      <c r="E81" s="6">
        <v>6700</v>
      </c>
      <c r="F81" s="6">
        <v>67600</v>
      </c>
      <c r="G81" s="6">
        <v>199000</v>
      </c>
      <c r="H81" s="6">
        <v>4560</v>
      </c>
      <c r="I81" s="6">
        <v>13800</v>
      </c>
      <c r="J81" s="6">
        <v>802000</v>
      </c>
    </row>
    <row r="82" spans="1:10" ht="12.75">
      <c r="A82" s="1">
        <v>1976</v>
      </c>
      <c r="B82" s="6">
        <v>12600</v>
      </c>
      <c r="C82" s="6">
        <v>47400</v>
      </c>
      <c r="D82" s="6">
        <v>171000</v>
      </c>
      <c r="E82" s="6">
        <v>14000</v>
      </c>
      <c r="F82" s="6">
        <v>63600</v>
      </c>
      <c r="G82" s="6">
        <v>221000</v>
      </c>
      <c r="H82" s="6">
        <v>4960</v>
      </c>
      <c r="I82" s="6">
        <v>14200</v>
      </c>
      <c r="J82" s="6">
        <v>792000</v>
      </c>
    </row>
    <row r="83" spans="1:10" ht="12.75">
      <c r="A83" s="1">
        <v>1977</v>
      </c>
      <c r="B83" s="6">
        <v>11700</v>
      </c>
      <c r="C83" s="6">
        <v>45700</v>
      </c>
      <c r="D83" s="6">
        <v>177000</v>
      </c>
      <c r="E83" s="6">
        <v>15100</v>
      </c>
      <c r="F83" s="6">
        <v>51300</v>
      </c>
      <c r="G83" s="6">
        <v>231000</v>
      </c>
      <c r="H83" s="6">
        <v>5000</v>
      </c>
      <c r="I83" s="6">
        <v>13400</v>
      </c>
      <c r="J83" s="6">
        <v>828000</v>
      </c>
    </row>
    <row r="84" spans="1:10" ht="12.75">
      <c r="A84" s="1">
        <v>1978</v>
      </c>
      <c r="B84" s="6">
        <v>10200</v>
      </c>
      <c r="C84" s="6">
        <v>40100</v>
      </c>
      <c r="D84" s="6">
        <v>213000</v>
      </c>
      <c r="E84" s="6">
        <v>15100</v>
      </c>
      <c r="F84" s="6">
        <v>52500</v>
      </c>
      <c r="G84" s="6">
        <v>247000</v>
      </c>
      <c r="H84" s="6">
        <v>4500</v>
      </c>
      <c r="I84" s="6">
        <v>11300</v>
      </c>
      <c r="J84" s="6">
        <v>658000</v>
      </c>
    </row>
    <row r="85" spans="1:10" ht="12.75">
      <c r="A85" s="1">
        <v>1979</v>
      </c>
      <c r="B85" s="6">
        <v>10600</v>
      </c>
      <c r="C85" s="6">
        <v>52100</v>
      </c>
      <c r="D85" s="6">
        <v>161000</v>
      </c>
      <c r="E85" s="6">
        <v>21700</v>
      </c>
      <c r="F85" s="6">
        <v>50600</v>
      </c>
      <c r="G85" s="6">
        <v>205000</v>
      </c>
      <c r="H85" s="6">
        <v>5860</v>
      </c>
      <c r="I85" s="6">
        <v>13200</v>
      </c>
      <c r="J85" s="6">
        <v>686000</v>
      </c>
    </row>
    <row r="86" spans="1:10" ht="12.75">
      <c r="A86" s="1">
        <v>1980</v>
      </c>
      <c r="B86" s="6">
        <v>10200</v>
      </c>
      <c r="C86" s="6">
        <v>44700</v>
      </c>
      <c r="D86" s="6">
        <v>172000</v>
      </c>
      <c r="E86" s="6">
        <v>17700</v>
      </c>
      <c r="F86" s="6">
        <v>107000</v>
      </c>
      <c r="G86" s="6">
        <v>187000</v>
      </c>
      <c r="H86" s="6">
        <v>6230</v>
      </c>
      <c r="I86" s="6">
        <v>12300</v>
      </c>
      <c r="J86" s="6">
        <v>779000</v>
      </c>
    </row>
    <row r="87" spans="1:10" ht="12.75">
      <c r="A87" s="1">
        <v>1981</v>
      </c>
      <c r="B87" s="6">
        <v>9350</v>
      </c>
      <c r="C87" s="6">
        <v>47200</v>
      </c>
      <c r="D87" s="6">
        <v>190000</v>
      </c>
      <c r="E87" s="6">
        <v>17800</v>
      </c>
      <c r="F87" s="6">
        <v>151000</v>
      </c>
      <c r="G87" s="6">
        <v>187000</v>
      </c>
      <c r="H87" s="6">
        <v>5970</v>
      </c>
      <c r="I87" s="6">
        <v>10700</v>
      </c>
      <c r="J87" s="6">
        <v>726000</v>
      </c>
    </row>
    <row r="88" spans="1:10" ht="12.75">
      <c r="A88" s="1">
        <v>1982</v>
      </c>
      <c r="B88" s="6">
        <v>3140</v>
      </c>
      <c r="C88" s="6">
        <v>39000</v>
      </c>
      <c r="D88" s="6">
        <v>118000</v>
      </c>
      <c r="E88" s="6">
        <v>33900</v>
      </c>
      <c r="F88" s="6">
        <v>112000</v>
      </c>
      <c r="G88" s="6">
        <v>164000</v>
      </c>
      <c r="H88" s="6">
        <v>4810</v>
      </c>
      <c r="I88" s="6">
        <v>8130</v>
      </c>
      <c r="J88" s="6">
        <v>621000</v>
      </c>
    </row>
    <row r="89" spans="1:10" ht="12.75">
      <c r="A89" s="1">
        <v>1983</v>
      </c>
      <c r="B89" s="6"/>
      <c r="C89" s="6">
        <v>45200</v>
      </c>
      <c r="D89" s="6">
        <v>138000</v>
      </c>
      <c r="E89" s="6">
        <v>21200</v>
      </c>
      <c r="F89" s="6">
        <v>92100</v>
      </c>
      <c r="G89" s="6">
        <v>175000</v>
      </c>
      <c r="H89" s="6">
        <v>4670</v>
      </c>
      <c r="I89" s="6">
        <v>7650</v>
      </c>
      <c r="J89" s="6">
        <v>673000</v>
      </c>
    </row>
    <row r="90" spans="1:10" ht="12.75">
      <c r="A90" s="1">
        <v>1984</v>
      </c>
      <c r="B90" s="6">
        <v>8710</v>
      </c>
      <c r="C90" s="6">
        <v>50000</v>
      </c>
      <c r="D90" s="6">
        <v>160000</v>
      </c>
      <c r="E90" s="6">
        <v>39800</v>
      </c>
      <c r="F90" s="6">
        <v>88000</v>
      </c>
      <c r="G90" s="6">
        <v>186000</v>
      </c>
      <c r="H90" s="6">
        <v>4770</v>
      </c>
      <c r="I90" s="6">
        <v>7490</v>
      </c>
      <c r="J90" s="6">
        <v>773000</v>
      </c>
    </row>
    <row r="91" spans="1:10" ht="12.75">
      <c r="A91" s="1">
        <v>1985</v>
      </c>
      <c r="B91" s="6">
        <v>4730</v>
      </c>
      <c r="C91" s="6">
        <v>48700</v>
      </c>
      <c r="D91" s="6">
        <v>143000</v>
      </c>
      <c r="E91" s="6">
        <v>32000</v>
      </c>
      <c r="F91" s="6">
        <v>72700</v>
      </c>
      <c r="G91" s="6">
        <v>197000</v>
      </c>
      <c r="H91" s="6">
        <v>4980</v>
      </c>
      <c r="I91" s="6">
        <v>7540</v>
      </c>
      <c r="J91" s="6">
        <v>813000</v>
      </c>
    </row>
    <row r="92" spans="1:10" ht="12.75">
      <c r="A92" s="1">
        <v>1986</v>
      </c>
      <c r="B92" s="6">
        <v>1500</v>
      </c>
      <c r="C92" s="6">
        <v>39700</v>
      </c>
      <c r="D92" s="6">
        <v>117000</v>
      </c>
      <c r="E92" s="6">
        <v>19600</v>
      </c>
      <c r="F92" s="6">
        <v>62600</v>
      </c>
      <c r="G92" s="6">
        <v>163000</v>
      </c>
      <c r="H92" s="6">
        <v>3880</v>
      </c>
      <c r="I92" s="6">
        <v>5770</v>
      </c>
      <c r="J92" s="6">
        <v>852000</v>
      </c>
    </row>
    <row r="93" spans="1:10" ht="12.75">
      <c r="A93" s="1">
        <v>1987</v>
      </c>
      <c r="B93" s="6">
        <v>0</v>
      </c>
      <c r="C93" s="6">
        <v>32300</v>
      </c>
      <c r="D93" s="6">
        <v>135000</v>
      </c>
      <c r="E93" s="6">
        <v>21000</v>
      </c>
      <c r="F93" s="6">
        <v>53600</v>
      </c>
      <c r="G93" s="6">
        <v>172000</v>
      </c>
      <c r="H93" s="6">
        <v>4840</v>
      </c>
      <c r="I93" s="6">
        <v>6940</v>
      </c>
      <c r="J93" s="6">
        <v>891000</v>
      </c>
    </row>
    <row r="94" spans="1:10" ht="12.75">
      <c r="A94" s="1">
        <v>1988</v>
      </c>
      <c r="B94" s="6">
        <v>0</v>
      </c>
      <c r="C94" s="6">
        <v>48700</v>
      </c>
      <c r="D94" s="6">
        <v>146000</v>
      </c>
      <c r="E94" s="6">
        <v>27900</v>
      </c>
      <c r="F94" s="6">
        <v>56100</v>
      </c>
      <c r="G94" s="6">
        <v>181000</v>
      </c>
      <c r="H94" s="6">
        <v>13800</v>
      </c>
      <c r="I94" s="6">
        <v>19000</v>
      </c>
      <c r="J94" s="6">
        <v>952000</v>
      </c>
    </row>
    <row r="95" spans="1:10" ht="12.75">
      <c r="A95" s="1">
        <v>1989</v>
      </c>
      <c r="B95" s="6">
        <v>347</v>
      </c>
      <c r="C95" s="6">
        <v>52100</v>
      </c>
      <c r="D95" s="6">
        <v>137000</v>
      </c>
      <c r="E95" s="6">
        <v>31500</v>
      </c>
      <c r="F95" s="6">
        <v>56600</v>
      </c>
      <c r="G95" s="6">
        <v>178000</v>
      </c>
      <c r="H95" s="6">
        <v>13300</v>
      </c>
      <c r="I95" s="6">
        <v>17500</v>
      </c>
      <c r="J95" s="6">
        <v>987000</v>
      </c>
    </row>
    <row r="96" spans="1:10" ht="12.75">
      <c r="A96" s="1">
        <v>1990</v>
      </c>
      <c r="B96" s="6">
        <v>3700</v>
      </c>
      <c r="C96" s="6">
        <v>57400</v>
      </c>
      <c r="D96" s="6">
        <v>145000</v>
      </c>
      <c r="E96" s="6">
        <v>37100</v>
      </c>
      <c r="F96" s="6">
        <v>55800</v>
      </c>
      <c r="G96" s="6">
        <v>185000</v>
      </c>
      <c r="H96" s="6">
        <v>8860</v>
      </c>
      <c r="I96" s="6">
        <v>11100</v>
      </c>
      <c r="J96" s="6">
        <v>974000</v>
      </c>
    </row>
    <row r="97" spans="1:10" ht="12.75">
      <c r="A97" s="1">
        <v>1991</v>
      </c>
      <c r="B97" s="6">
        <v>7070</v>
      </c>
      <c r="C97" s="6">
        <v>53500</v>
      </c>
      <c r="D97" s="6">
        <v>139000</v>
      </c>
      <c r="E97" s="6">
        <v>36900</v>
      </c>
      <c r="F97" s="6">
        <v>61500</v>
      </c>
      <c r="G97" s="6">
        <v>179000</v>
      </c>
      <c r="H97" s="6">
        <v>8160</v>
      </c>
      <c r="I97" s="6">
        <v>9760</v>
      </c>
      <c r="J97" s="6">
        <v>1010000</v>
      </c>
    </row>
    <row r="98" spans="1:10" ht="12.75">
      <c r="A98" s="1">
        <v>1992</v>
      </c>
      <c r="B98" s="6">
        <v>8960</v>
      </c>
      <c r="C98" s="6">
        <v>55900</v>
      </c>
      <c r="D98" s="6">
        <v>128000</v>
      </c>
      <c r="E98" s="6">
        <v>33900</v>
      </c>
      <c r="F98" s="6">
        <v>61400</v>
      </c>
      <c r="G98" s="6">
        <v>175000</v>
      </c>
      <c r="H98" s="6">
        <v>7000</v>
      </c>
      <c r="I98" s="6">
        <v>8130</v>
      </c>
      <c r="J98" s="6">
        <v>1010000</v>
      </c>
    </row>
    <row r="99" spans="1:10" ht="12.75">
      <c r="A99" s="1">
        <v>1993</v>
      </c>
      <c r="B99" s="6">
        <v>4880</v>
      </c>
      <c r="C99" s="6">
        <v>54000</v>
      </c>
      <c r="D99" s="6">
        <v>133000</v>
      </c>
      <c r="E99" s="6">
        <v>33200</v>
      </c>
      <c r="F99" s="6">
        <v>61700</v>
      </c>
      <c r="G99" s="6">
        <v>176000</v>
      </c>
      <c r="H99" s="6">
        <v>5290</v>
      </c>
      <c r="I99" s="6">
        <v>5970</v>
      </c>
      <c r="J99" s="6">
        <v>928000</v>
      </c>
    </row>
    <row r="100" spans="1:10" ht="12.75">
      <c r="A100" s="1">
        <v>1994</v>
      </c>
      <c r="B100" s="6">
        <v>0</v>
      </c>
      <c r="C100" s="6">
        <v>58600</v>
      </c>
      <c r="D100" s="6">
        <v>133000</v>
      </c>
      <c r="E100" s="6">
        <v>41900</v>
      </c>
      <c r="F100" s="6">
        <v>47300</v>
      </c>
      <c r="G100" s="6">
        <v>192000</v>
      </c>
      <c r="H100" s="6">
        <v>6340</v>
      </c>
      <c r="I100" s="6">
        <v>6970</v>
      </c>
      <c r="J100" s="6">
        <v>932000</v>
      </c>
    </row>
    <row r="101" spans="1:10" ht="12.75">
      <c r="A101" s="1">
        <v>1995</v>
      </c>
      <c r="B101" s="6">
        <v>8290</v>
      </c>
      <c r="C101" s="6">
        <v>64500</v>
      </c>
      <c r="D101" s="6">
        <v>157000</v>
      </c>
      <c r="E101" s="6">
        <v>51500</v>
      </c>
      <c r="F101" s="6">
        <v>44800</v>
      </c>
      <c r="G101" s="6">
        <v>216000</v>
      </c>
      <c r="H101" s="6">
        <v>8230</v>
      </c>
      <c r="I101" s="6">
        <v>8800</v>
      </c>
      <c r="J101" s="6">
        <v>1040000</v>
      </c>
    </row>
    <row r="102" spans="1:10" ht="12.75">
      <c r="A102" s="1">
        <v>1996</v>
      </c>
      <c r="B102" s="6">
        <v>15100</v>
      </c>
      <c r="C102" s="6">
        <v>59300</v>
      </c>
      <c r="D102" s="6">
        <v>150000</v>
      </c>
      <c r="E102" s="6">
        <v>46800</v>
      </c>
      <c r="F102" s="6">
        <v>42700</v>
      </c>
      <c r="G102" s="6">
        <v>206000</v>
      </c>
      <c r="H102" s="6">
        <v>7500</v>
      </c>
      <c r="I102" s="6">
        <v>7790</v>
      </c>
      <c r="J102" s="6">
        <v>1060000</v>
      </c>
    </row>
    <row r="103" spans="1:10" ht="12.75">
      <c r="A103" s="1">
        <v>1997</v>
      </c>
      <c r="B103" s="6">
        <v>16000</v>
      </c>
      <c r="C103" s="6">
        <v>68400</v>
      </c>
      <c r="D103" s="6">
        <v>158000</v>
      </c>
      <c r="E103" s="6">
        <v>56500</v>
      </c>
      <c r="F103" s="6">
        <v>37300</v>
      </c>
      <c r="G103" s="6">
        <v>222000</v>
      </c>
      <c r="H103" s="6">
        <v>6930</v>
      </c>
      <c r="I103" s="6">
        <v>7040</v>
      </c>
      <c r="J103" s="6">
        <v>1140000</v>
      </c>
    </row>
    <row r="104" spans="1:10" ht="12.75">
      <c r="A104" s="1">
        <v>1998</v>
      </c>
      <c r="B104" s="6">
        <v>4290</v>
      </c>
      <c r="C104" s="6">
        <v>63100</v>
      </c>
      <c r="D104" s="6">
        <v>156000</v>
      </c>
      <c r="E104" s="6">
        <v>43500</v>
      </c>
      <c r="F104" s="6">
        <v>31600</v>
      </c>
      <c r="G104" s="6">
        <v>212000</v>
      </c>
      <c r="H104" s="6">
        <v>4630</v>
      </c>
      <c r="I104" s="6">
        <v>4630</v>
      </c>
      <c r="J104" s="6">
        <v>1180000</v>
      </c>
    </row>
    <row r="105" spans="1:10" ht="12.75">
      <c r="A105" s="1">
        <v>1999</v>
      </c>
      <c r="B105" s="6">
        <v>0</v>
      </c>
      <c r="C105" s="6">
        <v>71000</v>
      </c>
      <c r="D105" s="6">
        <v>149000</v>
      </c>
      <c r="E105" s="6">
        <v>38900</v>
      </c>
      <c r="F105" s="6">
        <v>22800</v>
      </c>
      <c r="G105" s="6">
        <v>211000</v>
      </c>
      <c r="H105" s="6">
        <v>6010</v>
      </c>
      <c r="I105" s="6">
        <v>5880</v>
      </c>
      <c r="J105" s="6">
        <v>1170000</v>
      </c>
    </row>
    <row r="106" spans="1:10" ht="12.75">
      <c r="A106" s="1">
        <v>2000</v>
      </c>
      <c r="B106" s="6">
        <v>0</v>
      </c>
      <c r="C106" s="6">
        <v>86500</v>
      </c>
      <c r="D106" s="6">
        <v>167000</v>
      </c>
      <c r="E106" s="6">
        <v>58100</v>
      </c>
      <c r="F106" s="6">
        <v>27200</v>
      </c>
      <c r="G106" s="6">
        <v>233000</v>
      </c>
      <c r="H106" s="6">
        <v>8640</v>
      </c>
      <c r="I106" s="6">
        <v>8180</v>
      </c>
      <c r="J106" s="6">
        <v>1290000</v>
      </c>
    </row>
    <row r="107" spans="1:10" ht="12.75">
      <c r="A107" s="1">
        <v>2001</v>
      </c>
      <c r="B107" s="6">
        <v>0</v>
      </c>
      <c r="C107" s="6">
        <v>81200</v>
      </c>
      <c r="D107" s="6">
        <v>144000</v>
      </c>
      <c r="E107" s="6">
        <v>57000</v>
      </c>
      <c r="F107" s="41">
        <v>24200</v>
      </c>
      <c r="G107" s="6">
        <v>210000</v>
      </c>
      <c r="H107" s="6">
        <v>5950</v>
      </c>
      <c r="I107" s="6">
        <v>5470</v>
      </c>
      <c r="J107" s="41">
        <v>1350000</v>
      </c>
    </row>
    <row r="108" spans="1:10" ht="12.75">
      <c r="A108" s="1">
        <v>2002</v>
      </c>
      <c r="B108" s="6">
        <v>0</v>
      </c>
      <c r="C108" s="41">
        <v>99300</v>
      </c>
      <c r="D108" s="6">
        <v>129000</v>
      </c>
      <c r="E108" s="6">
        <v>45900</v>
      </c>
      <c r="F108" s="6">
        <v>17700</v>
      </c>
      <c r="G108" s="41">
        <v>220000</v>
      </c>
      <c r="H108" s="6">
        <v>6770</v>
      </c>
      <c r="I108" s="6">
        <v>6130</v>
      </c>
      <c r="J108" s="6">
        <v>1350000</v>
      </c>
    </row>
    <row r="109" spans="1:10" ht="12.75">
      <c r="A109" s="1">
        <v>2003</v>
      </c>
      <c r="B109" s="6">
        <v>0</v>
      </c>
      <c r="C109" s="41">
        <v>101000</v>
      </c>
      <c r="D109" s="6">
        <v>137000</v>
      </c>
      <c r="E109" s="6">
        <v>53600</v>
      </c>
      <c r="F109" s="41">
        <v>19700</v>
      </c>
      <c r="G109" s="41">
        <v>218000</v>
      </c>
      <c r="H109" s="6">
        <v>9630</v>
      </c>
      <c r="I109" s="6">
        <v>8530</v>
      </c>
      <c r="J109" s="41">
        <v>1370000</v>
      </c>
    </row>
    <row r="110" spans="1:14" ht="12.75">
      <c r="A110" s="1">
        <v>2004</v>
      </c>
      <c r="B110" s="6">
        <v>0</v>
      </c>
      <c r="C110" s="41">
        <v>103000</v>
      </c>
      <c r="D110" s="6">
        <v>155000</v>
      </c>
      <c r="E110" s="6">
        <v>56300</v>
      </c>
      <c r="F110" s="41">
        <v>18500</v>
      </c>
      <c r="G110" s="41">
        <v>232000</v>
      </c>
      <c r="H110" s="6">
        <v>13800</v>
      </c>
      <c r="I110" s="6">
        <v>11900</v>
      </c>
      <c r="J110" s="41">
        <v>1420000</v>
      </c>
      <c r="N110" s="21"/>
    </row>
    <row r="111" spans="1:14" ht="12.75">
      <c r="A111" s="1">
        <v>2005</v>
      </c>
      <c r="B111" s="41">
        <v>0</v>
      </c>
      <c r="C111" s="41">
        <v>101000</v>
      </c>
      <c r="D111" s="41">
        <v>159000</v>
      </c>
      <c r="E111" s="41">
        <v>63200</v>
      </c>
      <c r="F111" s="41">
        <v>19400</v>
      </c>
      <c r="G111" s="41">
        <v>236000</v>
      </c>
      <c r="H111" s="41">
        <v>14700</v>
      </c>
      <c r="I111" s="41">
        <v>12300</v>
      </c>
      <c r="J111" s="41">
        <v>1490000</v>
      </c>
      <c r="N111" s="21"/>
    </row>
    <row r="112" spans="1:14" ht="12.75">
      <c r="A112" s="1">
        <v>2006</v>
      </c>
      <c r="B112" s="41">
        <v>0</v>
      </c>
      <c r="C112" s="41">
        <v>108000</v>
      </c>
      <c r="D112" s="41">
        <v>173000</v>
      </c>
      <c r="E112" s="41">
        <v>67300</v>
      </c>
      <c r="F112" s="41">
        <v>20500</v>
      </c>
      <c r="G112" s="41">
        <v>252000</v>
      </c>
      <c r="H112" s="41">
        <v>24200</v>
      </c>
      <c r="I112" s="41">
        <v>19600</v>
      </c>
      <c r="J112" s="41">
        <v>1580000</v>
      </c>
      <c r="N112" s="21"/>
    </row>
    <row r="113" spans="1:14" ht="12.75">
      <c r="A113" s="1">
        <v>2007</v>
      </c>
      <c r="B113" s="41">
        <v>0</v>
      </c>
      <c r="C113" s="41">
        <v>93600</v>
      </c>
      <c r="D113" s="41">
        <v>141000</v>
      </c>
      <c r="E113" s="41">
        <v>116000</v>
      </c>
      <c r="F113" s="41">
        <v>20700</v>
      </c>
      <c r="G113" s="41">
        <v>205000</v>
      </c>
      <c r="H113" s="41">
        <v>37200</v>
      </c>
      <c r="I113" s="41">
        <v>37200</v>
      </c>
      <c r="J113" s="41">
        <v>1660000</v>
      </c>
      <c r="N113" s="21"/>
    </row>
    <row r="114" spans="1:14" ht="15.75">
      <c r="A114" s="49" t="s">
        <v>79</v>
      </c>
      <c r="B114" s="49"/>
      <c r="C114" s="49"/>
      <c r="D114" s="49"/>
      <c r="E114" s="49"/>
      <c r="F114" s="49"/>
      <c r="G114" s="49"/>
      <c r="H114" s="49"/>
      <c r="I114" s="49"/>
      <c r="J114" s="49"/>
      <c r="N114" s="22"/>
    </row>
    <row r="115" spans="1:10" ht="12.75">
      <c r="A115" s="50" t="s">
        <v>81</v>
      </c>
      <c r="B115" s="50"/>
      <c r="C115" s="50"/>
      <c r="D115" s="50"/>
      <c r="E115" s="50"/>
      <c r="F115" s="50"/>
      <c r="G115" s="50"/>
      <c r="H115" s="50"/>
      <c r="I115" s="50"/>
      <c r="J115" s="50"/>
    </row>
  </sheetData>
  <sheetProtection/>
  <mergeCells count="6">
    <mergeCell ref="A114:J114"/>
    <mergeCell ref="A115:J115"/>
    <mergeCell ref="A1:J1"/>
    <mergeCell ref="A2:J2"/>
    <mergeCell ref="A3:J3"/>
    <mergeCell ref="A4:J4"/>
  </mergeCells>
  <printOptions horizontalCentered="1"/>
  <pageMargins left="0.5" right="0.5" top="0.5" bottom="0.5" header="0.5" footer="0.5"/>
  <pageSetup fitToHeight="5" horizontalDpi="600" verticalDpi="600" orientation="portrait" r:id="rId3"/>
  <legacyDrawing r:id="rId2"/>
  <oleObjects>
    <oleObject progId="Document" dvAspect="DVASPECT_ICON" shapeId="696904" r:id="rId1"/>
  </oleObjects>
</worksheet>
</file>

<file path=xl/worksheets/sheet2.xml><?xml version="1.0" encoding="utf-8"?>
<worksheet xmlns="http://schemas.openxmlformats.org/spreadsheetml/2006/main" xmlns:r="http://schemas.openxmlformats.org/officeDocument/2006/relationships">
  <dimension ref="A1:K120"/>
  <sheetViews>
    <sheetView zoomScalePageLayoutView="0" workbookViewId="0" topLeftCell="A1">
      <pane xSplit="1" ySplit="5" topLeftCell="B6" activePane="bottomRight" state="frozen"/>
      <selection pane="topLeft" activeCell="A1" sqref="A1:J1"/>
      <selection pane="topRight" activeCell="A1" sqref="A1:J1"/>
      <selection pane="bottomLeft" activeCell="A1" sqref="A1:J1"/>
      <selection pane="bottomRight" activeCell="A5" sqref="A5"/>
    </sheetView>
  </sheetViews>
  <sheetFormatPr defaultColWidth="9.140625" defaultRowHeight="12.75"/>
  <cols>
    <col min="1" max="1" width="5.8515625" style="15" customWidth="1"/>
    <col min="2" max="7" width="11.00390625" style="15" customWidth="1"/>
    <col min="8" max="9" width="10.7109375" style="15" customWidth="1"/>
    <col min="10" max="16384" width="9.140625" style="15" customWidth="1"/>
  </cols>
  <sheetData>
    <row r="1" spans="1:10" ht="12.75" customHeight="1">
      <c r="A1" s="51" t="s">
        <v>74</v>
      </c>
      <c r="B1" s="52"/>
      <c r="C1" s="52"/>
      <c r="D1" s="52"/>
      <c r="E1" s="52"/>
      <c r="F1" s="52"/>
      <c r="G1" s="52"/>
      <c r="H1" s="52"/>
      <c r="I1" s="52"/>
      <c r="J1" s="10"/>
    </row>
    <row r="2" spans="1:10" ht="12.75">
      <c r="A2" s="53" t="s">
        <v>72</v>
      </c>
      <c r="B2" s="52"/>
      <c r="C2" s="52"/>
      <c r="D2" s="52"/>
      <c r="E2" s="52"/>
      <c r="F2" s="52"/>
      <c r="G2" s="52"/>
      <c r="H2" s="52"/>
      <c r="I2" s="52"/>
      <c r="J2" s="11"/>
    </row>
    <row r="3" spans="1:10" ht="12.75">
      <c r="A3" s="51" t="s">
        <v>73</v>
      </c>
      <c r="B3" s="52"/>
      <c r="C3" s="52"/>
      <c r="D3" s="52"/>
      <c r="E3" s="52"/>
      <c r="F3" s="52"/>
      <c r="G3" s="52"/>
      <c r="H3" s="52"/>
      <c r="I3" s="52"/>
      <c r="J3" s="10"/>
    </row>
    <row r="4" spans="1:10" ht="12.75">
      <c r="A4" s="55" t="s">
        <v>137</v>
      </c>
      <c r="B4" s="56"/>
      <c r="C4" s="56"/>
      <c r="D4" s="56"/>
      <c r="E4" s="56"/>
      <c r="F4" s="56"/>
      <c r="G4" s="56"/>
      <c r="H4" s="56"/>
      <c r="I4" s="56"/>
      <c r="J4" s="12"/>
    </row>
    <row r="5" spans="1:10" ht="51">
      <c r="A5" s="2" t="s">
        <v>28</v>
      </c>
      <c r="B5" s="2" t="s">
        <v>29</v>
      </c>
      <c r="C5" s="2" t="s">
        <v>30</v>
      </c>
      <c r="D5" s="2" t="s">
        <v>31</v>
      </c>
      <c r="E5" s="2" t="s">
        <v>32</v>
      </c>
      <c r="F5" s="2" t="s">
        <v>33</v>
      </c>
      <c r="G5" s="2" t="s">
        <v>34</v>
      </c>
      <c r="H5" s="2" t="s">
        <v>52</v>
      </c>
      <c r="I5" s="2" t="s">
        <v>46</v>
      </c>
      <c r="J5" s="21"/>
    </row>
    <row r="6" spans="1:10" ht="12.75">
      <c r="A6" s="1">
        <v>1900</v>
      </c>
      <c r="B6" s="6"/>
      <c r="C6" s="6"/>
      <c r="D6" s="6">
        <v>4.535923700000001</v>
      </c>
      <c r="E6" s="6"/>
      <c r="F6" s="6"/>
      <c r="G6" s="6"/>
      <c r="H6" s="6">
        <v>5</v>
      </c>
      <c r="I6" s="6">
        <f>B6+C6+D6+E6+F6+G6</f>
        <v>4.535923700000001</v>
      </c>
      <c r="J6" s="21"/>
    </row>
    <row r="7" spans="1:9" ht="12.75">
      <c r="A7" s="1">
        <v>1901</v>
      </c>
      <c r="B7" s="6"/>
      <c r="C7" s="6"/>
      <c r="D7" s="6">
        <v>2.7215542200000002</v>
      </c>
      <c r="E7" s="6"/>
      <c r="F7" s="6"/>
      <c r="G7" s="6"/>
      <c r="H7" s="6">
        <v>3</v>
      </c>
      <c r="I7" s="6">
        <f>B7+C7+D7+E7+F7+G7</f>
        <v>2.7215542200000002</v>
      </c>
    </row>
    <row r="8" spans="1:9" ht="12.75">
      <c r="A8" s="1">
        <v>1902</v>
      </c>
      <c r="B8" s="6"/>
      <c r="C8" s="6"/>
      <c r="D8" s="6">
        <v>2.7215542200000002</v>
      </c>
      <c r="E8" s="6"/>
      <c r="F8" s="6"/>
      <c r="G8" s="6"/>
      <c r="H8" s="6">
        <v>3</v>
      </c>
      <c r="I8" s="6">
        <f>B8+C8+D8+E8+F8+G8</f>
        <v>2.7215542200000002</v>
      </c>
    </row>
    <row r="9" spans="1:9" ht="12.75">
      <c r="A9" s="1">
        <v>1903</v>
      </c>
      <c r="B9" s="6"/>
      <c r="C9" s="6"/>
      <c r="D9" s="6">
        <v>51.70953018</v>
      </c>
      <c r="E9" s="6"/>
      <c r="F9" s="6"/>
      <c r="G9" s="6"/>
      <c r="H9" s="6">
        <v>52</v>
      </c>
      <c r="I9" s="6">
        <f>B9+C9+D9+E9+F9+G9</f>
        <v>51.70953018</v>
      </c>
    </row>
    <row r="10" spans="1:9" ht="12.75">
      <c r="A10" s="1">
        <v>1904</v>
      </c>
      <c r="B10" s="6"/>
      <c r="C10" s="6"/>
      <c r="D10" s="6">
        <v>10.886216880000001</v>
      </c>
      <c r="E10" s="6"/>
      <c r="F10" s="6"/>
      <c r="G10" s="6"/>
      <c r="H10" s="6">
        <v>11</v>
      </c>
      <c r="I10" s="6">
        <f>B10+C10+D10+E10+F10+G10</f>
        <v>10.886216880000001</v>
      </c>
    </row>
    <row r="11" spans="1:9" ht="12.75">
      <c r="A11" s="1">
        <v>1905</v>
      </c>
      <c r="B11" s="6"/>
      <c r="C11" s="6"/>
      <c r="D11" s="6"/>
      <c r="E11" s="6"/>
      <c r="F11" s="6"/>
      <c r="G11" s="6"/>
      <c r="H11" s="6"/>
      <c r="I11" s="6"/>
    </row>
    <row r="12" spans="1:9" ht="12.75">
      <c r="A12" s="1">
        <v>1906</v>
      </c>
      <c r="B12" s="6"/>
      <c r="C12" s="6"/>
      <c r="D12" s="6"/>
      <c r="E12" s="6"/>
      <c r="F12" s="6"/>
      <c r="G12" s="6"/>
      <c r="H12" s="6"/>
      <c r="I12" s="6"/>
    </row>
    <row r="13" spans="1:9" ht="12.75">
      <c r="A13" s="1">
        <v>1907</v>
      </c>
      <c r="B13" s="6"/>
      <c r="C13" s="6"/>
      <c r="D13" s="6"/>
      <c r="E13" s="6"/>
      <c r="F13" s="6"/>
      <c r="G13" s="6"/>
      <c r="H13" s="6"/>
      <c r="I13" s="6"/>
    </row>
    <row r="14" spans="1:9" ht="12.75">
      <c r="A14" s="1">
        <v>1908</v>
      </c>
      <c r="B14" s="6"/>
      <c r="C14" s="6"/>
      <c r="D14" s="6"/>
      <c r="E14" s="6"/>
      <c r="F14" s="6"/>
      <c r="G14" s="6"/>
      <c r="H14" s="6"/>
      <c r="I14" s="6"/>
    </row>
    <row r="15" spans="1:9" ht="12.75">
      <c r="A15" s="1">
        <v>1909</v>
      </c>
      <c r="B15" s="6"/>
      <c r="C15" s="6"/>
      <c r="D15" s="6"/>
      <c r="E15" s="6">
        <v>309.34999634</v>
      </c>
      <c r="F15" s="6"/>
      <c r="G15" s="6"/>
      <c r="H15" s="6">
        <v>309</v>
      </c>
      <c r="I15" s="6">
        <f>B15+C15+E15+F15+G15</f>
        <v>309.34999634</v>
      </c>
    </row>
    <row r="16" spans="1:9" ht="12.75">
      <c r="A16" s="1">
        <v>1910</v>
      </c>
      <c r="B16" s="6"/>
      <c r="C16" s="6"/>
      <c r="D16" s="6"/>
      <c r="E16" s="6"/>
      <c r="F16" s="6"/>
      <c r="G16" s="6"/>
      <c r="H16" s="6"/>
      <c r="I16" s="6"/>
    </row>
    <row r="17" spans="1:9" ht="12.75">
      <c r="A17" s="1">
        <v>1911</v>
      </c>
      <c r="B17" s="6"/>
      <c r="C17" s="6"/>
      <c r="D17" s="6"/>
      <c r="E17" s="6">
        <v>403.6972093</v>
      </c>
      <c r="F17" s="6"/>
      <c r="G17" s="6"/>
      <c r="H17" s="6">
        <v>403.6972093</v>
      </c>
      <c r="I17" s="6">
        <f aca="true" t="shared" si="0" ref="I17:I25">B17+C17+D17+E17+F17+G17</f>
        <v>403.6972093</v>
      </c>
    </row>
    <row r="18" spans="1:9" ht="12.75">
      <c r="A18" s="1">
        <v>1912</v>
      </c>
      <c r="B18" s="6"/>
      <c r="C18" s="6"/>
      <c r="D18" s="6"/>
      <c r="E18" s="6">
        <v>297.55659472</v>
      </c>
      <c r="F18" s="6"/>
      <c r="G18" s="6"/>
      <c r="H18" s="6">
        <v>297.55659472</v>
      </c>
      <c r="I18" s="6">
        <f t="shared" si="0"/>
        <v>297.55659472</v>
      </c>
    </row>
    <row r="19" spans="1:9" ht="12.75">
      <c r="A19" s="1">
        <v>1913</v>
      </c>
      <c r="B19" s="6"/>
      <c r="C19" s="6"/>
      <c r="D19" s="6"/>
      <c r="E19" s="6">
        <v>218.63152234</v>
      </c>
      <c r="F19" s="6"/>
      <c r="G19" s="6"/>
      <c r="H19" s="6">
        <v>218.63152234</v>
      </c>
      <c r="I19" s="6">
        <f t="shared" si="0"/>
        <v>218.63152234</v>
      </c>
    </row>
    <row r="20" spans="1:9" ht="12.75">
      <c r="A20" s="1">
        <v>1914</v>
      </c>
      <c r="B20" s="6"/>
      <c r="C20" s="6"/>
      <c r="D20" s="6"/>
      <c r="E20" s="6">
        <v>383.73914502</v>
      </c>
      <c r="F20" s="6"/>
      <c r="G20" s="6"/>
      <c r="H20" s="6">
        <v>383.73914502</v>
      </c>
      <c r="I20" s="6">
        <f t="shared" si="0"/>
        <v>383.73914502</v>
      </c>
    </row>
    <row r="21" spans="1:9" ht="12.75">
      <c r="A21" s="1">
        <v>1915</v>
      </c>
      <c r="B21" s="6"/>
      <c r="C21" s="6"/>
      <c r="D21" s="6"/>
      <c r="E21" s="6">
        <v>745.70585628</v>
      </c>
      <c r="F21" s="6"/>
      <c r="G21" s="6"/>
      <c r="H21" s="6">
        <v>745.70585628</v>
      </c>
      <c r="I21" s="6">
        <f t="shared" si="0"/>
        <v>745.70585628</v>
      </c>
    </row>
    <row r="22" spans="1:9" ht="12.75">
      <c r="A22" s="1">
        <v>1916</v>
      </c>
      <c r="B22" s="6"/>
      <c r="C22" s="6"/>
      <c r="D22" s="6"/>
      <c r="E22" s="6">
        <v>832.7955913200001</v>
      </c>
      <c r="F22" s="6"/>
      <c r="G22" s="6"/>
      <c r="H22" s="6">
        <v>832.7955913200001</v>
      </c>
      <c r="I22" s="6">
        <f t="shared" si="0"/>
        <v>832.7955913200001</v>
      </c>
    </row>
    <row r="23" spans="1:9" ht="12.75">
      <c r="A23" s="1">
        <v>1917</v>
      </c>
      <c r="B23" s="6"/>
      <c r="C23" s="6"/>
      <c r="D23" s="6"/>
      <c r="E23" s="6">
        <v>364.68826548000004</v>
      </c>
      <c r="F23" s="6"/>
      <c r="G23" s="6"/>
      <c r="H23" s="6">
        <v>364.68826548000004</v>
      </c>
      <c r="I23" s="6">
        <f t="shared" si="0"/>
        <v>364.68826548000004</v>
      </c>
    </row>
    <row r="24" spans="1:9" ht="12.75">
      <c r="A24" s="1">
        <v>1918</v>
      </c>
      <c r="B24" s="6"/>
      <c r="C24" s="6"/>
      <c r="D24" s="6"/>
      <c r="E24" s="6">
        <v>400.06847034000003</v>
      </c>
      <c r="F24" s="6"/>
      <c r="G24" s="6"/>
      <c r="H24" s="6">
        <v>400.06847034000003</v>
      </c>
      <c r="I24" s="6">
        <f t="shared" si="0"/>
        <v>400.06847034000003</v>
      </c>
    </row>
    <row r="25" spans="1:9" ht="12.75">
      <c r="A25" s="1">
        <v>1919</v>
      </c>
      <c r="B25" s="6"/>
      <c r="C25" s="6"/>
      <c r="D25" s="6"/>
      <c r="E25" s="6">
        <v>463.57140214000003</v>
      </c>
      <c r="F25" s="6"/>
      <c r="G25" s="6"/>
      <c r="H25" s="6">
        <v>464</v>
      </c>
      <c r="I25" s="6">
        <f t="shared" si="0"/>
        <v>463.57140214000003</v>
      </c>
    </row>
    <row r="26" spans="1:9" ht="12.75">
      <c r="A26" s="1">
        <v>1920</v>
      </c>
      <c r="B26" s="6"/>
      <c r="C26" s="6"/>
      <c r="D26" s="6">
        <v>125</v>
      </c>
      <c r="E26" s="6">
        <v>206</v>
      </c>
      <c r="F26" s="6"/>
      <c r="G26" s="6"/>
      <c r="H26" s="6">
        <v>331</v>
      </c>
      <c r="I26" s="6">
        <f aca="true" t="shared" si="1" ref="I26:I48">B26+C26+D26+E26+F26+G26</f>
        <v>331</v>
      </c>
    </row>
    <row r="27" spans="1:9" ht="12.75">
      <c r="A27" s="1">
        <v>1921</v>
      </c>
      <c r="B27" s="6"/>
      <c r="C27" s="6"/>
      <c r="D27" s="6"/>
      <c r="E27" s="6">
        <v>100.69750614</v>
      </c>
      <c r="F27" s="6"/>
      <c r="G27" s="6"/>
      <c r="H27" s="6">
        <v>100.69750614</v>
      </c>
      <c r="I27" s="6">
        <f t="shared" si="1"/>
        <v>100.69750614</v>
      </c>
    </row>
    <row r="28" spans="1:9" ht="12.75">
      <c r="A28" s="1">
        <v>1922</v>
      </c>
      <c r="B28" s="6"/>
      <c r="C28" s="6"/>
      <c r="D28" s="6"/>
      <c r="E28" s="6">
        <v>188.69442592000001</v>
      </c>
      <c r="F28" s="6"/>
      <c r="G28" s="6"/>
      <c r="H28" s="6">
        <v>188.69442592000001</v>
      </c>
      <c r="I28" s="6">
        <f t="shared" si="1"/>
        <v>188.69442592000001</v>
      </c>
    </row>
    <row r="29" spans="1:9" ht="12.75">
      <c r="A29" s="1">
        <v>1923</v>
      </c>
      <c r="B29" s="6"/>
      <c r="C29" s="6"/>
      <c r="D29" s="6"/>
      <c r="E29" s="6">
        <v>90.718474</v>
      </c>
      <c r="F29" s="6"/>
      <c r="G29" s="6"/>
      <c r="H29" s="6">
        <v>90.718474</v>
      </c>
      <c r="I29" s="6">
        <f t="shared" si="1"/>
        <v>90.718474</v>
      </c>
    </row>
    <row r="30" spans="1:9" ht="12.75">
      <c r="A30" s="1">
        <v>1924</v>
      </c>
      <c r="B30" s="6"/>
      <c r="C30" s="6"/>
      <c r="D30" s="6"/>
      <c r="E30" s="6">
        <v>173.27228534</v>
      </c>
      <c r="F30" s="6"/>
      <c r="G30" s="6"/>
      <c r="H30" s="6">
        <v>173.27228534</v>
      </c>
      <c r="I30" s="6">
        <f t="shared" si="1"/>
        <v>173.27228534</v>
      </c>
    </row>
    <row r="31" spans="1:9" ht="12.75">
      <c r="A31" s="1">
        <v>1925</v>
      </c>
      <c r="B31" s="6"/>
      <c r="C31" s="6"/>
      <c r="D31" s="6"/>
      <c r="E31" s="6">
        <v>246.75424928</v>
      </c>
      <c r="F31" s="6"/>
      <c r="G31" s="6"/>
      <c r="H31" s="6">
        <v>246.75424928</v>
      </c>
      <c r="I31" s="6">
        <f t="shared" si="1"/>
        <v>246.75424928</v>
      </c>
    </row>
    <row r="32" spans="1:9" ht="12.75">
      <c r="A32" s="1">
        <v>1926</v>
      </c>
      <c r="B32" s="6"/>
      <c r="C32" s="6"/>
      <c r="D32" s="6"/>
      <c r="E32" s="6">
        <v>293.02067102</v>
      </c>
      <c r="F32" s="6"/>
      <c r="G32" s="6"/>
      <c r="H32" s="6">
        <v>293.02067102</v>
      </c>
      <c r="I32" s="6">
        <f t="shared" si="1"/>
        <v>293.02067102</v>
      </c>
    </row>
    <row r="33" spans="1:9" ht="12.75">
      <c r="A33" s="1">
        <v>1927</v>
      </c>
      <c r="B33" s="6"/>
      <c r="C33" s="6"/>
      <c r="D33" s="6"/>
      <c r="E33" s="6">
        <v>780.1788764</v>
      </c>
      <c r="F33" s="6"/>
      <c r="G33" s="6"/>
      <c r="H33" s="6">
        <v>780.1788764</v>
      </c>
      <c r="I33" s="6">
        <f t="shared" si="1"/>
        <v>780.1788764</v>
      </c>
    </row>
    <row r="34" spans="1:9" ht="12.75">
      <c r="A34" s="1">
        <v>1928</v>
      </c>
      <c r="B34" s="6"/>
      <c r="C34" s="6"/>
      <c r="D34" s="6"/>
      <c r="E34" s="6">
        <v>473.55043428000005</v>
      </c>
      <c r="F34" s="6"/>
      <c r="G34" s="6"/>
      <c r="H34" s="6">
        <v>473.55043428000005</v>
      </c>
      <c r="I34" s="6">
        <f t="shared" si="1"/>
        <v>473.55043428000005</v>
      </c>
    </row>
    <row r="35" spans="1:9" ht="12.75">
      <c r="A35" s="1">
        <v>1929</v>
      </c>
      <c r="B35" s="6"/>
      <c r="C35" s="6"/>
      <c r="D35" s="6"/>
      <c r="E35" s="6">
        <v>308.4428116</v>
      </c>
      <c r="F35" s="6"/>
      <c r="G35" s="6"/>
      <c r="H35" s="6">
        <v>308.4428116</v>
      </c>
      <c r="I35" s="6">
        <f t="shared" si="1"/>
        <v>308.4428116</v>
      </c>
    </row>
    <row r="36" spans="1:9" ht="12.75">
      <c r="A36" s="1">
        <v>1930</v>
      </c>
      <c r="B36" s="6"/>
      <c r="C36" s="6"/>
      <c r="D36" s="6"/>
      <c r="E36" s="6">
        <v>279.41289992000003</v>
      </c>
      <c r="F36" s="6"/>
      <c r="G36" s="6"/>
      <c r="H36" s="6">
        <v>279.41289992000003</v>
      </c>
      <c r="I36" s="6">
        <f t="shared" si="1"/>
        <v>279.41289992000003</v>
      </c>
    </row>
    <row r="37" spans="1:9" ht="12.75">
      <c r="A37" s="1">
        <v>1931</v>
      </c>
      <c r="B37" s="6"/>
      <c r="C37" s="6"/>
      <c r="D37" s="6"/>
      <c r="E37" s="6">
        <v>338.37990802</v>
      </c>
      <c r="F37" s="6"/>
      <c r="G37" s="6"/>
      <c r="H37" s="6">
        <v>338.37990802</v>
      </c>
      <c r="I37" s="6">
        <f t="shared" si="1"/>
        <v>338.37990802</v>
      </c>
    </row>
    <row r="38" spans="1:9" ht="12.75">
      <c r="A38" s="1">
        <v>1932</v>
      </c>
      <c r="B38" s="6"/>
      <c r="C38" s="6"/>
      <c r="D38" s="6"/>
      <c r="E38" s="6">
        <v>176.90102430000002</v>
      </c>
      <c r="F38" s="6"/>
      <c r="G38" s="6"/>
      <c r="H38" s="6">
        <v>176.90102430000002</v>
      </c>
      <c r="I38" s="6">
        <f t="shared" si="1"/>
        <v>176.90102430000002</v>
      </c>
    </row>
    <row r="39" spans="1:9" ht="12.75">
      <c r="A39" s="1">
        <v>1933</v>
      </c>
      <c r="B39" s="6"/>
      <c r="C39" s="6"/>
      <c r="D39" s="6"/>
      <c r="E39" s="6">
        <v>114.30527724000001</v>
      </c>
      <c r="F39" s="6"/>
      <c r="G39" s="6"/>
      <c r="H39" s="6">
        <v>114.30527724000001</v>
      </c>
      <c r="I39" s="6">
        <f t="shared" si="1"/>
        <v>114.30527724000001</v>
      </c>
    </row>
    <row r="40" spans="1:9" ht="12.75">
      <c r="A40" s="1">
        <v>1934</v>
      </c>
      <c r="B40" s="6"/>
      <c r="C40" s="6"/>
      <c r="D40" s="6"/>
      <c r="E40" s="6">
        <v>142.42800418000002</v>
      </c>
      <c r="F40" s="6"/>
      <c r="G40" s="6"/>
      <c r="H40" s="6">
        <v>142.42800418000002</v>
      </c>
      <c r="I40" s="6">
        <f t="shared" si="1"/>
        <v>142.42800418000002</v>
      </c>
    </row>
    <row r="41" spans="1:9" ht="12.75">
      <c r="A41" s="1">
        <v>1935</v>
      </c>
      <c r="B41" s="6"/>
      <c r="C41" s="6"/>
      <c r="D41" s="6"/>
      <c r="E41" s="6">
        <v>145.14955840000002</v>
      </c>
      <c r="F41" s="6"/>
      <c r="G41" s="6"/>
      <c r="H41" s="6">
        <v>145.14955840000002</v>
      </c>
      <c r="I41" s="6">
        <f t="shared" si="1"/>
        <v>145.14955840000002</v>
      </c>
    </row>
    <row r="42" spans="1:9" ht="12.75">
      <c r="A42" s="1">
        <v>1936</v>
      </c>
      <c r="B42" s="6"/>
      <c r="C42" s="6"/>
      <c r="D42" s="6"/>
      <c r="E42" s="6">
        <v>97.06876718000001</v>
      </c>
      <c r="F42" s="6"/>
      <c r="G42" s="6"/>
      <c r="H42" s="6">
        <v>97.06876718000001</v>
      </c>
      <c r="I42" s="6">
        <f t="shared" si="1"/>
        <v>97.06876718000001</v>
      </c>
    </row>
    <row r="43" spans="1:9" ht="12.75">
      <c r="A43" s="1">
        <v>1937</v>
      </c>
      <c r="B43" s="6"/>
      <c r="C43" s="6"/>
      <c r="D43" s="6"/>
      <c r="E43" s="6">
        <v>198.67345806</v>
      </c>
      <c r="F43" s="6"/>
      <c r="G43" s="6"/>
      <c r="H43" s="6">
        <v>198.67345806</v>
      </c>
      <c r="I43" s="6">
        <f t="shared" si="1"/>
        <v>198.67345806</v>
      </c>
    </row>
    <row r="44" spans="1:9" ht="12.75">
      <c r="A44" s="1">
        <v>1938</v>
      </c>
      <c r="B44" s="6"/>
      <c r="C44" s="6"/>
      <c r="D44" s="6"/>
      <c r="E44" s="6">
        <v>377.38885184000003</v>
      </c>
      <c r="F44" s="6"/>
      <c r="G44" s="6"/>
      <c r="H44" s="6">
        <v>377.38885184000003</v>
      </c>
      <c r="I44" s="6">
        <f t="shared" si="1"/>
        <v>377.38885184000003</v>
      </c>
    </row>
    <row r="45" spans="1:9" ht="12.75">
      <c r="A45" s="1">
        <v>1939</v>
      </c>
      <c r="B45" s="6"/>
      <c r="C45" s="6"/>
      <c r="D45" s="6"/>
      <c r="E45" s="6">
        <v>357.43078756</v>
      </c>
      <c r="F45" s="6"/>
      <c r="G45" s="6"/>
      <c r="H45" s="6">
        <v>357.43078756</v>
      </c>
      <c r="I45" s="6">
        <f t="shared" si="1"/>
        <v>357.43078756</v>
      </c>
    </row>
    <row r="46" spans="1:9" ht="12.75">
      <c r="A46" s="1">
        <v>1940</v>
      </c>
      <c r="B46" s="6"/>
      <c r="C46" s="6"/>
      <c r="D46" s="6"/>
      <c r="E46" s="6">
        <v>502.58034596000005</v>
      </c>
      <c r="F46" s="6"/>
      <c r="G46" s="6"/>
      <c r="H46" s="6">
        <v>502.58034596000005</v>
      </c>
      <c r="I46" s="6">
        <f t="shared" si="1"/>
        <v>502.58034596000005</v>
      </c>
    </row>
    <row r="47" spans="1:9" ht="12.75">
      <c r="A47" s="1">
        <v>1941</v>
      </c>
      <c r="B47" s="6"/>
      <c r="C47" s="6"/>
      <c r="D47" s="6">
        <v>0</v>
      </c>
      <c r="E47" s="6">
        <v>561.54735406</v>
      </c>
      <c r="F47" s="6">
        <v>37</v>
      </c>
      <c r="G47" s="6"/>
      <c r="H47" s="6">
        <v>598.54735406</v>
      </c>
      <c r="I47" s="6">
        <f t="shared" si="1"/>
        <v>598.54735406</v>
      </c>
    </row>
    <row r="48" spans="1:9" ht="12.75">
      <c r="A48" s="1">
        <v>1942</v>
      </c>
      <c r="B48" s="6"/>
      <c r="C48" s="6"/>
      <c r="D48" s="6">
        <v>0</v>
      </c>
      <c r="E48" s="6">
        <v>550</v>
      </c>
      <c r="F48" s="6">
        <v>5</v>
      </c>
      <c r="G48" s="6"/>
      <c r="H48" s="6">
        <v>555</v>
      </c>
      <c r="I48" s="6">
        <f t="shared" si="1"/>
        <v>555</v>
      </c>
    </row>
    <row r="49" spans="1:9" ht="12.75">
      <c r="A49" s="1">
        <v>1943</v>
      </c>
      <c r="B49" s="6"/>
      <c r="C49" s="6"/>
      <c r="D49" s="6">
        <v>0</v>
      </c>
      <c r="E49" s="6">
        <v>582.41260308</v>
      </c>
      <c r="F49" s="6"/>
      <c r="G49" s="6"/>
      <c r="H49" s="6">
        <v>582.41260308</v>
      </c>
      <c r="I49" s="6">
        <f>B49+C49+D49+E49+G49</f>
        <v>582.41260308</v>
      </c>
    </row>
    <row r="50" spans="1:9" ht="12.75">
      <c r="A50" s="1">
        <v>1944</v>
      </c>
      <c r="B50" s="6"/>
      <c r="C50" s="6"/>
      <c r="D50" s="6">
        <v>0</v>
      </c>
      <c r="E50" s="6">
        <v>632.3077637800001</v>
      </c>
      <c r="F50" s="6">
        <v>264</v>
      </c>
      <c r="G50" s="6"/>
      <c r="H50" s="6">
        <v>896.3077637800001</v>
      </c>
      <c r="I50" s="6">
        <f>B50+C50+D50+E50+F50+G50</f>
        <v>896.3077637800001</v>
      </c>
    </row>
    <row r="51" spans="1:9" ht="12.75">
      <c r="A51" s="1">
        <v>1945</v>
      </c>
      <c r="B51" s="6"/>
      <c r="C51" s="6"/>
      <c r="D51" s="6">
        <v>0</v>
      </c>
      <c r="E51" s="6">
        <v>652.26582806</v>
      </c>
      <c r="F51" s="6">
        <v>396</v>
      </c>
      <c r="G51" s="6"/>
      <c r="H51" s="6">
        <v>1050</v>
      </c>
      <c r="I51" s="6">
        <v>1050</v>
      </c>
    </row>
    <row r="52" spans="1:9" ht="12.75">
      <c r="A52" s="1">
        <v>1946</v>
      </c>
      <c r="B52" s="6" t="s">
        <v>45</v>
      </c>
      <c r="C52" s="6"/>
      <c r="D52" s="6">
        <v>0</v>
      </c>
      <c r="E52" s="6">
        <v>319.32902848000003</v>
      </c>
      <c r="F52" s="6">
        <v>0</v>
      </c>
      <c r="G52" s="6"/>
      <c r="H52" s="6">
        <v>319.32902848000003</v>
      </c>
      <c r="I52" s="6">
        <f>E52</f>
        <v>319.32902848000003</v>
      </c>
    </row>
    <row r="53" spans="1:9" ht="12.75">
      <c r="A53" s="1">
        <v>1947</v>
      </c>
      <c r="B53" s="6" t="s">
        <v>45</v>
      </c>
      <c r="C53" s="6"/>
      <c r="D53" s="6">
        <v>0</v>
      </c>
      <c r="E53" s="6">
        <v>586.04134204</v>
      </c>
      <c r="F53" s="6">
        <v>0</v>
      </c>
      <c r="G53" s="6"/>
      <c r="H53" s="6">
        <v>586.04134204</v>
      </c>
      <c r="I53" s="6">
        <f>E53</f>
        <v>586.04134204</v>
      </c>
    </row>
    <row r="54" spans="1:9" ht="12.75">
      <c r="A54" s="1">
        <v>1948</v>
      </c>
      <c r="B54" s="6" t="s">
        <v>45</v>
      </c>
      <c r="C54" s="6"/>
      <c r="D54" s="6">
        <v>0</v>
      </c>
      <c r="E54" s="6">
        <v>801.04412542</v>
      </c>
      <c r="F54" s="6">
        <v>0</v>
      </c>
      <c r="G54" s="6"/>
      <c r="H54" s="6">
        <v>801.04412542</v>
      </c>
      <c r="I54" s="6">
        <f>E54</f>
        <v>801.04412542</v>
      </c>
    </row>
    <row r="55" spans="1:9" ht="12.75">
      <c r="A55" s="1">
        <v>1949</v>
      </c>
      <c r="B55" s="6" t="s">
        <v>45</v>
      </c>
      <c r="C55" s="6"/>
      <c r="D55" s="6">
        <v>0</v>
      </c>
      <c r="E55" s="6">
        <v>716.6759446</v>
      </c>
      <c r="F55" s="6">
        <v>0</v>
      </c>
      <c r="G55" s="6"/>
      <c r="H55" s="6">
        <v>716.6759446</v>
      </c>
      <c r="I55" s="6">
        <f>E55</f>
        <v>716.6759446</v>
      </c>
    </row>
    <row r="56" spans="1:9" ht="12.75">
      <c r="A56" s="1">
        <v>1950</v>
      </c>
      <c r="B56" s="6" t="s">
        <v>45</v>
      </c>
      <c r="C56" s="6"/>
      <c r="D56" s="6">
        <v>0</v>
      </c>
      <c r="E56" s="6">
        <v>828.2596676200001</v>
      </c>
      <c r="F56" s="6">
        <v>0</v>
      </c>
      <c r="G56" s="6"/>
      <c r="H56" s="6">
        <v>828.2596676200001</v>
      </c>
      <c r="I56" s="6">
        <f>E56</f>
        <v>828.2596676200001</v>
      </c>
    </row>
    <row r="57" spans="1:9" ht="12.75">
      <c r="A57" s="1">
        <v>1951</v>
      </c>
      <c r="B57" s="6">
        <v>0</v>
      </c>
      <c r="C57" s="6">
        <v>0</v>
      </c>
      <c r="D57" s="6">
        <v>0</v>
      </c>
      <c r="E57" s="6">
        <v>685.82808</v>
      </c>
      <c r="F57" s="6">
        <v>0</v>
      </c>
      <c r="G57" s="6"/>
      <c r="H57" s="6">
        <v>686</v>
      </c>
      <c r="I57" s="6">
        <f>B57+C57+D57+E57+F57+G57</f>
        <v>685.82808</v>
      </c>
    </row>
    <row r="58" spans="1:9" ht="12.75">
      <c r="A58" s="1">
        <v>1952</v>
      </c>
      <c r="B58" s="6">
        <v>0</v>
      </c>
      <c r="C58" s="6">
        <v>0</v>
      </c>
      <c r="D58" s="6">
        <v>0</v>
      </c>
      <c r="E58" s="6">
        <v>574.24494</v>
      </c>
      <c r="F58" s="6">
        <v>0</v>
      </c>
      <c r="G58" s="6"/>
      <c r="H58" s="6">
        <v>574</v>
      </c>
      <c r="I58" s="6">
        <f>B58+C58+D58+E58+F58+G58</f>
        <v>574.24494</v>
      </c>
    </row>
    <row r="59" spans="1:9" ht="12.75">
      <c r="A59" s="1">
        <v>1953</v>
      </c>
      <c r="B59" s="6">
        <v>9.97898</v>
      </c>
      <c r="C59" s="6">
        <v>0</v>
      </c>
      <c r="D59" s="6"/>
      <c r="E59" s="6">
        <v>536.14338</v>
      </c>
      <c r="F59" s="6"/>
      <c r="G59" s="6"/>
      <c r="H59" s="6">
        <v>546</v>
      </c>
      <c r="I59" s="6">
        <f>B59+C59+E59</f>
        <v>546.12236</v>
      </c>
    </row>
    <row r="60" spans="1:9" ht="12.75">
      <c r="A60" s="1">
        <v>1954</v>
      </c>
      <c r="B60" s="6">
        <v>174.17856</v>
      </c>
      <c r="C60" s="6">
        <v>0</v>
      </c>
      <c r="D60" s="6"/>
      <c r="E60" s="6">
        <v>579.6880199999999</v>
      </c>
      <c r="F60" s="6"/>
      <c r="G60" s="6"/>
      <c r="H60" s="6">
        <v>754</v>
      </c>
      <c r="I60" s="6">
        <f>B60+C60+E60</f>
        <v>753.8665799999999</v>
      </c>
    </row>
    <row r="61" spans="1:9" ht="12.75">
      <c r="A61" s="1">
        <v>1955</v>
      </c>
      <c r="B61" s="6">
        <v>3040</v>
      </c>
      <c r="C61" s="6">
        <v>0</v>
      </c>
      <c r="D61" s="6"/>
      <c r="E61" s="6">
        <v>409.13818</v>
      </c>
      <c r="F61" s="6"/>
      <c r="G61" s="6"/>
      <c r="H61" s="6">
        <v>3450</v>
      </c>
      <c r="I61" s="6">
        <v>3450</v>
      </c>
    </row>
    <row r="62" spans="1:9" ht="12.75">
      <c r="A62" s="1">
        <v>1956</v>
      </c>
      <c r="B62" s="6">
        <v>5530</v>
      </c>
      <c r="C62" s="6">
        <v>0</v>
      </c>
      <c r="D62" s="6"/>
      <c r="E62" s="6">
        <v>565.17314</v>
      </c>
      <c r="F62" s="6"/>
      <c r="G62" s="6"/>
      <c r="H62" s="6">
        <v>6100</v>
      </c>
      <c r="I62" s="6">
        <v>6100</v>
      </c>
    </row>
    <row r="63" spans="1:9" ht="12.75">
      <c r="A63" s="1">
        <v>1957</v>
      </c>
      <c r="B63" s="6">
        <v>8680</v>
      </c>
      <c r="C63" s="6">
        <v>0</v>
      </c>
      <c r="D63" s="6"/>
      <c r="E63" s="6">
        <v>455.40436</v>
      </c>
      <c r="F63" s="6"/>
      <c r="G63" s="6"/>
      <c r="H63" s="6">
        <v>9140</v>
      </c>
      <c r="I63" s="6">
        <v>9140</v>
      </c>
    </row>
    <row r="64" spans="1:9" ht="12.75">
      <c r="A64" s="1">
        <v>1958</v>
      </c>
      <c r="B64" s="6">
        <v>10200</v>
      </c>
      <c r="C64" s="6">
        <v>0</v>
      </c>
      <c r="D64" s="6"/>
      <c r="E64" s="6">
        <v>455.40436</v>
      </c>
      <c r="F64" s="6"/>
      <c r="G64" s="6"/>
      <c r="H64" s="6">
        <v>10700</v>
      </c>
      <c r="I64" s="6">
        <v>10700</v>
      </c>
    </row>
    <row r="65" spans="1:9" ht="12.75">
      <c r="A65" s="1">
        <v>1959</v>
      </c>
      <c r="B65" s="6">
        <v>10100</v>
      </c>
      <c r="C65" s="6">
        <v>0</v>
      </c>
      <c r="D65" s="6"/>
      <c r="E65" s="6">
        <v>447.23974</v>
      </c>
      <c r="F65" s="6"/>
      <c r="G65" s="6"/>
      <c r="H65" s="6">
        <v>10500</v>
      </c>
      <c r="I65" s="6">
        <v>10500</v>
      </c>
    </row>
    <row r="66" spans="1:9" ht="12.75">
      <c r="A66" s="1">
        <v>1960</v>
      </c>
      <c r="B66" s="6">
        <v>10800</v>
      </c>
      <c r="C66" s="6">
        <v>1610</v>
      </c>
      <c r="D66" s="6"/>
      <c r="E66" s="6">
        <v>565.17314</v>
      </c>
      <c r="F66" s="6"/>
      <c r="G66" s="6"/>
      <c r="H66" s="6">
        <v>13000</v>
      </c>
      <c r="I66" s="6">
        <v>13000</v>
      </c>
    </row>
    <row r="67" spans="1:9" ht="12.75">
      <c r="A67" s="1">
        <v>1961</v>
      </c>
      <c r="B67" s="6">
        <v>9570</v>
      </c>
      <c r="C67" s="6">
        <v>0</v>
      </c>
      <c r="D67" s="6"/>
      <c r="E67" s="6">
        <v>566.9875</v>
      </c>
      <c r="F67" s="6"/>
      <c r="G67" s="6"/>
      <c r="H67" s="6">
        <v>10100</v>
      </c>
      <c r="I67" s="6">
        <v>10100</v>
      </c>
    </row>
    <row r="68" spans="1:9" ht="12.75">
      <c r="A68" s="1">
        <v>1962</v>
      </c>
      <c r="B68" s="6">
        <v>9590</v>
      </c>
      <c r="C68" s="6">
        <v>0</v>
      </c>
      <c r="D68" s="6"/>
      <c r="E68" s="6">
        <v>587.85264</v>
      </c>
      <c r="F68" s="6"/>
      <c r="G68" s="6"/>
      <c r="H68" s="6">
        <v>10200</v>
      </c>
      <c r="I68" s="6">
        <v>10200</v>
      </c>
    </row>
    <row r="69" spans="1:9" ht="12.75">
      <c r="A69" s="1">
        <v>1963</v>
      </c>
      <c r="B69" s="6">
        <v>9730</v>
      </c>
      <c r="C69" s="6">
        <v>0</v>
      </c>
      <c r="D69" s="6"/>
      <c r="E69" s="6">
        <v>641.37626</v>
      </c>
      <c r="F69" s="6"/>
      <c r="G69" s="6"/>
      <c r="H69" s="6">
        <v>10400</v>
      </c>
      <c r="I69" s="6">
        <v>10400</v>
      </c>
    </row>
    <row r="70" spans="1:9" ht="12.75">
      <c r="A70" s="1">
        <v>1964</v>
      </c>
      <c r="B70" s="6">
        <v>10200</v>
      </c>
      <c r="C70" s="6">
        <v>0</v>
      </c>
      <c r="D70" s="6"/>
      <c r="E70" s="6">
        <v>860.91382</v>
      </c>
      <c r="F70" s="6"/>
      <c r="G70" s="6"/>
      <c r="H70" s="6">
        <v>11100</v>
      </c>
      <c r="I70" s="6">
        <v>11100</v>
      </c>
    </row>
    <row r="71" spans="1:9" ht="12.75">
      <c r="A71" s="1">
        <v>1965</v>
      </c>
      <c r="B71" s="6">
        <v>11500</v>
      </c>
      <c r="C71" s="6">
        <v>0</v>
      </c>
      <c r="D71" s="6"/>
      <c r="E71" s="6">
        <v>765.6599199999999</v>
      </c>
      <c r="F71" s="6"/>
      <c r="G71" s="6"/>
      <c r="H71" s="6">
        <v>12300</v>
      </c>
      <c r="I71" s="6">
        <v>12300</v>
      </c>
    </row>
    <row r="72" spans="1:9" ht="12.75">
      <c r="A72" s="1">
        <v>1966</v>
      </c>
      <c r="B72" s="6">
        <v>11100</v>
      </c>
      <c r="C72" s="6">
        <v>0</v>
      </c>
      <c r="D72" s="6"/>
      <c r="E72" s="6">
        <v>912.62308</v>
      </c>
      <c r="F72" s="6"/>
      <c r="G72" s="6"/>
      <c r="H72" s="6">
        <v>12000</v>
      </c>
      <c r="I72" s="6">
        <v>12000</v>
      </c>
    </row>
    <row r="73" spans="1:9" ht="12.75">
      <c r="A73" s="1">
        <v>1967</v>
      </c>
      <c r="B73" s="6">
        <v>11800</v>
      </c>
      <c r="C73" s="6">
        <v>0</v>
      </c>
      <c r="D73" s="6"/>
      <c r="E73" s="6">
        <v>1430</v>
      </c>
      <c r="F73" s="6"/>
      <c r="G73" s="6"/>
      <c r="H73" s="6">
        <v>13200</v>
      </c>
      <c r="I73" s="6">
        <v>13200</v>
      </c>
    </row>
    <row r="74" spans="1:9" ht="12.75">
      <c r="A74" s="1">
        <v>1968</v>
      </c>
      <c r="B74" s="6">
        <v>11900</v>
      </c>
      <c r="C74" s="6">
        <v>0</v>
      </c>
      <c r="D74" s="6"/>
      <c r="E74" s="6">
        <v>1920</v>
      </c>
      <c r="F74" s="6"/>
      <c r="G74" s="6"/>
      <c r="H74" s="6">
        <v>13800</v>
      </c>
      <c r="I74" s="6">
        <v>13800</v>
      </c>
    </row>
    <row r="75" spans="1:9" ht="12.75">
      <c r="A75" s="1">
        <v>1969</v>
      </c>
      <c r="B75" s="6">
        <v>11900</v>
      </c>
      <c r="C75" s="6">
        <v>0</v>
      </c>
      <c r="D75" s="6"/>
      <c r="E75" s="6">
        <v>2460</v>
      </c>
      <c r="F75" s="6"/>
      <c r="G75" s="6"/>
      <c r="H75" s="6">
        <v>14300</v>
      </c>
      <c r="I75" s="6">
        <v>14400</v>
      </c>
    </row>
    <row r="76" spans="1:9" ht="12.75">
      <c r="A76" s="1">
        <v>1970</v>
      </c>
      <c r="B76" s="6">
        <v>11500</v>
      </c>
      <c r="C76" s="6">
        <v>0</v>
      </c>
      <c r="D76" s="6"/>
      <c r="E76" s="6">
        <v>2640</v>
      </c>
      <c r="F76" s="6"/>
      <c r="G76" s="6"/>
      <c r="H76" s="6">
        <v>14100</v>
      </c>
      <c r="I76" s="6">
        <v>14100</v>
      </c>
    </row>
    <row r="77" spans="1:10" ht="12.75">
      <c r="A77" s="1">
        <v>1971</v>
      </c>
      <c r="B77" s="6">
        <v>11900</v>
      </c>
      <c r="C77" s="6">
        <v>0</v>
      </c>
      <c r="D77" s="6"/>
      <c r="E77" s="6">
        <v>2340</v>
      </c>
      <c r="F77" s="6"/>
      <c r="G77" s="6"/>
      <c r="H77" s="6">
        <v>14200</v>
      </c>
      <c r="I77" s="6">
        <v>14200</v>
      </c>
      <c r="J77" s="23"/>
    </row>
    <row r="78" spans="1:9" ht="12.75">
      <c r="A78" s="1">
        <v>1972</v>
      </c>
      <c r="B78" s="6">
        <v>12000</v>
      </c>
      <c r="C78" s="6">
        <v>0</v>
      </c>
      <c r="D78" s="6"/>
      <c r="E78" s="6">
        <v>2270</v>
      </c>
      <c r="F78" s="6"/>
      <c r="G78" s="6"/>
      <c r="H78" s="6">
        <v>14300</v>
      </c>
      <c r="I78" s="6">
        <v>14300</v>
      </c>
    </row>
    <row r="79" spans="1:9" ht="12.75">
      <c r="A79" s="1">
        <v>1973</v>
      </c>
      <c r="B79" s="6">
        <v>11700</v>
      </c>
      <c r="C79" s="6">
        <v>0</v>
      </c>
      <c r="D79" s="6"/>
      <c r="E79" s="6">
        <v>869.07844</v>
      </c>
      <c r="F79" s="6"/>
      <c r="G79" s="6"/>
      <c r="H79" s="6">
        <v>12600</v>
      </c>
      <c r="I79" s="6">
        <v>12600</v>
      </c>
    </row>
    <row r="80" spans="1:9" ht="12.75">
      <c r="A80" s="1">
        <v>1974</v>
      </c>
      <c r="B80" s="6">
        <v>12000</v>
      </c>
      <c r="C80" s="6">
        <v>205</v>
      </c>
      <c r="D80" s="6"/>
      <c r="E80" s="6">
        <v>791.96814</v>
      </c>
      <c r="F80" s="6"/>
      <c r="G80" s="6"/>
      <c r="H80" s="6">
        <v>12800</v>
      </c>
      <c r="I80" s="6">
        <v>12800</v>
      </c>
    </row>
    <row r="81" spans="1:9" ht="12.75">
      <c r="A81" s="1">
        <v>1975</v>
      </c>
      <c r="B81" s="6">
        <v>13000</v>
      </c>
      <c r="C81" s="6">
        <v>7240</v>
      </c>
      <c r="D81" s="6"/>
      <c r="E81" s="6">
        <v>1010</v>
      </c>
      <c r="F81" s="6"/>
      <c r="G81" s="6"/>
      <c r="H81" s="6">
        <v>13000</v>
      </c>
      <c r="I81" s="6">
        <v>13000</v>
      </c>
    </row>
    <row r="82" spans="1:9" ht="12.75">
      <c r="A82" s="1">
        <v>1976</v>
      </c>
      <c r="B82" s="6">
        <v>12600</v>
      </c>
      <c r="C82" s="6">
        <v>18200</v>
      </c>
      <c r="D82" s="6"/>
      <c r="E82" s="6">
        <v>1090</v>
      </c>
      <c r="F82" s="6"/>
      <c r="G82" s="6"/>
      <c r="H82" s="6">
        <v>12600</v>
      </c>
      <c r="I82" s="6">
        <v>12600</v>
      </c>
    </row>
    <row r="83" spans="1:9" ht="12.75">
      <c r="A83" s="1">
        <v>1977</v>
      </c>
      <c r="B83" s="6">
        <v>11700</v>
      </c>
      <c r="C83" s="6">
        <v>22700</v>
      </c>
      <c r="D83" s="6"/>
      <c r="E83" s="6">
        <v>1010</v>
      </c>
      <c r="F83" s="6"/>
      <c r="G83" s="6"/>
      <c r="H83" s="6">
        <v>11700</v>
      </c>
      <c r="I83" s="6">
        <v>11700</v>
      </c>
    </row>
    <row r="84" spans="1:9" ht="12.75">
      <c r="A84" s="1">
        <v>1978</v>
      </c>
      <c r="B84" s="6">
        <v>10200</v>
      </c>
      <c r="C84" s="6">
        <v>23600</v>
      </c>
      <c r="D84" s="6"/>
      <c r="E84" s="6">
        <v>1050</v>
      </c>
      <c r="F84" s="6"/>
      <c r="G84" s="6"/>
      <c r="H84" s="6">
        <v>10200</v>
      </c>
      <c r="I84" s="6">
        <v>10200</v>
      </c>
    </row>
    <row r="85" spans="1:9" ht="12.75">
      <c r="A85" s="1">
        <v>1979</v>
      </c>
      <c r="B85" s="6">
        <v>10600</v>
      </c>
      <c r="C85" s="6">
        <v>29500</v>
      </c>
      <c r="D85" s="6"/>
      <c r="E85" s="6">
        <v>1160</v>
      </c>
      <c r="F85" s="6"/>
      <c r="G85" s="6"/>
      <c r="H85" s="6">
        <v>10600</v>
      </c>
      <c r="I85" s="6">
        <v>10600</v>
      </c>
    </row>
    <row r="86" spans="1:10" ht="12.75">
      <c r="A86" s="1">
        <v>1980</v>
      </c>
      <c r="B86" s="6">
        <v>10200</v>
      </c>
      <c r="C86" s="6">
        <v>29900</v>
      </c>
      <c r="D86" s="6"/>
      <c r="E86" s="6">
        <v>964.4334507701074</v>
      </c>
      <c r="F86" s="6"/>
      <c r="G86" s="6"/>
      <c r="H86" s="6">
        <v>10200</v>
      </c>
      <c r="I86" s="6">
        <v>10200</v>
      </c>
      <c r="J86" s="24"/>
    </row>
    <row r="87" spans="1:9" ht="12.75">
      <c r="A87" s="1">
        <v>1981</v>
      </c>
      <c r="B87" s="6">
        <v>9350</v>
      </c>
      <c r="C87" s="6">
        <v>34900</v>
      </c>
      <c r="D87" s="6"/>
      <c r="E87" s="6">
        <v>1220</v>
      </c>
      <c r="F87" s="6"/>
      <c r="G87" s="6"/>
      <c r="H87" s="6">
        <v>9350</v>
      </c>
      <c r="I87" s="6">
        <v>9350</v>
      </c>
    </row>
    <row r="88" spans="1:9" ht="12.75">
      <c r="A88" s="1">
        <v>1982</v>
      </c>
      <c r="B88" s="6">
        <v>3140</v>
      </c>
      <c r="C88" s="6">
        <v>37600</v>
      </c>
      <c r="D88" s="6"/>
      <c r="E88" s="6">
        <v>812.0592280126696</v>
      </c>
      <c r="F88" s="6"/>
      <c r="G88" s="6"/>
      <c r="H88" s="6">
        <v>3140</v>
      </c>
      <c r="I88" s="6">
        <v>3140</v>
      </c>
    </row>
    <row r="89" spans="1:9" ht="12.75">
      <c r="A89" s="1">
        <v>1983</v>
      </c>
      <c r="B89" s="6"/>
      <c r="C89" s="6">
        <v>30300</v>
      </c>
      <c r="D89" s="6"/>
      <c r="E89" s="6">
        <v>799.2132668208135</v>
      </c>
      <c r="F89" s="6"/>
      <c r="G89" s="6"/>
      <c r="H89" s="6"/>
      <c r="I89" s="6"/>
    </row>
    <row r="90" spans="1:9" ht="12.75">
      <c r="A90" s="1">
        <v>1984</v>
      </c>
      <c r="B90" s="6">
        <v>8710</v>
      </c>
      <c r="C90" s="6">
        <v>32000</v>
      </c>
      <c r="D90" s="6"/>
      <c r="E90" s="6">
        <v>782.6963663387095</v>
      </c>
      <c r="F90" s="6"/>
      <c r="G90" s="6"/>
      <c r="H90" s="6">
        <v>8710</v>
      </c>
      <c r="I90" s="6">
        <v>8710</v>
      </c>
    </row>
    <row r="91" spans="1:9" ht="12.75">
      <c r="A91" s="1">
        <v>1985</v>
      </c>
      <c r="B91" s="6">
        <v>4730</v>
      </c>
      <c r="C91" s="6">
        <v>28300</v>
      </c>
      <c r="D91" s="6"/>
      <c r="E91" s="6">
        <v>763.1692025856419</v>
      </c>
      <c r="F91" s="6"/>
      <c r="G91" s="6"/>
      <c r="H91" s="6">
        <v>4730</v>
      </c>
      <c r="I91" s="6">
        <v>4730</v>
      </c>
    </row>
    <row r="92" spans="1:9" ht="12.75">
      <c r="A92" s="1">
        <v>1986</v>
      </c>
      <c r="B92" s="6">
        <v>1500</v>
      </c>
      <c r="C92" s="6">
        <v>0</v>
      </c>
      <c r="D92" s="6"/>
      <c r="E92" s="6">
        <v>791.0432168922009</v>
      </c>
      <c r="F92" s="6"/>
      <c r="G92" s="6"/>
      <c r="H92" s="6">
        <v>1500</v>
      </c>
      <c r="I92" s="6">
        <v>2290</v>
      </c>
    </row>
    <row r="93" spans="1:9" ht="12.75">
      <c r="A93" s="1">
        <v>1987</v>
      </c>
      <c r="B93" s="6">
        <v>0</v>
      </c>
      <c r="C93" s="6"/>
      <c r="D93" s="6"/>
      <c r="E93" s="6">
        <v>937.2015018907399</v>
      </c>
      <c r="F93" s="6"/>
      <c r="G93" s="6"/>
      <c r="H93" s="6">
        <v>0</v>
      </c>
      <c r="I93" s="6">
        <f>B93+C93+D93+E93+F93+G93</f>
        <v>937.2015018907399</v>
      </c>
    </row>
    <row r="94" spans="1:9" ht="12.75">
      <c r="A94" s="1">
        <v>1988</v>
      </c>
      <c r="B94" s="6"/>
      <c r="C94" s="6"/>
      <c r="D94" s="6"/>
      <c r="E94" s="6">
        <v>1030</v>
      </c>
      <c r="F94" s="6"/>
      <c r="G94" s="6"/>
      <c r="H94" s="6">
        <v>0</v>
      </c>
      <c r="I94" s="6">
        <v>1030</v>
      </c>
    </row>
    <row r="95" spans="1:9" ht="12.75">
      <c r="A95" s="1">
        <v>1989</v>
      </c>
      <c r="B95" s="6">
        <v>347</v>
      </c>
      <c r="C95" s="6"/>
      <c r="D95" s="6"/>
      <c r="E95" s="6">
        <v>1070</v>
      </c>
      <c r="F95" s="6"/>
      <c r="G95" s="6"/>
      <c r="H95" s="6">
        <v>347</v>
      </c>
      <c r="I95" s="6">
        <f>B95+C95+D95+E95+F95+G95</f>
        <v>1417</v>
      </c>
    </row>
    <row r="96" spans="1:9" ht="12.75">
      <c r="A96" s="1">
        <v>1990</v>
      </c>
      <c r="B96" s="6">
        <v>3700</v>
      </c>
      <c r="C96" s="6"/>
      <c r="D96" s="6"/>
      <c r="E96" s="6">
        <v>1120</v>
      </c>
      <c r="F96" s="6"/>
      <c r="G96" s="6"/>
      <c r="H96" s="6">
        <v>3700</v>
      </c>
      <c r="I96" s="6">
        <f>B96+C96+D96+E96+F96+G96</f>
        <v>4820</v>
      </c>
    </row>
    <row r="97" spans="1:9" ht="12.75">
      <c r="A97" s="1">
        <v>1991</v>
      </c>
      <c r="B97" s="6">
        <v>7070</v>
      </c>
      <c r="C97" s="6"/>
      <c r="D97" s="6"/>
      <c r="E97" s="6">
        <v>1220</v>
      </c>
      <c r="F97" s="6"/>
      <c r="G97" s="6"/>
      <c r="H97" s="6">
        <v>7070</v>
      </c>
      <c r="I97" s="6">
        <v>8290</v>
      </c>
    </row>
    <row r="98" spans="1:9" ht="12.75">
      <c r="A98" s="1">
        <v>1992</v>
      </c>
      <c r="B98" s="6">
        <v>8960</v>
      </c>
      <c r="C98" s="6"/>
      <c r="D98" s="6"/>
      <c r="E98" s="6">
        <v>1220</v>
      </c>
      <c r="F98" s="6"/>
      <c r="G98" s="6"/>
      <c r="H98" s="6">
        <v>8960</v>
      </c>
      <c r="I98" s="6">
        <v>10200</v>
      </c>
    </row>
    <row r="99" spans="1:9" ht="12.75">
      <c r="A99" s="1">
        <v>1993</v>
      </c>
      <c r="B99" s="6">
        <v>4880</v>
      </c>
      <c r="C99" s="6"/>
      <c r="D99" s="6"/>
      <c r="E99" s="6">
        <v>1220</v>
      </c>
      <c r="F99" s="6"/>
      <c r="G99" s="6"/>
      <c r="H99" s="6">
        <v>4880</v>
      </c>
      <c r="I99" s="6">
        <v>6100</v>
      </c>
    </row>
    <row r="100" spans="1:10" ht="12.75">
      <c r="A100" s="1">
        <v>1994</v>
      </c>
      <c r="B100" s="6">
        <v>0</v>
      </c>
      <c r="C100" s="6"/>
      <c r="D100" s="6"/>
      <c r="E100" s="6">
        <v>1260</v>
      </c>
      <c r="F100" s="6"/>
      <c r="G100" s="6"/>
      <c r="H100" s="6">
        <v>0</v>
      </c>
      <c r="I100" s="6">
        <v>1260</v>
      </c>
      <c r="J100" s="24"/>
    </row>
    <row r="101" spans="1:9" ht="12.75">
      <c r="A101" s="1">
        <v>1995</v>
      </c>
      <c r="B101" s="6">
        <v>8290</v>
      </c>
      <c r="C101" s="6"/>
      <c r="D101" s="6"/>
      <c r="E101" s="6">
        <v>1240</v>
      </c>
      <c r="F101" s="6"/>
      <c r="G101" s="6"/>
      <c r="H101" s="6">
        <v>8290</v>
      </c>
      <c r="I101" s="6">
        <v>9530</v>
      </c>
    </row>
    <row r="102" spans="1:9" ht="12.75">
      <c r="A102" s="1">
        <v>1996</v>
      </c>
      <c r="B102" s="6">
        <v>15100</v>
      </c>
      <c r="C102" s="6"/>
      <c r="D102" s="6"/>
      <c r="E102" s="6">
        <v>1270</v>
      </c>
      <c r="F102" s="6"/>
      <c r="G102" s="6"/>
      <c r="H102" s="6">
        <v>15100</v>
      </c>
      <c r="I102" s="6">
        <v>16400</v>
      </c>
    </row>
    <row r="103" spans="1:9" ht="12.75">
      <c r="A103" s="1">
        <v>1997</v>
      </c>
      <c r="B103" s="6">
        <v>16000</v>
      </c>
      <c r="C103" s="6"/>
      <c r="D103" s="6"/>
      <c r="E103" s="6">
        <v>1320</v>
      </c>
      <c r="F103" s="6"/>
      <c r="G103" s="6"/>
      <c r="H103" s="6">
        <v>16000</v>
      </c>
      <c r="I103" s="6">
        <v>17300</v>
      </c>
    </row>
    <row r="104" spans="1:9" ht="12.75">
      <c r="A104" s="1">
        <v>1998</v>
      </c>
      <c r="B104" s="6">
        <v>4290</v>
      </c>
      <c r="C104" s="6"/>
      <c r="D104" s="6"/>
      <c r="E104" s="6">
        <v>1250</v>
      </c>
      <c r="F104" s="6"/>
      <c r="G104" s="6"/>
      <c r="H104" s="6">
        <v>4290</v>
      </c>
      <c r="I104" s="6">
        <v>5540</v>
      </c>
    </row>
    <row r="105" spans="1:9" ht="12.75">
      <c r="A105" s="1">
        <v>1999</v>
      </c>
      <c r="B105" s="6">
        <v>0</v>
      </c>
      <c r="C105" s="6"/>
      <c r="D105" s="6"/>
      <c r="E105" s="6">
        <v>1100</v>
      </c>
      <c r="F105" s="6"/>
      <c r="G105" s="6" t="s">
        <v>45</v>
      </c>
      <c r="H105" s="6">
        <v>0</v>
      </c>
      <c r="I105" s="6">
        <v>1100</v>
      </c>
    </row>
    <row r="106" spans="1:9" ht="12.75">
      <c r="A106" s="1">
        <v>2000</v>
      </c>
      <c r="B106" s="6">
        <v>0</v>
      </c>
      <c r="C106" s="6"/>
      <c r="D106" s="6"/>
      <c r="E106" s="6">
        <v>939.8349006718303</v>
      </c>
      <c r="F106" s="6"/>
      <c r="G106" s="6">
        <v>0</v>
      </c>
      <c r="H106" s="6">
        <v>0</v>
      </c>
      <c r="I106" s="6">
        <v>1880</v>
      </c>
    </row>
    <row r="107" spans="1:9" ht="12.75">
      <c r="A107" s="1">
        <v>2001</v>
      </c>
      <c r="B107" s="19"/>
      <c r="C107" s="6"/>
      <c r="D107" s="19"/>
      <c r="E107" s="19">
        <v>688.5919074229251</v>
      </c>
      <c r="F107" s="6"/>
      <c r="G107" s="6">
        <v>358</v>
      </c>
      <c r="H107" s="6">
        <v>0</v>
      </c>
      <c r="I107" s="6">
        <v>1050</v>
      </c>
    </row>
    <row r="108" spans="1:9" ht="12.75">
      <c r="A108" s="1">
        <v>2002</v>
      </c>
      <c r="B108" s="19"/>
      <c r="C108" s="6"/>
      <c r="D108" s="19"/>
      <c r="E108" s="6">
        <v>688</v>
      </c>
      <c r="F108" s="6"/>
      <c r="G108" s="6">
        <v>639</v>
      </c>
      <c r="H108" s="6">
        <v>0</v>
      </c>
      <c r="I108" s="6">
        <v>1330</v>
      </c>
    </row>
    <row r="109" spans="1:9" ht="12.75">
      <c r="A109" s="1">
        <v>2003</v>
      </c>
      <c r="B109" s="25"/>
      <c r="C109" s="25"/>
      <c r="D109" s="26"/>
      <c r="E109" s="6">
        <v>505</v>
      </c>
      <c r="F109" s="26"/>
      <c r="G109" s="6">
        <v>636</v>
      </c>
      <c r="H109" s="25">
        <v>0</v>
      </c>
      <c r="I109" s="6">
        <v>1140</v>
      </c>
    </row>
    <row r="110" spans="1:9" ht="12.75">
      <c r="A110" s="1">
        <v>2004</v>
      </c>
      <c r="B110" s="25"/>
      <c r="C110" s="25"/>
      <c r="D110" s="26"/>
      <c r="E110" s="6">
        <v>504</v>
      </c>
      <c r="F110" s="26"/>
      <c r="G110" s="19">
        <v>671</v>
      </c>
      <c r="H110" s="25">
        <v>0</v>
      </c>
      <c r="I110" s="6">
        <v>1180</v>
      </c>
    </row>
    <row r="111" spans="1:9" ht="12.75">
      <c r="A111" s="1">
        <v>2005</v>
      </c>
      <c r="B111" s="25"/>
      <c r="C111" s="25"/>
      <c r="D111" s="26"/>
      <c r="E111" s="41">
        <v>493</v>
      </c>
      <c r="F111" s="44"/>
      <c r="G111" s="42">
        <v>685</v>
      </c>
      <c r="H111" s="43">
        <v>0</v>
      </c>
      <c r="I111" s="41">
        <v>1180</v>
      </c>
    </row>
    <row r="112" spans="1:9" ht="12.75">
      <c r="A112" s="1">
        <v>2006</v>
      </c>
      <c r="B112" s="25"/>
      <c r="C112" s="25"/>
      <c r="D112" s="26"/>
      <c r="E112" s="41">
        <v>489</v>
      </c>
      <c r="F112" s="44"/>
      <c r="G112" s="42">
        <v>737</v>
      </c>
      <c r="H112" s="43">
        <v>0</v>
      </c>
      <c r="I112" s="41">
        <v>1230</v>
      </c>
    </row>
    <row r="113" spans="1:9" ht="12.75">
      <c r="A113" s="1">
        <v>2007</v>
      </c>
      <c r="B113" s="25"/>
      <c r="C113" s="25"/>
      <c r="D113" s="26"/>
      <c r="E113" s="41">
        <v>120</v>
      </c>
      <c r="F113" s="44"/>
      <c r="G113" s="42">
        <v>693</v>
      </c>
      <c r="H113" s="43">
        <v>0</v>
      </c>
      <c r="I113" s="41">
        <v>813</v>
      </c>
    </row>
    <row r="114" spans="1:9" ht="15.75">
      <c r="A114" s="49" t="s">
        <v>79</v>
      </c>
      <c r="B114" s="49"/>
      <c r="C114" s="49"/>
      <c r="D114" s="49"/>
      <c r="E114" s="49"/>
      <c r="F114" s="49"/>
      <c r="G114" s="49"/>
      <c r="H114" s="49"/>
      <c r="I114" s="49"/>
    </row>
    <row r="115" spans="1:9" ht="12.75">
      <c r="A115" s="38" t="s">
        <v>81</v>
      </c>
      <c r="B115" s="38"/>
      <c r="C115" s="38"/>
      <c r="D115" s="38"/>
      <c r="E115" s="38"/>
      <c r="F115" s="38"/>
      <c r="G115" s="38"/>
      <c r="H115" s="38"/>
      <c r="I115" s="38"/>
    </row>
    <row r="117" spans="4:11" ht="12.75">
      <c r="D117" s="5"/>
      <c r="E117" s="5"/>
      <c r="F117" s="5"/>
      <c r="G117" s="5"/>
      <c r="H117" s="5"/>
      <c r="I117" s="12"/>
      <c r="J117" s="12"/>
      <c r="K117" s="12"/>
    </row>
    <row r="118" spans="4:11" ht="12.75">
      <c r="D118" s="5"/>
      <c r="E118" s="13"/>
      <c r="F118" s="13"/>
      <c r="G118" s="13"/>
      <c r="H118" s="13"/>
      <c r="I118" s="13"/>
      <c r="J118" s="13"/>
      <c r="K118" s="13"/>
    </row>
    <row r="119" spans="4:11" ht="12.75">
      <c r="D119" s="5"/>
      <c r="E119" s="5"/>
      <c r="F119" s="5"/>
      <c r="G119" s="5"/>
      <c r="H119" s="5"/>
      <c r="I119" s="12"/>
      <c r="J119" s="12"/>
      <c r="K119" s="12"/>
    </row>
    <row r="120" spans="4:11" ht="12.75">
      <c r="D120" s="5"/>
      <c r="E120" s="5"/>
      <c r="F120" s="5"/>
      <c r="G120" s="5"/>
      <c r="H120" s="5"/>
      <c r="I120" s="12"/>
      <c r="J120" s="12"/>
      <c r="K120" s="12"/>
    </row>
  </sheetData>
  <sheetProtection/>
  <mergeCells count="5">
    <mergeCell ref="A114:I114"/>
    <mergeCell ref="A1:I1"/>
    <mergeCell ref="A2:I2"/>
    <mergeCell ref="A3:I3"/>
    <mergeCell ref="A4:I4"/>
  </mergeCells>
  <printOptions horizontalCentered="1"/>
  <pageMargins left="0.5" right="0.5" top="0.5" bottom="0.5" header="0.5" footer="0.5"/>
  <pageSetup fitToHeight="3"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H115"/>
  <sheetViews>
    <sheetView zoomScalePageLayoutView="0" workbookViewId="0" topLeftCell="A1">
      <pane xSplit="1" ySplit="5" topLeftCell="B6" activePane="bottomRight" state="frozen"/>
      <selection pane="topLeft" activeCell="A1" sqref="A1:J1"/>
      <selection pane="topRight" activeCell="A1" sqref="A1:J1"/>
      <selection pane="bottomLeft" activeCell="A1" sqref="A1:J1"/>
      <selection pane="bottomRight" activeCell="A5" sqref="A5"/>
    </sheetView>
  </sheetViews>
  <sheetFormatPr defaultColWidth="9.140625" defaultRowHeight="12.75"/>
  <cols>
    <col min="1" max="1" width="13.28125" style="15" customWidth="1"/>
    <col min="2" max="2" width="17.00390625" style="15" customWidth="1"/>
    <col min="3" max="3" width="16.8515625" style="15" customWidth="1"/>
    <col min="4" max="4" width="15.421875" style="15" customWidth="1"/>
    <col min="5" max="16384" width="9.140625" style="15" customWidth="1"/>
  </cols>
  <sheetData>
    <row r="1" spans="1:4" ht="12.75" customHeight="1">
      <c r="A1" s="51" t="s">
        <v>75</v>
      </c>
      <c r="B1" s="51"/>
      <c r="C1" s="51"/>
      <c r="D1" s="51"/>
    </row>
    <row r="2" spans="1:7" ht="12.75">
      <c r="A2" s="53" t="s">
        <v>72</v>
      </c>
      <c r="B2" s="57"/>
      <c r="C2" s="57"/>
      <c r="D2" s="57"/>
      <c r="E2" s="11"/>
      <c r="F2" s="11"/>
      <c r="G2" s="11"/>
    </row>
    <row r="3" spans="1:7" ht="12.75">
      <c r="A3" s="51" t="s">
        <v>73</v>
      </c>
      <c r="B3" s="57"/>
      <c r="C3" s="57"/>
      <c r="D3" s="57"/>
      <c r="E3" s="11"/>
      <c r="F3" s="11"/>
      <c r="G3" s="11"/>
    </row>
    <row r="4" spans="1:8" ht="12.75">
      <c r="A4" s="60" t="s">
        <v>137</v>
      </c>
      <c r="B4" s="61"/>
      <c r="C4" s="61"/>
      <c r="D4" s="61"/>
      <c r="E4" s="13"/>
      <c r="F4" s="13"/>
      <c r="G4" s="13"/>
      <c r="H4" s="13"/>
    </row>
    <row r="5" spans="1:4" ht="12.75">
      <c r="A5" s="2" t="s">
        <v>28</v>
      </c>
      <c r="B5" s="2" t="s">
        <v>65</v>
      </c>
      <c r="C5" s="2" t="s">
        <v>66</v>
      </c>
      <c r="D5" s="2" t="s">
        <v>64</v>
      </c>
    </row>
    <row r="6" spans="1:4" ht="12.75">
      <c r="A6" s="1">
        <v>1900</v>
      </c>
      <c r="B6" s="6"/>
      <c r="C6" s="6"/>
      <c r="D6" s="6">
        <v>26100</v>
      </c>
    </row>
    <row r="7" spans="1:4" ht="12.75">
      <c r="A7" s="1">
        <v>1901</v>
      </c>
      <c r="B7" s="6"/>
      <c r="C7" s="6"/>
      <c r="D7" s="6">
        <v>53200</v>
      </c>
    </row>
    <row r="8" spans="1:4" ht="12.75">
      <c r="A8" s="1">
        <v>1902</v>
      </c>
      <c r="B8" s="6"/>
      <c r="C8" s="6"/>
      <c r="D8" s="6">
        <v>15400</v>
      </c>
    </row>
    <row r="9" spans="1:4" ht="12.75">
      <c r="A9" s="1">
        <v>1903</v>
      </c>
      <c r="B9" s="6"/>
      <c r="C9" s="6"/>
      <c r="D9" s="6">
        <v>16400</v>
      </c>
    </row>
    <row r="10" spans="1:4" ht="12.75">
      <c r="A10" s="1">
        <v>1904</v>
      </c>
      <c r="B10" s="6"/>
      <c r="C10" s="6"/>
      <c r="D10" s="6">
        <v>8950</v>
      </c>
    </row>
    <row r="11" spans="1:4" ht="12.75">
      <c r="A11" s="1">
        <v>1905</v>
      </c>
      <c r="B11" s="6"/>
      <c r="C11" s="6"/>
      <c r="D11" s="6">
        <v>14100</v>
      </c>
    </row>
    <row r="12" spans="1:4" ht="12.75">
      <c r="A12" s="1">
        <v>1906</v>
      </c>
      <c r="B12" s="6"/>
      <c r="C12" s="6"/>
      <c r="D12" s="6">
        <v>15500</v>
      </c>
    </row>
    <row r="13" spans="1:4" ht="12.75">
      <c r="A13" s="1">
        <v>1907</v>
      </c>
      <c r="B13" s="6"/>
      <c r="C13" s="6"/>
      <c r="D13" s="6">
        <v>8440</v>
      </c>
    </row>
    <row r="14" spans="1:4" ht="12.75">
      <c r="A14" s="1">
        <v>1908</v>
      </c>
      <c r="B14" s="6"/>
      <c r="C14" s="6"/>
      <c r="D14" s="6">
        <v>7630</v>
      </c>
    </row>
    <row r="15" spans="1:4" ht="12.75">
      <c r="A15" s="1">
        <v>1909</v>
      </c>
      <c r="B15" s="6"/>
      <c r="C15" s="6"/>
      <c r="D15" s="6">
        <v>10100</v>
      </c>
    </row>
    <row r="16" spans="1:4" ht="12.75">
      <c r="A16" s="1">
        <v>1910</v>
      </c>
      <c r="B16" s="6"/>
      <c r="C16" s="6"/>
      <c r="D16" s="6">
        <v>14700</v>
      </c>
    </row>
    <row r="17" spans="1:4" ht="12.75">
      <c r="A17" s="1">
        <v>1911</v>
      </c>
      <c r="B17" s="6"/>
      <c r="C17" s="6"/>
      <c r="D17" s="6">
        <v>13500</v>
      </c>
    </row>
    <row r="18" spans="1:4" ht="12.75">
      <c r="A18" s="1">
        <v>1912</v>
      </c>
      <c r="B18" s="6"/>
      <c r="C18" s="6"/>
      <c r="D18" s="6">
        <v>21000</v>
      </c>
    </row>
    <row r="19" spans="1:4" ht="12.75">
      <c r="A19" s="1">
        <v>1913</v>
      </c>
      <c r="B19" s="6"/>
      <c r="C19" s="6"/>
      <c r="D19" s="6">
        <v>21500</v>
      </c>
    </row>
    <row r="20" spans="1:4" ht="12.75">
      <c r="A20" s="1">
        <v>1914</v>
      </c>
      <c r="B20" s="6"/>
      <c r="C20" s="6"/>
      <c r="D20" s="6">
        <v>15900</v>
      </c>
    </row>
    <row r="21" spans="1:4" ht="12.75">
      <c r="A21" s="1">
        <v>1915</v>
      </c>
      <c r="B21" s="6"/>
      <c r="C21" s="6"/>
      <c r="D21" s="6">
        <v>25700</v>
      </c>
    </row>
    <row r="22" spans="1:4" ht="12.75">
      <c r="A22" s="1">
        <v>1916</v>
      </c>
      <c r="B22" s="6"/>
      <c r="C22" s="6"/>
      <c r="D22" s="6">
        <v>33000</v>
      </c>
    </row>
    <row r="23" spans="1:4" ht="12.75">
      <c r="A23" s="1">
        <v>1917</v>
      </c>
      <c r="B23" s="6">
        <v>34300</v>
      </c>
      <c r="C23" s="6"/>
      <c r="D23" s="6">
        <v>34300</v>
      </c>
    </row>
    <row r="24" spans="1:4" ht="12.75">
      <c r="A24" s="1">
        <v>1918</v>
      </c>
      <c r="B24" s="6">
        <v>33200</v>
      </c>
      <c r="C24" s="6"/>
      <c r="D24" s="6">
        <v>33200</v>
      </c>
    </row>
    <row r="25" spans="1:4" ht="12.75">
      <c r="A25" s="1">
        <v>1919</v>
      </c>
      <c r="B25" s="6">
        <v>16600</v>
      </c>
      <c r="C25" s="6"/>
      <c r="D25" s="6">
        <v>16600</v>
      </c>
    </row>
    <row r="26" spans="1:4" ht="12.75">
      <c r="A26" s="1">
        <v>1920</v>
      </c>
      <c r="B26" s="6">
        <v>22000</v>
      </c>
      <c r="C26" s="6"/>
      <c r="D26" s="6">
        <v>22000</v>
      </c>
    </row>
    <row r="27" spans="1:4" ht="12.75">
      <c r="A27" s="1">
        <v>1921</v>
      </c>
      <c r="B27" s="6">
        <v>1990</v>
      </c>
      <c r="C27" s="6"/>
      <c r="D27" s="6">
        <v>1990</v>
      </c>
    </row>
    <row r="28" spans="1:4" ht="12.75">
      <c r="A28" s="1">
        <v>1922</v>
      </c>
      <c r="B28" s="6">
        <v>6770</v>
      </c>
      <c r="C28" s="6"/>
      <c r="D28" s="6">
        <v>6770</v>
      </c>
    </row>
    <row r="29" spans="1:4" ht="12.75">
      <c r="A29" s="1">
        <v>1923</v>
      </c>
      <c r="B29" s="6">
        <v>18400</v>
      </c>
      <c r="C29" s="6"/>
      <c r="D29" s="6">
        <v>18400</v>
      </c>
    </row>
    <row r="30" spans="1:4" ht="12.75">
      <c r="A30" s="1">
        <v>1924</v>
      </c>
      <c r="B30" s="6">
        <v>16800</v>
      </c>
      <c r="C30" s="6"/>
      <c r="D30" s="6">
        <v>16800</v>
      </c>
    </row>
    <row r="31" spans="1:4" ht="12.75">
      <c r="A31" s="1">
        <v>1925</v>
      </c>
      <c r="B31" s="6">
        <v>19600</v>
      </c>
      <c r="C31" s="6"/>
      <c r="D31" s="6">
        <v>19600</v>
      </c>
    </row>
    <row r="32" spans="1:4" ht="12.75">
      <c r="A32" s="1">
        <v>1926</v>
      </c>
      <c r="B32" s="6">
        <v>17500</v>
      </c>
      <c r="C32" s="6"/>
      <c r="D32" s="6">
        <v>17500</v>
      </c>
    </row>
    <row r="33" spans="1:4" ht="12.75">
      <c r="A33" s="1">
        <v>1927</v>
      </c>
      <c r="B33" s="6">
        <v>16200</v>
      </c>
      <c r="C33" s="6"/>
      <c r="D33" s="6">
        <v>16200</v>
      </c>
    </row>
    <row r="34" spans="1:4" ht="12.75">
      <c r="A34" s="1">
        <v>1928</v>
      </c>
      <c r="B34" s="6">
        <v>27500</v>
      </c>
      <c r="C34" s="6"/>
      <c r="D34" s="6">
        <v>27500</v>
      </c>
    </row>
    <row r="35" spans="1:4" ht="12.75">
      <c r="A35" s="1">
        <v>1929</v>
      </c>
      <c r="B35" s="6">
        <v>37600</v>
      </c>
      <c r="C35" s="6"/>
      <c r="D35" s="6">
        <v>37600</v>
      </c>
    </row>
    <row r="36" spans="1:4" ht="12.75">
      <c r="A36" s="1">
        <v>1930</v>
      </c>
      <c r="B36" s="6">
        <v>23000</v>
      </c>
      <c r="C36" s="6"/>
      <c r="D36" s="6">
        <v>23000</v>
      </c>
    </row>
    <row r="37" spans="1:4" ht="12.75">
      <c r="A37" s="1">
        <v>1931</v>
      </c>
      <c r="B37" s="6">
        <v>13700</v>
      </c>
      <c r="C37" s="6"/>
      <c r="D37" s="6">
        <v>13700</v>
      </c>
    </row>
    <row r="38" spans="1:4" ht="12.75">
      <c r="A38" s="1">
        <v>1932</v>
      </c>
      <c r="B38" s="6">
        <v>8530</v>
      </c>
      <c r="C38" s="6"/>
      <c r="D38" s="6">
        <v>8530</v>
      </c>
    </row>
    <row r="39" spans="1:4" ht="12.75">
      <c r="A39" s="1">
        <v>1933</v>
      </c>
      <c r="B39" s="6">
        <v>19900</v>
      </c>
      <c r="C39" s="6"/>
      <c r="D39" s="6">
        <v>19900</v>
      </c>
    </row>
    <row r="40" spans="1:4" ht="12.75">
      <c r="A40" s="1">
        <v>1934</v>
      </c>
      <c r="B40" s="6">
        <v>19100</v>
      </c>
      <c r="C40" s="6"/>
      <c r="D40" s="6">
        <v>19100</v>
      </c>
    </row>
    <row r="41" spans="1:4" ht="12.75">
      <c r="A41" s="1">
        <v>1935</v>
      </c>
      <c r="B41" s="6">
        <v>31000</v>
      </c>
      <c r="C41" s="6"/>
      <c r="D41" s="6">
        <v>31000</v>
      </c>
    </row>
    <row r="42" spans="1:4" ht="12.75">
      <c r="A42" s="1">
        <v>1936</v>
      </c>
      <c r="B42" s="6">
        <v>43200</v>
      </c>
      <c r="C42" s="6"/>
      <c r="D42" s="6">
        <v>43200</v>
      </c>
    </row>
    <row r="43" spans="1:4" ht="12.75">
      <c r="A43" s="1">
        <v>1937</v>
      </c>
      <c r="B43" s="6">
        <v>43400</v>
      </c>
      <c r="C43" s="6"/>
      <c r="D43" s="6">
        <v>43700</v>
      </c>
    </row>
    <row r="44" spans="1:4" ht="12.75">
      <c r="A44" s="1">
        <v>1938</v>
      </c>
      <c r="B44" s="6">
        <v>23800</v>
      </c>
      <c r="C44" s="6"/>
      <c r="D44" s="6">
        <v>23800</v>
      </c>
    </row>
    <row r="45" spans="1:4" ht="12.75">
      <c r="A45" s="1">
        <v>1939</v>
      </c>
      <c r="B45" s="6">
        <v>52800</v>
      </c>
      <c r="C45" s="6"/>
      <c r="D45" s="6">
        <v>52800</v>
      </c>
    </row>
    <row r="46" spans="1:4" ht="12.75">
      <c r="A46" s="1">
        <v>1940</v>
      </c>
      <c r="B46" s="6">
        <v>76000</v>
      </c>
      <c r="C46" s="6"/>
      <c r="D46" s="6">
        <v>76000</v>
      </c>
    </row>
    <row r="47" spans="1:4" ht="12.75">
      <c r="A47" s="1">
        <v>1941</v>
      </c>
      <c r="B47" s="6">
        <v>96300</v>
      </c>
      <c r="C47" s="6"/>
      <c r="D47" s="6">
        <v>96300</v>
      </c>
    </row>
    <row r="48" spans="1:4" ht="12.75">
      <c r="A48" s="1">
        <v>1942</v>
      </c>
      <c r="B48" s="6">
        <v>104000</v>
      </c>
      <c r="C48" s="6"/>
      <c r="D48" s="6">
        <v>104000</v>
      </c>
    </row>
    <row r="49" spans="1:4" ht="12.75">
      <c r="A49" s="1">
        <v>1943</v>
      </c>
      <c r="B49" s="6">
        <v>111000</v>
      </c>
      <c r="C49" s="6"/>
      <c r="D49" s="6">
        <v>111000</v>
      </c>
    </row>
    <row r="50" spans="1:4" ht="12.75">
      <c r="A50" s="1">
        <v>1944</v>
      </c>
      <c r="B50" s="6">
        <v>107000</v>
      </c>
      <c r="C50" s="6"/>
      <c r="D50" s="6">
        <v>107000</v>
      </c>
    </row>
    <row r="51" spans="1:4" ht="12.75">
      <c r="A51" s="1">
        <v>1945</v>
      </c>
      <c r="B51" s="6">
        <v>97500</v>
      </c>
      <c r="C51" s="6"/>
      <c r="D51" s="6">
        <v>97500</v>
      </c>
    </row>
    <row r="52" spans="1:4" ht="12.75">
      <c r="A52" s="1">
        <v>1946</v>
      </c>
      <c r="B52" s="6">
        <v>83900</v>
      </c>
      <c r="C52" s="6"/>
      <c r="D52" s="6">
        <v>83900</v>
      </c>
    </row>
    <row r="53" spans="1:4" ht="12.75">
      <c r="A53" s="1">
        <v>1947</v>
      </c>
      <c r="B53" s="6">
        <v>73200</v>
      </c>
      <c r="C53" s="6"/>
      <c r="D53" s="6">
        <v>73200</v>
      </c>
    </row>
    <row r="54" spans="1:4" ht="12.75">
      <c r="A54" s="1">
        <v>1948</v>
      </c>
      <c r="B54" s="6">
        <v>87500</v>
      </c>
      <c r="C54" s="6"/>
      <c r="D54" s="6">
        <v>87500</v>
      </c>
    </row>
    <row r="55" spans="1:4" ht="12.75">
      <c r="A55" s="1">
        <v>1949</v>
      </c>
      <c r="B55" s="6"/>
      <c r="C55" s="6"/>
      <c r="D55" s="6">
        <v>82600</v>
      </c>
    </row>
    <row r="56" spans="1:4" ht="12.75">
      <c r="A56" s="1">
        <v>1950</v>
      </c>
      <c r="B56" s="6"/>
      <c r="C56" s="6"/>
      <c r="D56" s="6">
        <v>82800</v>
      </c>
    </row>
    <row r="57" spans="1:4" ht="12.75">
      <c r="A57" s="1">
        <v>1951</v>
      </c>
      <c r="B57" s="6"/>
      <c r="C57" s="6"/>
      <c r="D57" s="6">
        <v>84500</v>
      </c>
    </row>
    <row r="58" spans="1:4" ht="12.75">
      <c r="A58" s="1">
        <v>1952</v>
      </c>
      <c r="B58" s="6"/>
      <c r="C58" s="6"/>
      <c r="D58" s="6">
        <v>98700</v>
      </c>
    </row>
    <row r="59" spans="1:4" ht="12.75">
      <c r="A59" s="1">
        <v>1953</v>
      </c>
      <c r="B59" s="6"/>
      <c r="C59" s="6"/>
      <c r="D59" s="6">
        <v>108000</v>
      </c>
    </row>
    <row r="60" spans="1:4" ht="12.75">
      <c r="A60" s="1">
        <v>1954</v>
      </c>
      <c r="B60" s="6"/>
      <c r="C60" s="6"/>
      <c r="D60" s="6">
        <v>120000</v>
      </c>
    </row>
    <row r="61" spans="1:4" ht="12.75">
      <c r="A61" s="1">
        <v>1955</v>
      </c>
      <c r="B61" s="6"/>
      <c r="C61" s="6"/>
      <c r="D61" s="6">
        <v>129000</v>
      </c>
    </row>
    <row r="62" spans="1:4" ht="12.75">
      <c r="A62" s="1">
        <v>1956</v>
      </c>
      <c r="B62" s="6"/>
      <c r="C62" s="6"/>
      <c r="D62" s="6">
        <v>130000</v>
      </c>
    </row>
    <row r="63" spans="1:4" ht="12.75">
      <c r="A63" s="1">
        <v>1957</v>
      </c>
      <c r="B63" s="6"/>
      <c r="C63" s="6"/>
      <c r="D63" s="6">
        <v>127000</v>
      </c>
    </row>
    <row r="64" spans="1:4" ht="12.75">
      <c r="A64" s="1">
        <v>1958</v>
      </c>
      <c r="B64" s="6"/>
      <c r="C64" s="6"/>
      <c r="D64" s="6">
        <v>81600</v>
      </c>
    </row>
    <row r="65" spans="1:4" ht="12.75">
      <c r="A65" s="1">
        <v>1959</v>
      </c>
      <c r="B65" s="6"/>
      <c r="C65" s="6"/>
      <c r="D65" s="6">
        <v>102000</v>
      </c>
    </row>
    <row r="66" spans="1:4" ht="12.75">
      <c r="A66" s="1">
        <v>1960</v>
      </c>
      <c r="B66" s="6"/>
      <c r="C66" s="6"/>
      <c r="D66" s="6">
        <v>93400</v>
      </c>
    </row>
    <row r="67" spans="1:4" ht="12.75">
      <c r="A67" s="1">
        <v>1961</v>
      </c>
      <c r="B67" s="6"/>
      <c r="C67" s="6"/>
      <c r="D67" s="6">
        <v>115000</v>
      </c>
    </row>
    <row r="68" spans="1:4" ht="12.75">
      <c r="A68" s="1">
        <v>1962</v>
      </c>
      <c r="B68" s="6"/>
      <c r="C68" s="6"/>
      <c r="D68" s="6">
        <v>112000</v>
      </c>
    </row>
    <row r="69" spans="1:4" ht="12.75">
      <c r="A69" s="1">
        <v>1963</v>
      </c>
      <c r="B69" s="6"/>
      <c r="C69" s="6"/>
      <c r="D69" s="6">
        <v>108000</v>
      </c>
    </row>
    <row r="70" spans="1:4" ht="12.75">
      <c r="A70" s="1">
        <v>1964</v>
      </c>
      <c r="B70" s="6"/>
      <c r="C70" s="6"/>
      <c r="D70" s="6">
        <v>117000</v>
      </c>
    </row>
    <row r="71" spans="1:4" ht="12.75">
      <c r="A71" s="1">
        <v>1965</v>
      </c>
      <c r="B71" s="6"/>
      <c r="C71" s="6"/>
      <c r="D71" s="6">
        <v>148000</v>
      </c>
    </row>
    <row r="72" spans="1:4" ht="12.75">
      <c r="A72" s="1">
        <v>1966</v>
      </c>
      <c r="B72" s="6"/>
      <c r="C72" s="6"/>
      <c r="D72" s="6">
        <v>128000</v>
      </c>
    </row>
    <row r="73" spans="1:4" ht="12.75">
      <c r="A73" s="1">
        <v>1967</v>
      </c>
      <c r="B73" s="6"/>
      <c r="C73" s="6"/>
      <c r="D73" s="6">
        <v>130000</v>
      </c>
    </row>
    <row r="74" spans="1:4" ht="12.75">
      <c r="A74" s="1">
        <v>1968</v>
      </c>
      <c r="B74" s="6"/>
      <c r="C74" s="6"/>
      <c r="D74" s="6">
        <v>134000</v>
      </c>
    </row>
    <row r="75" spans="1:4" ht="12.75">
      <c r="A75" s="1">
        <v>1969</v>
      </c>
      <c r="B75" s="6"/>
      <c r="C75" s="6"/>
      <c r="D75" s="6">
        <v>117000</v>
      </c>
    </row>
    <row r="76" spans="1:4" ht="12.75">
      <c r="A76" s="1">
        <v>1970</v>
      </c>
      <c r="B76" s="6"/>
      <c r="C76" s="6"/>
      <c r="D76" s="6">
        <v>142000</v>
      </c>
    </row>
    <row r="77" spans="1:4" ht="12.75">
      <c r="A77" s="1">
        <v>1971</v>
      </c>
      <c r="B77" s="6"/>
      <c r="C77" s="6"/>
      <c r="D77" s="6">
        <v>129000</v>
      </c>
    </row>
    <row r="78" spans="1:4" ht="12.75">
      <c r="A78" s="1">
        <v>1972</v>
      </c>
      <c r="B78" s="6"/>
      <c r="C78" s="6"/>
      <c r="D78" s="6">
        <v>158000</v>
      </c>
    </row>
    <row r="79" spans="1:4" ht="12.75">
      <c r="A79" s="1">
        <v>1973</v>
      </c>
      <c r="B79" s="6">
        <v>173000</v>
      </c>
      <c r="C79" s="6"/>
      <c r="D79" s="6">
        <v>173000</v>
      </c>
    </row>
    <row r="80" spans="1:4" ht="12.75">
      <c r="A80" s="1">
        <v>1974</v>
      </c>
      <c r="B80" s="6">
        <v>200000</v>
      </c>
      <c r="C80" s="6"/>
      <c r="D80" s="6">
        <v>200000</v>
      </c>
    </row>
    <row r="81" spans="1:4" ht="12.75">
      <c r="A81" s="1">
        <v>1975</v>
      </c>
      <c r="B81" s="6">
        <v>146000</v>
      </c>
      <c r="C81" s="6"/>
      <c r="D81" s="6">
        <v>146000</v>
      </c>
    </row>
    <row r="82" spans="1:4" ht="12.75">
      <c r="A82" s="1">
        <v>1976</v>
      </c>
      <c r="B82" s="6">
        <v>171000</v>
      </c>
      <c r="C82" s="6"/>
      <c r="D82" s="6">
        <v>171000</v>
      </c>
    </row>
    <row r="83" spans="1:4" ht="12.75">
      <c r="A83" s="1">
        <v>1977</v>
      </c>
      <c r="B83" s="6">
        <v>177000</v>
      </c>
      <c r="C83" s="6"/>
      <c r="D83" s="6">
        <v>177000</v>
      </c>
    </row>
    <row r="84" spans="1:4" ht="12.75">
      <c r="A84" s="1">
        <v>1978</v>
      </c>
      <c r="B84" s="6">
        <v>213000</v>
      </c>
      <c r="C84" s="6"/>
      <c r="D84" s="6">
        <v>213000</v>
      </c>
    </row>
    <row r="85" spans="1:4" ht="12.75">
      <c r="A85" s="1">
        <v>1979</v>
      </c>
      <c r="B85" s="6">
        <v>161000</v>
      </c>
      <c r="C85" s="6"/>
      <c r="D85" s="6">
        <v>161000</v>
      </c>
    </row>
    <row r="86" spans="1:4" ht="12.75">
      <c r="A86" s="1">
        <v>1980</v>
      </c>
      <c r="B86" s="6">
        <v>172000</v>
      </c>
      <c r="C86" s="6"/>
      <c r="D86" s="6">
        <v>172000</v>
      </c>
    </row>
    <row r="87" spans="1:4" ht="12.75">
      <c r="A87" s="1">
        <v>1981</v>
      </c>
      <c r="B87" s="6">
        <v>190000</v>
      </c>
      <c r="C87" s="6"/>
      <c r="D87" s="6">
        <v>190000</v>
      </c>
    </row>
    <row r="88" spans="1:4" ht="12.75">
      <c r="A88" s="1">
        <v>1982</v>
      </c>
      <c r="B88" s="6">
        <v>118000</v>
      </c>
      <c r="C88" s="6"/>
      <c r="D88" s="6">
        <v>118000</v>
      </c>
    </row>
    <row r="89" spans="1:4" ht="12.75">
      <c r="A89" s="1">
        <v>1983</v>
      </c>
      <c r="B89" s="6">
        <v>138000</v>
      </c>
      <c r="C89" s="6"/>
      <c r="D89" s="6">
        <v>138000</v>
      </c>
    </row>
    <row r="90" spans="1:4" ht="12.75">
      <c r="A90" s="1">
        <v>1984</v>
      </c>
      <c r="B90" s="6">
        <v>160000</v>
      </c>
      <c r="C90" s="6"/>
      <c r="D90" s="6">
        <v>160000</v>
      </c>
    </row>
    <row r="91" spans="1:4" ht="12.75">
      <c r="A91" s="1">
        <v>1985</v>
      </c>
      <c r="B91" s="6">
        <v>143000</v>
      </c>
      <c r="C91" s="6"/>
      <c r="D91" s="6">
        <v>143000</v>
      </c>
    </row>
    <row r="92" spans="1:4" ht="12.75">
      <c r="A92" s="1">
        <v>1986</v>
      </c>
      <c r="B92" s="6">
        <v>117000</v>
      </c>
      <c r="C92" s="6" t="s">
        <v>45</v>
      </c>
      <c r="D92" s="6">
        <v>117000</v>
      </c>
    </row>
    <row r="93" spans="1:4" ht="12.75">
      <c r="A93" s="1">
        <v>1987</v>
      </c>
      <c r="B93" s="6">
        <v>135000</v>
      </c>
      <c r="C93" s="6" t="s">
        <v>45</v>
      </c>
      <c r="D93" s="6">
        <v>135000</v>
      </c>
    </row>
    <row r="94" spans="1:4" ht="12.75">
      <c r="A94" s="1">
        <v>1988</v>
      </c>
      <c r="B94" s="6">
        <v>140000</v>
      </c>
      <c r="C94" s="6">
        <v>5880</v>
      </c>
      <c r="D94" s="6">
        <v>146000</v>
      </c>
    </row>
    <row r="95" spans="1:4" ht="12.75">
      <c r="A95" s="1">
        <v>1989</v>
      </c>
      <c r="B95" s="6">
        <v>128000</v>
      </c>
      <c r="C95" s="6">
        <v>9140</v>
      </c>
      <c r="D95" s="6">
        <v>137000</v>
      </c>
    </row>
    <row r="96" spans="1:4" ht="12.75">
      <c r="A96" s="1">
        <v>1990</v>
      </c>
      <c r="B96" s="6">
        <v>134000</v>
      </c>
      <c r="C96" s="6">
        <v>11600</v>
      </c>
      <c r="D96" s="6">
        <v>145000</v>
      </c>
    </row>
    <row r="97" spans="1:4" ht="12.75">
      <c r="A97" s="1">
        <v>1991</v>
      </c>
      <c r="B97" s="6">
        <v>132000</v>
      </c>
      <c r="C97" s="6">
        <v>6210</v>
      </c>
      <c r="D97" s="6">
        <v>139000</v>
      </c>
    </row>
    <row r="98" spans="1:4" ht="12.75">
      <c r="A98" s="1">
        <v>1992</v>
      </c>
      <c r="B98" s="6">
        <v>119000</v>
      </c>
      <c r="C98" s="6">
        <v>9510</v>
      </c>
      <c r="D98" s="6">
        <v>128000</v>
      </c>
    </row>
    <row r="99" spans="1:4" ht="12.75">
      <c r="A99" s="1">
        <v>1993</v>
      </c>
      <c r="B99" s="6">
        <v>126000</v>
      </c>
      <c r="C99" s="6">
        <v>6710</v>
      </c>
      <c r="D99" s="6">
        <v>133000</v>
      </c>
    </row>
    <row r="100" spans="1:4" ht="12.75">
      <c r="A100" s="1">
        <v>1994</v>
      </c>
      <c r="B100" s="6">
        <v>127000</v>
      </c>
      <c r="C100" s="6">
        <v>6060</v>
      </c>
      <c r="D100" s="6">
        <v>133000</v>
      </c>
    </row>
    <row r="101" spans="1:4" ht="12.75">
      <c r="A101" s="1">
        <v>1995</v>
      </c>
      <c r="B101" s="6">
        <v>149000</v>
      </c>
      <c r="C101" s="6">
        <v>7930</v>
      </c>
      <c r="D101" s="6">
        <v>157000</v>
      </c>
    </row>
    <row r="102" spans="1:4" ht="12.75">
      <c r="A102" s="1">
        <v>1996</v>
      </c>
      <c r="B102" s="6">
        <v>142000</v>
      </c>
      <c r="C102" s="6">
        <v>8060</v>
      </c>
      <c r="D102" s="6">
        <v>150000</v>
      </c>
    </row>
    <row r="103" spans="1:4" ht="12.75">
      <c r="A103" s="1">
        <v>1997</v>
      </c>
      <c r="B103" s="6">
        <v>147000</v>
      </c>
      <c r="C103" s="6">
        <v>11000</v>
      </c>
      <c r="D103" s="6">
        <v>158000</v>
      </c>
    </row>
    <row r="104" spans="1:4" ht="12.75">
      <c r="A104" s="1">
        <v>1998</v>
      </c>
      <c r="B104" s="6">
        <v>148000</v>
      </c>
      <c r="C104" s="6">
        <v>8500</v>
      </c>
      <c r="D104" s="6">
        <v>156000</v>
      </c>
    </row>
    <row r="105" spans="1:4" ht="12.75">
      <c r="A105" s="1">
        <v>1999</v>
      </c>
      <c r="B105" s="6">
        <v>139000</v>
      </c>
      <c r="C105" s="6">
        <v>9480</v>
      </c>
      <c r="D105" s="6">
        <v>149000</v>
      </c>
    </row>
    <row r="106" spans="1:4" ht="12.75">
      <c r="A106" s="1">
        <v>2000</v>
      </c>
      <c r="B106" s="6">
        <v>156000</v>
      </c>
      <c r="C106" s="6">
        <v>10700</v>
      </c>
      <c r="D106" s="6">
        <v>167000</v>
      </c>
    </row>
    <row r="107" spans="1:4" ht="12.75">
      <c r="A107" s="1">
        <v>2001</v>
      </c>
      <c r="B107" s="6">
        <v>136000</v>
      </c>
      <c r="C107" s="6">
        <v>8760</v>
      </c>
      <c r="D107" s="6">
        <v>144000</v>
      </c>
    </row>
    <row r="108" spans="1:4" ht="12.75">
      <c r="A108" s="1">
        <v>2002</v>
      </c>
      <c r="B108" s="6">
        <v>121000</v>
      </c>
      <c r="C108" s="6">
        <v>9110</v>
      </c>
      <c r="D108" s="6">
        <v>130000</v>
      </c>
    </row>
    <row r="109" spans="1:5" ht="12.75">
      <c r="A109" s="1">
        <v>2003</v>
      </c>
      <c r="B109" s="6">
        <v>125000</v>
      </c>
      <c r="C109" s="6">
        <v>11500</v>
      </c>
      <c r="D109" s="6">
        <v>137000</v>
      </c>
      <c r="E109" s="21"/>
    </row>
    <row r="110" spans="1:5" ht="12.75">
      <c r="A110" s="1">
        <v>2004</v>
      </c>
      <c r="B110" s="6">
        <v>136000</v>
      </c>
      <c r="C110" s="6">
        <v>18800</v>
      </c>
      <c r="D110" s="6">
        <v>155000</v>
      </c>
      <c r="E110" s="21"/>
    </row>
    <row r="111" spans="1:5" ht="12.75">
      <c r="A111" s="1">
        <v>2005</v>
      </c>
      <c r="B111" s="41">
        <v>143000</v>
      </c>
      <c r="C111" s="41">
        <v>15500</v>
      </c>
      <c r="D111" s="41">
        <v>159000</v>
      </c>
      <c r="E111" s="21"/>
    </row>
    <row r="112" spans="1:5" ht="12.75">
      <c r="A112" s="1">
        <v>2006</v>
      </c>
      <c r="B112" s="41">
        <v>153000</v>
      </c>
      <c r="C112" s="41">
        <v>20300</v>
      </c>
      <c r="D112" s="41">
        <v>173000</v>
      </c>
      <c r="E112" s="21"/>
    </row>
    <row r="113" spans="1:5" ht="12.75">
      <c r="A113" s="1">
        <v>2007</v>
      </c>
      <c r="B113" s="41">
        <v>125000</v>
      </c>
      <c r="C113" s="41">
        <v>16200</v>
      </c>
      <c r="D113" s="41">
        <v>141000</v>
      </c>
      <c r="E113" s="21"/>
    </row>
    <row r="114" spans="1:5" ht="15.75">
      <c r="A114" s="49" t="s">
        <v>79</v>
      </c>
      <c r="B114" s="49"/>
      <c r="C114" s="49"/>
      <c r="D114" s="49"/>
      <c r="E114" s="28"/>
    </row>
    <row r="115" spans="1:5" ht="12.75" customHeight="1">
      <c r="A115" s="58" t="s">
        <v>81</v>
      </c>
      <c r="B115" s="59"/>
      <c r="C115" s="59"/>
      <c r="D115" s="59"/>
      <c r="E115" s="27"/>
    </row>
  </sheetData>
  <sheetProtection/>
  <mergeCells count="6">
    <mergeCell ref="A1:D1"/>
    <mergeCell ref="A2:D2"/>
    <mergeCell ref="A115:D115"/>
    <mergeCell ref="A3:D3"/>
    <mergeCell ref="A4:D4"/>
    <mergeCell ref="A114:D114"/>
  </mergeCells>
  <printOptions horizontalCentered="1"/>
  <pageMargins left="0.5" right="0.5" top="0.5" bottom="0.5" header="0.5" footer="0.5"/>
  <pageSetup fitToHeight="2" fitToWidth="1" horizontalDpi="600" verticalDpi="600" orientation="portrait" scale="92" r:id="rId1"/>
</worksheet>
</file>

<file path=xl/worksheets/sheet4.xml><?xml version="1.0" encoding="utf-8"?>
<worksheet xmlns="http://schemas.openxmlformats.org/spreadsheetml/2006/main" xmlns:r="http://schemas.openxmlformats.org/officeDocument/2006/relationships">
  <dimension ref="A1:E115"/>
  <sheetViews>
    <sheetView zoomScalePageLayoutView="0" workbookViewId="0" topLeftCell="A1">
      <pane xSplit="1" ySplit="5" topLeftCell="B6" activePane="bottomRight" state="frozen"/>
      <selection pane="topLeft" activeCell="A1" sqref="A1:J1"/>
      <selection pane="topRight" activeCell="A1" sqref="A1:J1"/>
      <selection pane="bottomLeft" activeCell="A1" sqref="A1:J1"/>
      <selection pane="bottomRight" activeCell="A5" sqref="A5"/>
    </sheetView>
  </sheetViews>
  <sheetFormatPr defaultColWidth="9.140625" defaultRowHeight="12.75"/>
  <cols>
    <col min="1" max="1" width="12.7109375" style="15" customWidth="1"/>
    <col min="2" max="2" width="13.8515625" style="15" customWidth="1"/>
    <col min="3" max="3" width="13.57421875" style="15" customWidth="1"/>
    <col min="4" max="4" width="14.140625" style="15" customWidth="1"/>
    <col min="5" max="16384" width="9.140625" style="15" customWidth="1"/>
  </cols>
  <sheetData>
    <row r="1" spans="1:4" ht="12.75" customHeight="1">
      <c r="A1" s="51" t="s">
        <v>76</v>
      </c>
      <c r="B1" s="51"/>
      <c r="C1" s="51"/>
      <c r="D1" s="51"/>
    </row>
    <row r="2" spans="1:4" ht="12.75">
      <c r="A2" s="53" t="s">
        <v>72</v>
      </c>
      <c r="B2" s="57"/>
      <c r="C2" s="57"/>
      <c r="D2" s="57"/>
    </row>
    <row r="3" spans="1:4" ht="12.75">
      <c r="A3" s="51" t="s">
        <v>73</v>
      </c>
      <c r="B3" s="57"/>
      <c r="C3" s="57"/>
      <c r="D3" s="57"/>
    </row>
    <row r="4" spans="1:4" ht="12.75">
      <c r="A4" s="55" t="s">
        <v>137</v>
      </c>
      <c r="B4" s="62"/>
      <c r="C4" s="62"/>
      <c r="D4" s="62"/>
    </row>
    <row r="5" spans="1:4" ht="25.5">
      <c r="A5" s="2" t="s">
        <v>28</v>
      </c>
      <c r="B5" s="2" t="s">
        <v>67</v>
      </c>
      <c r="C5" s="2" t="s">
        <v>68</v>
      </c>
      <c r="D5" s="2" t="s">
        <v>69</v>
      </c>
    </row>
    <row r="6" spans="1:4" ht="12.75">
      <c r="A6" s="1">
        <v>1900</v>
      </c>
      <c r="B6" s="6"/>
      <c r="C6" s="6"/>
      <c r="D6" s="6">
        <v>2660</v>
      </c>
    </row>
    <row r="7" spans="1:4" ht="12.75">
      <c r="A7" s="1">
        <v>1901</v>
      </c>
      <c r="B7" s="6"/>
      <c r="C7" s="6"/>
      <c r="D7" s="6">
        <v>2660</v>
      </c>
    </row>
    <row r="8" spans="1:4" ht="12.75">
      <c r="A8" s="1">
        <v>1902</v>
      </c>
      <c r="B8" s="6"/>
      <c r="C8" s="6"/>
      <c r="D8" s="6">
        <v>1460</v>
      </c>
    </row>
    <row r="9" spans="1:4" ht="12.75">
      <c r="A9" s="1">
        <v>1903</v>
      </c>
      <c r="B9" s="6"/>
      <c r="C9" s="6"/>
      <c r="D9" s="6">
        <v>1100</v>
      </c>
    </row>
    <row r="10" spans="1:4" ht="12.75">
      <c r="A10" s="1">
        <v>1904</v>
      </c>
      <c r="B10" s="6"/>
      <c r="C10" s="6"/>
      <c r="D10" s="6">
        <v>3410</v>
      </c>
    </row>
    <row r="11" spans="1:4" ht="12.75">
      <c r="A11" s="1">
        <v>1905</v>
      </c>
      <c r="B11" s="6"/>
      <c r="C11" s="6"/>
      <c r="D11" s="6">
        <v>4330</v>
      </c>
    </row>
    <row r="12" spans="1:4" ht="12.75">
      <c r="A12" s="1">
        <v>1906</v>
      </c>
      <c r="B12" s="6"/>
      <c r="C12" s="6"/>
      <c r="D12" s="6">
        <v>4820</v>
      </c>
    </row>
    <row r="13" spans="1:4" ht="12.75">
      <c r="A13" s="1">
        <v>1907</v>
      </c>
      <c r="B13" s="6"/>
      <c r="C13" s="6"/>
      <c r="D13" s="6">
        <v>3980</v>
      </c>
    </row>
    <row r="14" spans="1:4" ht="12.75">
      <c r="A14" s="1">
        <v>1908</v>
      </c>
      <c r="B14" s="6"/>
      <c r="C14" s="6"/>
      <c r="D14" s="6">
        <v>4430</v>
      </c>
    </row>
    <row r="15" spans="1:4" ht="12.75">
      <c r="A15" s="1">
        <v>1909</v>
      </c>
      <c r="B15" s="6"/>
      <c r="C15" s="6"/>
      <c r="D15" s="6">
        <v>5470</v>
      </c>
    </row>
    <row r="16" spans="1:4" ht="12.75">
      <c r="A16" s="1">
        <v>1910</v>
      </c>
      <c r="B16" s="6"/>
      <c r="C16" s="6"/>
      <c r="D16" s="6">
        <v>6910</v>
      </c>
    </row>
    <row r="17" spans="1:4" ht="12.75">
      <c r="A17" s="1">
        <v>1911</v>
      </c>
      <c r="B17" s="6"/>
      <c r="C17" s="6"/>
      <c r="D17" s="6">
        <v>11400</v>
      </c>
    </row>
    <row r="18" spans="1:4" ht="12.75">
      <c r="A18" s="1">
        <v>1912</v>
      </c>
      <c r="B18" s="6"/>
      <c r="C18" s="6"/>
      <c r="D18" s="6">
        <v>11700</v>
      </c>
    </row>
    <row r="19" spans="1:4" ht="12.75">
      <c r="A19" s="1">
        <v>1913</v>
      </c>
      <c r="B19" s="6"/>
      <c r="C19" s="6"/>
      <c r="D19" s="6">
        <v>13200</v>
      </c>
    </row>
    <row r="20" spans="1:4" ht="12.75">
      <c r="A20" s="1">
        <v>1914</v>
      </c>
      <c r="B20" s="6"/>
      <c r="C20" s="6"/>
      <c r="D20" s="6">
        <v>12500</v>
      </c>
    </row>
    <row r="21" spans="1:4" ht="12.75">
      <c r="A21" s="1">
        <v>1915</v>
      </c>
      <c r="B21" s="6"/>
      <c r="C21" s="6"/>
      <c r="D21" s="6">
        <v>12000</v>
      </c>
    </row>
    <row r="22" spans="1:4" ht="12.75">
      <c r="A22" s="1">
        <v>1916</v>
      </c>
      <c r="B22" s="6"/>
      <c r="C22" s="6"/>
      <c r="D22" s="6">
        <v>15200</v>
      </c>
    </row>
    <row r="23" spans="1:4" ht="12.75">
      <c r="A23" s="1">
        <v>1917</v>
      </c>
      <c r="B23" s="6">
        <v>9980</v>
      </c>
      <c r="C23" s="6"/>
      <c r="D23" s="6">
        <v>9980</v>
      </c>
    </row>
    <row r="24" spans="1:4" ht="12.75">
      <c r="A24" s="1">
        <v>1918</v>
      </c>
      <c r="B24" s="6">
        <v>7920</v>
      </c>
      <c r="C24" s="6"/>
      <c r="D24" s="6">
        <v>7920</v>
      </c>
    </row>
    <row r="25" spans="1:4" ht="12.75">
      <c r="A25" s="1">
        <v>1919</v>
      </c>
      <c r="B25" s="6">
        <v>1730</v>
      </c>
      <c r="C25" s="6"/>
      <c r="D25" s="6">
        <v>1730</v>
      </c>
    </row>
    <row r="26" spans="1:4" ht="12.75">
      <c r="A26" s="1">
        <v>1920</v>
      </c>
      <c r="B26" s="6">
        <v>551</v>
      </c>
      <c r="C26" s="6"/>
      <c r="D26" s="6">
        <v>551</v>
      </c>
    </row>
    <row r="27" spans="1:4" ht="12.75">
      <c r="A27" s="1">
        <v>1921</v>
      </c>
      <c r="B27" s="6">
        <v>193</v>
      </c>
      <c r="C27" s="6"/>
      <c r="D27" s="6">
        <v>193</v>
      </c>
    </row>
    <row r="28" spans="1:4" ht="12.75">
      <c r="A28" s="1">
        <v>1922</v>
      </c>
      <c r="B28" s="6">
        <v>4940</v>
      </c>
      <c r="C28" s="6"/>
      <c r="D28" s="6">
        <v>4940</v>
      </c>
    </row>
    <row r="29" spans="1:4" ht="12.75">
      <c r="A29" s="1">
        <v>1923</v>
      </c>
      <c r="B29" s="6">
        <v>840</v>
      </c>
      <c r="C29" s="6"/>
      <c r="D29" s="6">
        <v>840</v>
      </c>
    </row>
    <row r="30" spans="1:4" ht="12.75">
      <c r="A30" s="1">
        <v>1924</v>
      </c>
      <c r="B30" s="6">
        <v>1180</v>
      </c>
      <c r="C30" s="6"/>
      <c r="D30" s="6">
        <v>1180</v>
      </c>
    </row>
    <row r="31" spans="1:4" ht="12.75">
      <c r="A31" s="1">
        <v>1925</v>
      </c>
      <c r="B31" s="6">
        <v>1630</v>
      </c>
      <c r="C31" s="6"/>
      <c r="D31" s="6">
        <v>1630</v>
      </c>
    </row>
    <row r="32" spans="1:4" ht="12.75">
      <c r="A32" s="1">
        <v>1926</v>
      </c>
      <c r="B32" s="6">
        <v>1420</v>
      </c>
      <c r="C32" s="6"/>
      <c r="D32" s="6">
        <v>1420</v>
      </c>
    </row>
    <row r="33" spans="1:4" ht="12.75">
      <c r="A33" s="1">
        <v>1927</v>
      </c>
      <c r="B33" s="6"/>
      <c r="C33" s="6"/>
      <c r="D33" s="6">
        <v>800</v>
      </c>
    </row>
    <row r="34" spans="1:4" ht="12.75">
      <c r="A34" s="1">
        <v>1928</v>
      </c>
      <c r="B34" s="6"/>
      <c r="C34" s="6"/>
      <c r="D34" s="6">
        <v>800</v>
      </c>
    </row>
    <row r="35" spans="1:4" ht="12.75">
      <c r="A35" s="1">
        <v>1929</v>
      </c>
      <c r="B35" s="6"/>
      <c r="C35" s="6"/>
      <c r="D35" s="6">
        <v>1000</v>
      </c>
    </row>
    <row r="36" spans="1:4" ht="12.75">
      <c r="A36" s="1">
        <v>1930</v>
      </c>
      <c r="B36" s="6"/>
      <c r="C36" s="6"/>
      <c r="D36" s="6">
        <v>1100</v>
      </c>
    </row>
    <row r="37" spans="1:4" ht="12.75">
      <c r="A37" s="1">
        <v>1931</v>
      </c>
      <c r="B37" s="6"/>
      <c r="C37" s="6"/>
      <c r="D37" s="6">
        <v>600</v>
      </c>
    </row>
    <row r="38" spans="1:4" ht="12.75">
      <c r="A38" s="1">
        <v>1932</v>
      </c>
      <c r="B38" s="6"/>
      <c r="C38" s="6"/>
      <c r="D38" s="6">
        <v>700</v>
      </c>
    </row>
    <row r="39" spans="1:4" ht="12.75">
      <c r="A39" s="1">
        <v>1933</v>
      </c>
      <c r="B39" s="6"/>
      <c r="C39" s="6"/>
      <c r="D39" s="6">
        <v>900</v>
      </c>
    </row>
    <row r="40" spans="1:4" ht="12.75">
      <c r="A40" s="1">
        <v>1934</v>
      </c>
      <c r="B40" s="6"/>
      <c r="C40" s="6"/>
      <c r="D40" s="6">
        <v>1500</v>
      </c>
    </row>
    <row r="41" spans="1:4" ht="12.75">
      <c r="A41" s="1">
        <v>1935</v>
      </c>
      <c r="B41" s="6"/>
      <c r="C41" s="6"/>
      <c r="D41" s="6">
        <v>1200</v>
      </c>
    </row>
    <row r="42" spans="1:4" ht="12.75">
      <c r="A42" s="1">
        <v>1936</v>
      </c>
      <c r="B42" s="6"/>
      <c r="C42" s="6"/>
      <c r="D42" s="6">
        <v>2300</v>
      </c>
    </row>
    <row r="43" spans="1:4" ht="12.75">
      <c r="A43" s="1">
        <v>1937</v>
      </c>
      <c r="B43" s="6"/>
      <c r="C43" s="6"/>
      <c r="D43" s="6">
        <v>2500</v>
      </c>
    </row>
    <row r="44" spans="1:4" ht="12.75">
      <c r="A44" s="1">
        <v>1938</v>
      </c>
      <c r="B44" s="6"/>
      <c r="C44" s="6"/>
      <c r="D44" s="6">
        <v>3800</v>
      </c>
    </row>
    <row r="45" spans="1:4" ht="12.75">
      <c r="A45" s="1">
        <v>1939</v>
      </c>
      <c r="B45" s="6"/>
      <c r="C45" s="6"/>
      <c r="D45" s="6">
        <v>6100</v>
      </c>
    </row>
    <row r="46" spans="1:4" ht="12.75">
      <c r="A46" s="1">
        <v>1940</v>
      </c>
      <c r="B46" s="6"/>
      <c r="C46" s="6"/>
      <c r="D46" s="6">
        <v>7100</v>
      </c>
    </row>
    <row r="47" spans="1:4" ht="12.75">
      <c r="A47" s="1">
        <v>1941</v>
      </c>
      <c r="B47" s="6"/>
      <c r="C47" s="6"/>
      <c r="D47" s="6">
        <v>4100</v>
      </c>
    </row>
    <row r="48" spans="1:4" ht="12.75">
      <c r="A48" s="1">
        <v>1942</v>
      </c>
      <c r="B48" s="6"/>
      <c r="C48" s="6"/>
      <c r="D48" s="6">
        <v>5000</v>
      </c>
    </row>
    <row r="49" spans="1:4" ht="12.75">
      <c r="A49" s="1">
        <v>1943</v>
      </c>
      <c r="B49" s="6"/>
      <c r="C49" s="6"/>
      <c r="D49" s="6">
        <v>6800</v>
      </c>
    </row>
    <row r="50" spans="1:4" ht="12.75">
      <c r="A50" s="1">
        <v>1944</v>
      </c>
      <c r="B50" s="6"/>
      <c r="C50" s="6"/>
      <c r="D50" s="6">
        <v>5900</v>
      </c>
    </row>
    <row r="51" spans="1:4" ht="12.75">
      <c r="A51" s="1">
        <v>1945</v>
      </c>
      <c r="B51" s="6"/>
      <c r="C51" s="6"/>
      <c r="D51" s="6">
        <v>2500</v>
      </c>
    </row>
    <row r="52" spans="1:4" ht="12.75">
      <c r="A52" s="1">
        <v>1946</v>
      </c>
      <c r="B52" s="6"/>
      <c r="C52" s="6"/>
      <c r="D52" s="6">
        <v>5000</v>
      </c>
    </row>
    <row r="53" spans="1:4" ht="12.75">
      <c r="A53" s="1">
        <v>1947</v>
      </c>
      <c r="B53" s="6"/>
      <c r="C53" s="6"/>
      <c r="D53" s="6">
        <v>7500</v>
      </c>
    </row>
    <row r="54" spans="1:4" ht="12.75">
      <c r="A54" s="1">
        <v>1948</v>
      </c>
      <c r="B54" s="6"/>
      <c r="C54" s="6"/>
      <c r="D54" s="6">
        <v>5000</v>
      </c>
    </row>
    <row r="55" spans="1:4" ht="12.75">
      <c r="A55" s="1">
        <v>1949</v>
      </c>
      <c r="B55" s="6"/>
      <c r="C55" s="6"/>
      <c r="D55" s="6">
        <v>2500</v>
      </c>
    </row>
    <row r="56" spans="1:4" ht="12.75">
      <c r="A56" s="1">
        <v>1950</v>
      </c>
      <c r="B56" s="6"/>
      <c r="C56" s="6"/>
      <c r="D56" s="6">
        <v>2700</v>
      </c>
    </row>
    <row r="57" spans="1:4" ht="12.75">
      <c r="A57" s="1">
        <v>1951</v>
      </c>
      <c r="B57" s="6"/>
      <c r="C57" s="6"/>
      <c r="D57" s="6">
        <v>3560</v>
      </c>
    </row>
    <row r="58" spans="1:4" ht="12.75">
      <c r="A58" s="1">
        <v>1952</v>
      </c>
      <c r="B58" s="6"/>
      <c r="C58" s="6"/>
      <c r="D58" s="6">
        <v>5350</v>
      </c>
    </row>
    <row r="59" spans="1:4" ht="12.75">
      <c r="A59" s="1">
        <v>1953</v>
      </c>
      <c r="B59" s="6"/>
      <c r="C59" s="6"/>
      <c r="D59" s="6">
        <v>11700</v>
      </c>
    </row>
    <row r="60" spans="1:4" ht="12.75">
      <c r="A60" s="1">
        <v>1954</v>
      </c>
      <c r="B60" s="6"/>
      <c r="C60" s="6"/>
      <c r="D60" s="6">
        <v>11000</v>
      </c>
    </row>
    <row r="61" spans="1:4" ht="12.75">
      <c r="A61" s="1">
        <v>1955</v>
      </c>
      <c r="B61" s="6"/>
      <c r="C61" s="6"/>
      <c r="D61" s="6">
        <v>15900</v>
      </c>
    </row>
    <row r="62" spans="1:4" ht="12.75">
      <c r="A62" s="1">
        <v>1956</v>
      </c>
      <c r="B62" s="6"/>
      <c r="C62" s="6"/>
      <c r="D62" s="6">
        <v>34300</v>
      </c>
    </row>
    <row r="63" spans="1:4" ht="12.75">
      <c r="A63" s="1">
        <v>1957</v>
      </c>
      <c r="B63" s="6"/>
      <c r="C63" s="6"/>
      <c r="D63" s="6">
        <v>10300</v>
      </c>
    </row>
    <row r="64" spans="1:4" ht="12.75">
      <c r="A64" s="1">
        <v>1958</v>
      </c>
      <c r="B64" s="6"/>
      <c r="C64" s="6"/>
      <c r="D64" s="6">
        <v>10800</v>
      </c>
    </row>
    <row r="65" spans="1:4" ht="12.75">
      <c r="A65" s="1">
        <v>1959</v>
      </c>
      <c r="B65" s="6"/>
      <c r="C65" s="6"/>
      <c r="D65" s="6">
        <v>10100</v>
      </c>
    </row>
    <row r="66" spans="1:4" ht="12.75">
      <c r="A66" s="1">
        <v>1960</v>
      </c>
      <c r="B66" s="6"/>
      <c r="C66" s="6"/>
      <c r="D66" s="6">
        <v>41700</v>
      </c>
    </row>
    <row r="67" spans="1:4" ht="12.75">
      <c r="A67" s="1">
        <v>1961</v>
      </c>
      <c r="B67" s="6"/>
      <c r="C67" s="6"/>
      <c r="D67" s="6">
        <v>42800</v>
      </c>
    </row>
    <row r="68" spans="1:4" ht="12.75">
      <c r="A68" s="1">
        <v>1962</v>
      </c>
      <c r="B68" s="6"/>
      <c r="C68" s="6"/>
      <c r="D68" s="6">
        <v>21300</v>
      </c>
    </row>
    <row r="69" spans="1:4" ht="12.75">
      <c r="A69" s="1">
        <v>1963</v>
      </c>
      <c r="B69" s="6"/>
      <c r="C69" s="6"/>
      <c r="D69" s="6">
        <v>47000</v>
      </c>
    </row>
    <row r="70" spans="1:4" ht="12.75">
      <c r="A70" s="1">
        <v>1964</v>
      </c>
      <c r="B70" s="6"/>
      <c r="C70" s="6"/>
      <c r="D70" s="6">
        <v>52800</v>
      </c>
    </row>
    <row r="71" spans="1:4" ht="12.75">
      <c r="A71" s="1">
        <v>1965</v>
      </c>
      <c r="B71" s="6"/>
      <c r="C71" s="6"/>
      <c r="D71" s="6">
        <v>16100</v>
      </c>
    </row>
    <row r="72" spans="1:4" ht="12.75">
      <c r="A72" s="1">
        <v>1966</v>
      </c>
      <c r="B72" s="6"/>
      <c r="C72" s="6"/>
      <c r="D72" s="6">
        <v>20300</v>
      </c>
    </row>
    <row r="73" spans="1:4" ht="12.75">
      <c r="A73" s="1">
        <v>1967</v>
      </c>
      <c r="B73" s="6"/>
      <c r="C73" s="6"/>
      <c r="D73" s="6">
        <v>24300</v>
      </c>
    </row>
    <row r="74" spans="1:4" ht="12.75">
      <c r="A74" s="1">
        <v>1968</v>
      </c>
      <c r="B74" s="6"/>
      <c r="C74" s="6"/>
      <c r="D74" s="6">
        <v>26000</v>
      </c>
    </row>
    <row r="75" spans="1:4" ht="12.75">
      <c r="A75" s="1">
        <v>1969</v>
      </c>
      <c r="B75" s="6"/>
      <c r="C75" s="6"/>
      <c r="D75" s="6">
        <v>26800</v>
      </c>
    </row>
    <row r="76" spans="1:4" ht="12.75">
      <c r="A76" s="1">
        <v>1970</v>
      </c>
      <c r="B76" s="6"/>
      <c r="C76" s="6"/>
      <c r="D76" s="6">
        <v>24300</v>
      </c>
    </row>
    <row r="77" spans="1:4" ht="12.75">
      <c r="A77" s="1">
        <v>1971</v>
      </c>
      <c r="B77" s="6"/>
      <c r="C77" s="6"/>
      <c r="D77" s="6">
        <v>20200</v>
      </c>
    </row>
    <row r="78" spans="1:4" ht="12.75">
      <c r="A78" s="1">
        <v>1972</v>
      </c>
      <c r="B78" s="6"/>
      <c r="C78" s="6"/>
      <c r="D78" s="6">
        <v>16700</v>
      </c>
    </row>
    <row r="79" spans="1:4" ht="12.75">
      <c r="A79" s="1">
        <v>1973</v>
      </c>
      <c r="B79" s="6">
        <v>4500</v>
      </c>
      <c r="C79" s="6"/>
      <c r="D79" s="6">
        <v>4500</v>
      </c>
    </row>
    <row r="80" spans="1:4" ht="12.75">
      <c r="A80" s="1">
        <v>1974</v>
      </c>
      <c r="B80" s="6">
        <v>3900</v>
      </c>
      <c r="C80" s="6"/>
      <c r="D80" s="6">
        <v>3900</v>
      </c>
    </row>
    <row r="81" spans="1:4" ht="12.75">
      <c r="A81" s="1">
        <v>1975</v>
      </c>
      <c r="B81" s="6">
        <v>6700</v>
      </c>
      <c r="C81" s="6"/>
      <c r="D81" s="6">
        <v>6700</v>
      </c>
    </row>
    <row r="82" spans="1:4" ht="12.75">
      <c r="A82" s="1">
        <v>1976</v>
      </c>
      <c r="B82" s="6">
        <v>14000</v>
      </c>
      <c r="C82" s="6"/>
      <c r="D82" s="6">
        <v>14000</v>
      </c>
    </row>
    <row r="83" spans="1:4" ht="12.75">
      <c r="A83" s="1">
        <v>1977</v>
      </c>
      <c r="B83" s="6">
        <v>15100</v>
      </c>
      <c r="C83" s="6"/>
      <c r="D83" s="6">
        <v>15100</v>
      </c>
    </row>
    <row r="84" spans="1:4" ht="12.75">
      <c r="A84" s="1">
        <v>1978</v>
      </c>
      <c r="B84" s="6">
        <v>15100</v>
      </c>
      <c r="C84" s="6"/>
      <c r="D84" s="6">
        <v>15100</v>
      </c>
    </row>
    <row r="85" spans="1:4" ht="12.75">
      <c r="A85" s="1">
        <v>1979</v>
      </c>
      <c r="B85" s="6">
        <v>21700</v>
      </c>
      <c r="C85" s="6"/>
      <c r="D85" s="6">
        <v>21700</v>
      </c>
    </row>
    <row r="86" spans="1:4" ht="12.75">
      <c r="A86" s="1">
        <v>1980</v>
      </c>
      <c r="B86" s="6">
        <v>17700</v>
      </c>
      <c r="C86" s="6"/>
      <c r="D86" s="6">
        <v>17700</v>
      </c>
    </row>
    <row r="87" spans="1:4" ht="12.75">
      <c r="A87" s="1">
        <v>1981</v>
      </c>
      <c r="B87" s="6">
        <v>17800</v>
      </c>
      <c r="C87" s="6"/>
      <c r="D87" s="6">
        <v>17800</v>
      </c>
    </row>
    <row r="88" spans="1:4" ht="12.75">
      <c r="A88" s="1">
        <v>1982</v>
      </c>
      <c r="B88" s="6">
        <v>33900</v>
      </c>
      <c r="C88" s="6"/>
      <c r="D88" s="6">
        <v>33900</v>
      </c>
    </row>
    <row r="89" spans="1:4" ht="12.75">
      <c r="A89" s="1">
        <v>1983</v>
      </c>
      <c r="B89" s="6">
        <v>21200</v>
      </c>
      <c r="C89" s="6"/>
      <c r="D89" s="6">
        <v>21200</v>
      </c>
    </row>
    <row r="90" spans="1:4" ht="12.75">
      <c r="A90" s="1">
        <v>1984</v>
      </c>
      <c r="B90" s="6">
        <v>28700</v>
      </c>
      <c r="C90" s="6">
        <v>11100</v>
      </c>
      <c r="D90" s="6">
        <v>39800</v>
      </c>
    </row>
    <row r="91" spans="1:4" ht="12.75">
      <c r="A91" s="1">
        <v>1985</v>
      </c>
      <c r="B91" s="6">
        <v>19700</v>
      </c>
      <c r="C91" s="6">
        <v>12200</v>
      </c>
      <c r="D91" s="6">
        <v>32000</v>
      </c>
    </row>
    <row r="92" spans="1:4" ht="12.75">
      <c r="A92" s="1">
        <v>1986</v>
      </c>
      <c r="B92" s="6">
        <v>3600</v>
      </c>
      <c r="C92" s="6">
        <v>16000</v>
      </c>
      <c r="D92" s="6">
        <v>19600</v>
      </c>
    </row>
    <row r="93" spans="1:4" ht="12.75">
      <c r="A93" s="1">
        <v>1987</v>
      </c>
      <c r="B93" s="6">
        <v>4000</v>
      </c>
      <c r="C93" s="6">
        <v>17000</v>
      </c>
      <c r="D93" s="6">
        <v>21000</v>
      </c>
    </row>
    <row r="94" spans="1:4" ht="12.75">
      <c r="A94" s="1">
        <v>1988</v>
      </c>
      <c r="B94" s="6">
        <v>5560</v>
      </c>
      <c r="C94" s="6">
        <v>22400</v>
      </c>
      <c r="D94" s="6">
        <v>27900</v>
      </c>
    </row>
    <row r="95" spans="1:4" ht="12.75">
      <c r="A95" s="1">
        <v>1989</v>
      </c>
      <c r="B95" s="6">
        <v>4240</v>
      </c>
      <c r="C95" s="6">
        <v>27200</v>
      </c>
      <c r="D95" s="6">
        <v>31500</v>
      </c>
    </row>
    <row r="96" spans="1:4" ht="12.75">
      <c r="A96" s="1">
        <v>1990</v>
      </c>
      <c r="B96" s="6">
        <v>8870</v>
      </c>
      <c r="C96" s="6">
        <v>28200</v>
      </c>
      <c r="D96" s="6">
        <v>37100</v>
      </c>
    </row>
    <row r="97" spans="1:4" ht="12.75">
      <c r="A97" s="1">
        <v>1991</v>
      </c>
      <c r="B97" s="6">
        <v>9100</v>
      </c>
      <c r="C97" s="6">
        <v>27800</v>
      </c>
      <c r="D97" s="6">
        <v>36900</v>
      </c>
    </row>
    <row r="98" spans="1:4" ht="12.75">
      <c r="A98" s="1">
        <v>1992</v>
      </c>
      <c r="B98" s="6">
        <v>8560</v>
      </c>
      <c r="C98" s="6">
        <v>25300</v>
      </c>
      <c r="D98" s="6">
        <v>33900</v>
      </c>
    </row>
    <row r="99" spans="1:4" ht="12.75">
      <c r="A99" s="1">
        <v>1993</v>
      </c>
      <c r="B99" s="6">
        <v>7180</v>
      </c>
      <c r="C99" s="6">
        <v>26000</v>
      </c>
      <c r="D99" s="6">
        <v>33200</v>
      </c>
    </row>
    <row r="100" spans="1:4" ht="12.75">
      <c r="A100" s="1">
        <v>1994</v>
      </c>
      <c r="B100" s="6">
        <v>7420</v>
      </c>
      <c r="C100" s="6">
        <v>34500</v>
      </c>
      <c r="D100" s="6">
        <v>41900</v>
      </c>
    </row>
    <row r="101" spans="1:4" ht="12.75">
      <c r="A101" s="1">
        <v>1995</v>
      </c>
      <c r="B101" s="6">
        <v>9750</v>
      </c>
      <c r="C101" s="6">
        <v>41800</v>
      </c>
      <c r="D101" s="6">
        <v>51500</v>
      </c>
    </row>
    <row r="102" spans="1:4" ht="12.75">
      <c r="A102" s="1">
        <v>1996</v>
      </c>
      <c r="B102" s="6">
        <v>13100</v>
      </c>
      <c r="C102" s="6">
        <v>33600</v>
      </c>
      <c r="D102" s="6">
        <v>46800</v>
      </c>
    </row>
    <row r="103" spans="1:4" ht="12.75">
      <c r="A103" s="1">
        <v>1997</v>
      </c>
      <c r="B103" s="6">
        <v>16400</v>
      </c>
      <c r="C103" s="6">
        <v>40200</v>
      </c>
      <c r="D103" s="6">
        <v>56500</v>
      </c>
    </row>
    <row r="104" spans="1:4" ht="12.75">
      <c r="A104" s="1">
        <v>1998</v>
      </c>
      <c r="B104" s="6">
        <v>8440</v>
      </c>
      <c r="C104" s="6">
        <v>35100</v>
      </c>
      <c r="D104" s="6">
        <v>43500</v>
      </c>
    </row>
    <row r="105" spans="1:5" ht="12.75">
      <c r="A105" s="1">
        <v>1999</v>
      </c>
      <c r="B105" s="6">
        <v>7440</v>
      </c>
      <c r="C105" s="6">
        <v>31400</v>
      </c>
      <c r="D105" s="6">
        <v>38900</v>
      </c>
      <c r="E105" s="7"/>
    </row>
    <row r="106" spans="1:5" ht="12.75">
      <c r="A106" s="1">
        <v>2000</v>
      </c>
      <c r="B106" s="6">
        <v>8150</v>
      </c>
      <c r="C106" s="6">
        <v>49900</v>
      </c>
      <c r="D106" s="6">
        <v>58100</v>
      </c>
      <c r="E106" s="7"/>
    </row>
    <row r="107" spans="1:5" ht="12.75">
      <c r="A107" s="1">
        <v>2001</v>
      </c>
      <c r="B107" s="6">
        <v>8450</v>
      </c>
      <c r="C107" s="6">
        <v>48600</v>
      </c>
      <c r="D107" s="6">
        <v>57000</v>
      </c>
      <c r="E107" s="7"/>
    </row>
    <row r="108" spans="1:5" ht="12.75">
      <c r="A108" s="1">
        <v>2002</v>
      </c>
      <c r="B108" s="6">
        <v>6520</v>
      </c>
      <c r="C108" s="6">
        <v>39400</v>
      </c>
      <c r="D108" s="6">
        <v>45900</v>
      </c>
      <c r="E108" s="7"/>
    </row>
    <row r="109" spans="1:5" ht="12.75">
      <c r="A109" s="1">
        <v>2003</v>
      </c>
      <c r="B109" s="6">
        <v>6330</v>
      </c>
      <c r="C109" s="6">
        <v>47300</v>
      </c>
      <c r="D109" s="6">
        <v>53600</v>
      </c>
      <c r="E109" s="8"/>
    </row>
    <row r="110" spans="1:5" ht="12.75">
      <c r="A110" s="1">
        <v>2004</v>
      </c>
      <c r="B110" s="6">
        <v>8000</v>
      </c>
      <c r="C110" s="41">
        <v>48300</v>
      </c>
      <c r="D110" s="6">
        <v>56300</v>
      </c>
      <c r="E110" s="8"/>
    </row>
    <row r="111" spans="1:5" ht="12.75">
      <c r="A111" s="1">
        <v>2005</v>
      </c>
      <c r="B111" s="41">
        <v>7630</v>
      </c>
      <c r="C111" s="41">
        <v>55600</v>
      </c>
      <c r="D111" s="41">
        <v>63200</v>
      </c>
      <c r="E111" s="8"/>
    </row>
    <row r="112" spans="1:5" ht="12.75">
      <c r="A112" s="1">
        <v>2006</v>
      </c>
      <c r="B112" s="41">
        <v>8050</v>
      </c>
      <c r="C112" s="41">
        <v>59300</v>
      </c>
      <c r="D112" s="41">
        <v>67300</v>
      </c>
      <c r="E112" s="8"/>
    </row>
    <row r="113" spans="1:5" ht="12.75">
      <c r="A113" s="1">
        <v>2007</v>
      </c>
      <c r="B113" s="41">
        <v>13100</v>
      </c>
      <c r="C113" s="41">
        <v>103000</v>
      </c>
      <c r="D113" s="41">
        <v>116000</v>
      </c>
      <c r="E113" s="8"/>
    </row>
    <row r="114" spans="1:4" ht="12.75" customHeight="1">
      <c r="A114" s="49" t="s">
        <v>79</v>
      </c>
      <c r="B114" s="63"/>
      <c r="C114" s="63"/>
      <c r="D114" s="63"/>
    </row>
    <row r="115" spans="1:4" ht="25.5" customHeight="1">
      <c r="A115" s="58" t="s">
        <v>81</v>
      </c>
      <c r="B115" s="59"/>
      <c r="C115" s="59"/>
      <c r="D115" s="59"/>
    </row>
  </sheetData>
  <sheetProtection/>
  <mergeCells count="6">
    <mergeCell ref="A115:D115"/>
    <mergeCell ref="A1:D1"/>
    <mergeCell ref="A2:D2"/>
    <mergeCell ref="A3:D3"/>
    <mergeCell ref="A4:D4"/>
    <mergeCell ref="A114:D114"/>
  </mergeCells>
  <printOptions horizontalCentered="1"/>
  <pageMargins left="0.5" right="0.5" top="0.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74"/>
  <sheetViews>
    <sheetView zoomScalePageLayoutView="0" workbookViewId="0" topLeftCell="A1">
      <pane xSplit="1" ySplit="5" topLeftCell="B6" activePane="bottomRight" state="frozen"/>
      <selection pane="topLeft" activeCell="A1" sqref="A1:J1"/>
      <selection pane="topRight" activeCell="A1" sqref="A1:J1"/>
      <selection pane="bottomLeft" activeCell="A1" sqref="A1:J1"/>
      <selection pane="bottomRight" activeCell="A5" sqref="A5"/>
    </sheetView>
  </sheetViews>
  <sheetFormatPr defaultColWidth="9.140625" defaultRowHeight="12.75"/>
  <cols>
    <col min="1" max="1" width="7.421875" style="15" customWidth="1"/>
    <col min="2" max="7" width="10.7109375" style="15" customWidth="1"/>
    <col min="8" max="16384" width="9.140625" style="15" customWidth="1"/>
  </cols>
  <sheetData>
    <row r="1" spans="1:7" ht="12.75" customHeight="1">
      <c r="A1" s="51" t="s">
        <v>77</v>
      </c>
      <c r="B1" s="51"/>
      <c r="C1" s="51"/>
      <c r="D1" s="51"/>
      <c r="E1" s="51"/>
      <c r="F1" s="65"/>
      <c r="G1" s="65"/>
    </row>
    <row r="2" spans="1:7" ht="12.75">
      <c r="A2" s="53" t="s">
        <v>72</v>
      </c>
      <c r="B2" s="57"/>
      <c r="C2" s="57"/>
      <c r="D2" s="57"/>
      <c r="E2" s="57"/>
      <c r="F2" s="57"/>
      <c r="G2" s="57"/>
    </row>
    <row r="3" spans="1:7" ht="12.75">
      <c r="A3" s="51" t="s">
        <v>73</v>
      </c>
      <c r="B3" s="57"/>
      <c r="C3" s="57"/>
      <c r="D3" s="57"/>
      <c r="E3" s="57"/>
      <c r="F3" s="57"/>
      <c r="G3" s="57"/>
    </row>
    <row r="4" spans="1:7" ht="12.75">
      <c r="A4" s="54" t="s">
        <v>137</v>
      </c>
      <c r="B4" s="62"/>
      <c r="C4" s="62"/>
      <c r="D4" s="62"/>
      <c r="E4" s="62"/>
      <c r="F4" s="62"/>
      <c r="G4" s="62"/>
    </row>
    <row r="5" spans="1:7" ht="38.25">
      <c r="A5" s="2" t="s">
        <v>28</v>
      </c>
      <c r="B5" s="2" t="s">
        <v>37</v>
      </c>
      <c r="C5" s="2" t="s">
        <v>38</v>
      </c>
      <c r="D5" s="2" t="s">
        <v>39</v>
      </c>
      <c r="E5" s="2" t="s">
        <v>40</v>
      </c>
      <c r="F5" s="2" t="s">
        <v>53</v>
      </c>
      <c r="G5" s="2" t="s">
        <v>47</v>
      </c>
    </row>
    <row r="6" spans="1:7" ht="12.75">
      <c r="A6" s="1">
        <v>1941</v>
      </c>
      <c r="B6" s="6"/>
      <c r="C6" s="6"/>
      <c r="D6" s="6">
        <v>4500</v>
      </c>
      <c r="E6" s="6"/>
      <c r="F6" s="6"/>
      <c r="G6" s="6">
        <f>B6+C6+D6+E6</f>
        <v>4500</v>
      </c>
    </row>
    <row r="7" spans="1:7" ht="12.75">
      <c r="A7" s="1">
        <v>1942</v>
      </c>
      <c r="B7" s="6">
        <v>676</v>
      </c>
      <c r="C7" s="6"/>
      <c r="D7" s="6">
        <v>3300</v>
      </c>
      <c r="E7" s="6"/>
      <c r="F7" s="6"/>
      <c r="G7" s="6">
        <v>3980</v>
      </c>
    </row>
    <row r="8" spans="1:7" ht="12.75">
      <c r="A8" s="1">
        <v>1943</v>
      </c>
      <c r="B8" s="6">
        <v>676</v>
      </c>
      <c r="C8" s="6">
        <v>685</v>
      </c>
      <c r="D8" s="6">
        <v>3570</v>
      </c>
      <c r="E8" s="6">
        <v>3230</v>
      </c>
      <c r="F8" s="6">
        <v>8160</v>
      </c>
      <c r="G8" s="6">
        <v>8160</v>
      </c>
    </row>
    <row r="9" spans="1:7" ht="12.75">
      <c r="A9" s="1">
        <v>1944</v>
      </c>
      <c r="B9" s="6">
        <v>1470</v>
      </c>
      <c r="C9" s="6">
        <v>1720</v>
      </c>
      <c r="D9" s="6">
        <v>4630</v>
      </c>
      <c r="E9" s="6">
        <v>4140</v>
      </c>
      <c r="F9" s="6">
        <v>12000</v>
      </c>
      <c r="G9" s="6">
        <v>12000</v>
      </c>
    </row>
    <row r="10" spans="1:7" ht="12.75">
      <c r="A10" s="1">
        <v>1945</v>
      </c>
      <c r="B10" s="6">
        <v>12370.216408683973</v>
      </c>
      <c r="C10" s="6"/>
      <c r="D10" s="6">
        <v>8700</v>
      </c>
      <c r="E10" s="6"/>
      <c r="F10" s="6">
        <v>8700</v>
      </c>
      <c r="G10" s="6">
        <f aca="true" t="shared" si="0" ref="G10:G26">B10+C10+D10+E10</f>
        <v>21070.216408683973</v>
      </c>
    </row>
    <row r="11" spans="1:7" ht="12.75">
      <c r="A11" s="1">
        <v>1946</v>
      </c>
      <c r="B11" s="6">
        <v>21633.001226679262</v>
      </c>
      <c r="C11" s="6"/>
      <c r="D11" s="6">
        <v>12500</v>
      </c>
      <c r="E11" s="6"/>
      <c r="F11" s="6">
        <v>12500</v>
      </c>
      <c r="G11" s="6">
        <f t="shared" si="0"/>
        <v>34133.00122667926</v>
      </c>
    </row>
    <row r="12" spans="1:7" ht="12.75">
      <c r="A12" s="1">
        <v>1947</v>
      </c>
      <c r="B12" s="6">
        <v>30462.557498547852</v>
      </c>
      <c r="C12" s="6"/>
      <c r="D12" s="6">
        <v>8570</v>
      </c>
      <c r="E12" s="6"/>
      <c r="F12" s="6">
        <v>8570</v>
      </c>
      <c r="G12" s="6">
        <f t="shared" si="0"/>
        <v>39032.55749854785</v>
      </c>
    </row>
    <row r="13" spans="1:7" ht="12.75">
      <c r="A13" s="1">
        <v>1948</v>
      </c>
      <c r="B13" s="6">
        <v>40450.66338504494</v>
      </c>
      <c r="C13" s="6"/>
      <c r="D13" s="6">
        <v>10500</v>
      </c>
      <c r="E13" s="6"/>
      <c r="F13" s="6">
        <v>10500</v>
      </c>
      <c r="G13" s="6">
        <f t="shared" si="0"/>
        <v>50950.66338504494</v>
      </c>
    </row>
    <row r="14" spans="1:7" ht="12.75">
      <c r="A14" s="1">
        <v>1949</v>
      </c>
      <c r="B14" s="6">
        <v>50267.79682196227</v>
      </c>
      <c r="C14" s="6"/>
      <c r="D14" s="6">
        <v>8320</v>
      </c>
      <c r="E14" s="6"/>
      <c r="F14" s="6">
        <v>8320</v>
      </c>
      <c r="G14" s="6">
        <f t="shared" si="0"/>
        <v>58587.79682196227</v>
      </c>
    </row>
    <row r="15" spans="1:7" ht="12.75">
      <c r="A15" s="1">
        <v>1950</v>
      </c>
      <c r="B15" s="6">
        <v>60504.68531791435</v>
      </c>
      <c r="C15" s="6"/>
      <c r="D15" s="6">
        <v>5580</v>
      </c>
      <c r="E15" s="6"/>
      <c r="F15" s="6">
        <v>5580</v>
      </c>
      <c r="G15" s="6">
        <f t="shared" si="0"/>
        <v>66084.68531791435</v>
      </c>
    </row>
    <row r="16" spans="1:7" ht="12.75">
      <c r="A16" s="1">
        <v>1951</v>
      </c>
      <c r="B16" s="6">
        <v>70449.05703360037</v>
      </c>
      <c r="C16" s="6"/>
      <c r="D16" s="6">
        <v>5180</v>
      </c>
      <c r="E16" s="6"/>
      <c r="F16" s="6">
        <v>5180</v>
      </c>
      <c r="G16" s="6">
        <f t="shared" si="0"/>
        <v>75629.05703360037</v>
      </c>
    </row>
    <row r="17" spans="1:7" ht="12.75">
      <c r="A17" s="1">
        <v>1952</v>
      </c>
      <c r="B17" s="6">
        <v>81355.25162313005</v>
      </c>
      <c r="C17" s="6"/>
      <c r="D17" s="6">
        <v>7380</v>
      </c>
      <c r="E17" s="6"/>
      <c r="F17" s="6">
        <v>7380</v>
      </c>
      <c r="G17" s="6">
        <f t="shared" si="0"/>
        <v>88735.25162313005</v>
      </c>
    </row>
    <row r="18" spans="1:7" ht="12.75">
      <c r="A18" s="1">
        <v>1953</v>
      </c>
      <c r="B18" s="6">
        <v>92738.81502389522</v>
      </c>
      <c r="C18" s="6"/>
      <c r="D18" s="6">
        <v>8980</v>
      </c>
      <c r="E18" s="6"/>
      <c r="F18" s="6">
        <v>8980</v>
      </c>
      <c r="G18" s="6">
        <f t="shared" si="0"/>
        <v>101718.81502389522</v>
      </c>
    </row>
    <row r="19" spans="1:7" ht="12.75">
      <c r="A19" s="1">
        <v>1954</v>
      </c>
      <c r="B19" s="6">
        <v>105684.23352412935</v>
      </c>
      <c r="C19" s="6"/>
      <c r="D19" s="6">
        <v>9610</v>
      </c>
      <c r="E19" s="6"/>
      <c r="F19" s="6">
        <v>9610</v>
      </c>
      <c r="G19" s="6">
        <f t="shared" si="0"/>
        <v>115294.23352412935</v>
      </c>
    </row>
    <row r="20" spans="1:7" ht="12.75">
      <c r="A20" s="1">
        <v>1955</v>
      </c>
      <c r="B20" s="6">
        <v>119908.98272534613</v>
      </c>
      <c r="C20" s="6"/>
      <c r="D20" s="6">
        <v>8170</v>
      </c>
      <c r="E20" s="6"/>
      <c r="F20" s="6">
        <v>8170</v>
      </c>
      <c r="G20" s="6">
        <f t="shared" si="0"/>
        <v>128078.98272534613</v>
      </c>
    </row>
    <row r="21" spans="1:7" ht="12.75">
      <c r="A21" s="1">
        <v>1956</v>
      </c>
      <c r="B21" s="6">
        <v>132304.8514159854</v>
      </c>
      <c r="C21" s="6"/>
      <c r="D21" s="6">
        <v>11500</v>
      </c>
      <c r="E21" s="6"/>
      <c r="F21" s="6">
        <v>11500</v>
      </c>
      <c r="G21" s="6">
        <f t="shared" si="0"/>
        <v>143804.8514159854</v>
      </c>
    </row>
    <row r="22" spans="1:7" ht="12.75">
      <c r="A22" s="1">
        <v>1957</v>
      </c>
      <c r="B22" s="6">
        <v>146180.87340120223</v>
      </c>
      <c r="C22" s="6"/>
      <c r="D22" s="6">
        <v>22900</v>
      </c>
      <c r="E22" s="6"/>
      <c r="F22" s="6">
        <v>22900</v>
      </c>
      <c r="G22" s="6">
        <f t="shared" si="0"/>
        <v>169080.87340120223</v>
      </c>
    </row>
    <row r="23" spans="1:7" ht="12.75">
      <c r="A23" s="1">
        <v>1958</v>
      </c>
      <c r="B23" s="6">
        <v>157143.0857593973</v>
      </c>
      <c r="C23" s="6"/>
      <c r="D23" s="6">
        <v>12100</v>
      </c>
      <c r="E23" s="6"/>
      <c r="F23" s="6">
        <v>12100</v>
      </c>
      <c r="G23" s="6">
        <f t="shared" si="0"/>
        <v>169243.0857593973</v>
      </c>
    </row>
    <row r="24" spans="1:7" ht="12.75">
      <c r="A24" s="1">
        <v>1959</v>
      </c>
      <c r="B24" s="6">
        <v>169349.64538992234</v>
      </c>
      <c r="C24" s="6"/>
      <c r="D24" s="6">
        <v>12800</v>
      </c>
      <c r="E24" s="6"/>
      <c r="F24" s="6">
        <v>12800</v>
      </c>
      <c r="G24" s="6">
        <f t="shared" si="0"/>
        <v>182149.64538992234</v>
      </c>
    </row>
    <row r="25" spans="1:7" ht="12.75">
      <c r="A25" s="1">
        <v>1960</v>
      </c>
      <c r="B25" s="6">
        <v>177736.81170235274</v>
      </c>
      <c r="C25" s="6"/>
      <c r="D25" s="6">
        <v>10300</v>
      </c>
      <c r="E25" s="6"/>
      <c r="F25" s="6">
        <v>10300</v>
      </c>
      <c r="G25" s="6">
        <f t="shared" si="0"/>
        <v>188036.81170235274</v>
      </c>
    </row>
    <row r="26" spans="1:7" ht="12.75">
      <c r="A26" s="1">
        <v>1961</v>
      </c>
      <c r="B26" s="6">
        <v>187224.4061186052</v>
      </c>
      <c r="C26" s="6"/>
      <c r="D26" s="6">
        <v>16600</v>
      </c>
      <c r="E26" s="6"/>
      <c r="F26" s="6">
        <v>16600</v>
      </c>
      <c r="G26" s="6">
        <f t="shared" si="0"/>
        <v>203824.4061186052</v>
      </c>
    </row>
    <row r="27" spans="1:7" ht="12.75">
      <c r="A27" s="1">
        <v>1962</v>
      </c>
      <c r="B27" s="6">
        <v>200000</v>
      </c>
      <c r="C27" s="6"/>
      <c r="D27" s="6">
        <v>12200</v>
      </c>
      <c r="E27" s="6"/>
      <c r="F27" s="6">
        <v>12200</v>
      </c>
      <c r="G27" s="6">
        <v>212000</v>
      </c>
    </row>
    <row r="28" spans="1:7" ht="12.75">
      <c r="A28" s="1">
        <v>1963</v>
      </c>
      <c r="B28" s="6">
        <v>208000</v>
      </c>
      <c r="C28" s="6"/>
      <c r="D28" s="6">
        <v>15600</v>
      </c>
      <c r="E28" s="6"/>
      <c r="F28" s="6">
        <v>15600</v>
      </c>
      <c r="G28" s="6">
        <v>224000</v>
      </c>
    </row>
    <row r="29" spans="1:7" ht="12.75">
      <c r="A29" s="1">
        <v>1964</v>
      </c>
      <c r="B29" s="6">
        <v>199000</v>
      </c>
      <c r="C29" s="6"/>
      <c r="D29" s="6">
        <v>15600</v>
      </c>
      <c r="E29" s="6"/>
      <c r="F29" s="6">
        <v>15600</v>
      </c>
      <c r="G29" s="6">
        <v>215000</v>
      </c>
    </row>
    <row r="30" spans="1:7" ht="12.75">
      <c r="A30" s="1">
        <v>1965</v>
      </c>
      <c r="B30" s="6">
        <v>191000</v>
      </c>
      <c r="C30" s="6"/>
      <c r="D30" s="6">
        <v>12700</v>
      </c>
      <c r="E30" s="6"/>
      <c r="F30" s="6">
        <v>12700</v>
      </c>
      <c r="G30" s="6">
        <v>204000</v>
      </c>
    </row>
    <row r="31" spans="1:7" ht="12.75">
      <c r="A31" s="1">
        <v>1966</v>
      </c>
      <c r="B31" s="6">
        <v>122000</v>
      </c>
      <c r="C31" s="6"/>
      <c r="D31" s="6">
        <v>28400</v>
      </c>
      <c r="E31" s="6"/>
      <c r="F31" s="6">
        <v>28400</v>
      </c>
      <c r="G31" s="6">
        <v>150000</v>
      </c>
    </row>
    <row r="32" spans="1:7" ht="12.75">
      <c r="A32" s="1">
        <v>1967</v>
      </c>
      <c r="B32" s="6">
        <v>71000</v>
      </c>
      <c r="C32" s="6"/>
      <c r="D32" s="6">
        <v>28100</v>
      </c>
      <c r="E32" s="6"/>
      <c r="F32" s="6">
        <v>28100</v>
      </c>
      <c r="G32" s="6">
        <f aca="true" t="shared" si="1" ref="G32:G44">B32+D32</f>
        <v>99100</v>
      </c>
    </row>
    <row r="33" spans="1:7" ht="12.75">
      <c r="A33" s="1">
        <v>1968</v>
      </c>
      <c r="B33" s="6">
        <v>64600</v>
      </c>
      <c r="C33" s="6"/>
      <c r="D33" s="6">
        <v>24900</v>
      </c>
      <c r="E33" s="6"/>
      <c r="F33" s="6">
        <v>24900</v>
      </c>
      <c r="G33" s="6">
        <f t="shared" si="1"/>
        <v>89500</v>
      </c>
    </row>
    <row r="34" spans="1:7" ht="12.75">
      <c r="A34" s="1">
        <v>1969</v>
      </c>
      <c r="B34" s="6">
        <v>64000</v>
      </c>
      <c r="C34" s="6"/>
      <c r="D34" s="6">
        <v>15000</v>
      </c>
      <c r="E34" s="6"/>
      <c r="F34" s="6">
        <v>15000</v>
      </c>
      <c r="G34" s="6">
        <f t="shared" si="1"/>
        <v>79000</v>
      </c>
    </row>
    <row r="35" spans="1:7" ht="12.75">
      <c r="A35" s="1">
        <v>1970</v>
      </c>
      <c r="B35" s="6">
        <v>50000</v>
      </c>
      <c r="C35" s="6"/>
      <c r="D35" s="6">
        <v>22400</v>
      </c>
      <c r="E35" s="6"/>
      <c r="F35" s="6">
        <v>22400</v>
      </c>
      <c r="G35" s="6">
        <f t="shared" si="1"/>
        <v>72400</v>
      </c>
    </row>
    <row r="36" spans="1:7" ht="12.75">
      <c r="A36" s="1">
        <v>1971</v>
      </c>
      <c r="B36" s="6">
        <v>47300</v>
      </c>
      <c r="C36" s="6"/>
      <c r="D36" s="6">
        <v>14500</v>
      </c>
      <c r="E36" s="6"/>
      <c r="F36" s="6">
        <v>14500</v>
      </c>
      <c r="G36" s="6">
        <f t="shared" si="1"/>
        <v>61800</v>
      </c>
    </row>
    <row r="37" spans="1:7" ht="12.75">
      <c r="A37" s="1">
        <v>1972</v>
      </c>
      <c r="B37" s="6">
        <v>44000</v>
      </c>
      <c r="C37" s="6"/>
      <c r="D37" s="6">
        <v>23800</v>
      </c>
      <c r="E37" s="6"/>
      <c r="F37" s="6">
        <v>23800</v>
      </c>
      <c r="G37" s="6">
        <f t="shared" si="1"/>
        <v>67800</v>
      </c>
    </row>
    <row r="38" spans="1:7" ht="12.75">
      <c r="A38" s="1">
        <v>1973</v>
      </c>
      <c r="B38" s="6">
        <v>38400</v>
      </c>
      <c r="C38" s="6"/>
      <c r="D38" s="6">
        <v>26100</v>
      </c>
      <c r="E38" s="6"/>
      <c r="F38" s="6">
        <v>66800</v>
      </c>
      <c r="G38" s="6">
        <f t="shared" si="1"/>
        <v>64500</v>
      </c>
    </row>
    <row r="39" spans="1:7" ht="12.75">
      <c r="A39" s="1">
        <v>1974</v>
      </c>
      <c r="B39" s="6">
        <v>37900</v>
      </c>
      <c r="C39" s="6"/>
      <c r="D39" s="6">
        <v>41100</v>
      </c>
      <c r="E39" s="6"/>
      <c r="F39" s="6">
        <v>80700</v>
      </c>
      <c r="G39" s="6">
        <f t="shared" si="1"/>
        <v>79000</v>
      </c>
    </row>
    <row r="40" spans="1:7" ht="12.75">
      <c r="A40" s="1">
        <v>1975</v>
      </c>
      <c r="B40" s="6">
        <v>37400</v>
      </c>
      <c r="C40" s="6"/>
      <c r="D40" s="6">
        <v>32200</v>
      </c>
      <c r="E40" s="6"/>
      <c r="F40" s="6">
        <v>67600</v>
      </c>
      <c r="G40" s="6">
        <f t="shared" si="1"/>
        <v>69600</v>
      </c>
    </row>
    <row r="41" spans="1:7" ht="12.75">
      <c r="A41" s="1">
        <v>1976</v>
      </c>
      <c r="B41" s="6">
        <v>36900</v>
      </c>
      <c r="C41" s="6"/>
      <c r="D41" s="6">
        <v>28700</v>
      </c>
      <c r="E41" s="6"/>
      <c r="F41" s="6">
        <v>63600</v>
      </c>
      <c r="G41" s="6">
        <f t="shared" si="1"/>
        <v>65600</v>
      </c>
    </row>
    <row r="42" spans="1:7" ht="12.75">
      <c r="A42" s="1">
        <v>1977</v>
      </c>
      <c r="B42" s="6">
        <v>36500</v>
      </c>
      <c r="C42" s="6"/>
      <c r="D42" s="6">
        <v>16900</v>
      </c>
      <c r="E42" s="6"/>
      <c r="F42" s="6">
        <v>51300</v>
      </c>
      <c r="G42" s="6">
        <f t="shared" si="1"/>
        <v>53400</v>
      </c>
    </row>
    <row r="43" spans="1:7" ht="12.75">
      <c r="A43" s="1">
        <v>1978</v>
      </c>
      <c r="B43" s="6">
        <v>35400</v>
      </c>
      <c r="C43" s="6"/>
      <c r="D43" s="6">
        <v>18500</v>
      </c>
      <c r="E43" s="6"/>
      <c r="F43" s="6">
        <v>52500</v>
      </c>
      <c r="G43" s="6">
        <f t="shared" si="1"/>
        <v>53900</v>
      </c>
    </row>
    <row r="44" spans="1:7" ht="12.75">
      <c r="A44" s="1">
        <v>1979</v>
      </c>
      <c r="B44" s="6">
        <v>33200</v>
      </c>
      <c r="C44" s="6"/>
      <c r="D44" s="6">
        <v>17700</v>
      </c>
      <c r="E44" s="6"/>
      <c r="F44" s="6">
        <v>50600</v>
      </c>
      <c r="G44" s="6">
        <f t="shared" si="1"/>
        <v>50900</v>
      </c>
    </row>
    <row r="45" spans="1:7" ht="12.75">
      <c r="A45" s="1">
        <v>1980</v>
      </c>
      <c r="B45" s="6">
        <v>30700</v>
      </c>
      <c r="C45" s="6">
        <v>54400</v>
      </c>
      <c r="D45" s="6">
        <v>13800</v>
      </c>
      <c r="E45" s="6">
        <v>8270</v>
      </c>
      <c r="F45" s="6">
        <v>107000</v>
      </c>
      <c r="G45" s="6">
        <v>107000</v>
      </c>
    </row>
    <row r="46" spans="1:7" ht="12.75">
      <c r="A46" s="1">
        <v>1981</v>
      </c>
      <c r="B46" s="6">
        <v>29200</v>
      </c>
      <c r="C46" s="6">
        <v>90700</v>
      </c>
      <c r="D46" s="6">
        <v>20400</v>
      </c>
      <c r="E46" s="6">
        <v>10300</v>
      </c>
      <c r="F46" s="6">
        <v>151000</v>
      </c>
      <c r="G46" s="6">
        <v>151000</v>
      </c>
    </row>
    <row r="47" spans="1:7" ht="12.75">
      <c r="A47" s="1">
        <v>1982</v>
      </c>
      <c r="B47" s="6">
        <v>29200</v>
      </c>
      <c r="C47" s="6">
        <v>56200</v>
      </c>
      <c r="D47" s="6">
        <v>17100</v>
      </c>
      <c r="E47" s="6">
        <v>9080</v>
      </c>
      <c r="F47" s="6">
        <v>112000</v>
      </c>
      <c r="G47" s="6">
        <v>112000</v>
      </c>
    </row>
    <row r="48" spans="1:7" ht="12.75">
      <c r="A48" s="1">
        <v>1983</v>
      </c>
      <c r="B48" s="6">
        <v>29300</v>
      </c>
      <c r="C48" s="6">
        <v>34900</v>
      </c>
      <c r="D48" s="6">
        <v>18600</v>
      </c>
      <c r="E48" s="6">
        <v>9350</v>
      </c>
      <c r="F48" s="6">
        <v>92100</v>
      </c>
      <c r="G48" s="6">
        <v>92100</v>
      </c>
    </row>
    <row r="49" spans="1:7" ht="12.75">
      <c r="A49" s="1">
        <v>1984</v>
      </c>
      <c r="B49" s="6">
        <v>29200</v>
      </c>
      <c r="C49" s="6">
        <v>33800</v>
      </c>
      <c r="D49" s="6">
        <v>19000</v>
      </c>
      <c r="E49" s="6">
        <v>5920</v>
      </c>
      <c r="F49" s="6">
        <v>88000</v>
      </c>
      <c r="G49" s="6">
        <v>88000</v>
      </c>
    </row>
    <row r="50" spans="1:7" ht="12.75">
      <c r="A50" s="1">
        <v>1985</v>
      </c>
      <c r="B50" s="6">
        <v>33800</v>
      </c>
      <c r="C50" s="6">
        <v>15800</v>
      </c>
      <c r="D50" s="6">
        <v>17400</v>
      </c>
      <c r="E50" s="6">
        <v>5720</v>
      </c>
      <c r="F50" s="6">
        <v>72700</v>
      </c>
      <c r="G50" s="6">
        <v>72700</v>
      </c>
    </row>
    <row r="51" spans="1:7" ht="12.75">
      <c r="A51" s="1">
        <v>1986</v>
      </c>
      <c r="B51" s="6">
        <v>33800</v>
      </c>
      <c r="C51" s="6">
        <v>9340</v>
      </c>
      <c r="D51" s="6">
        <v>15200</v>
      </c>
      <c r="E51" s="6">
        <v>4240</v>
      </c>
      <c r="F51" s="6">
        <v>62600</v>
      </c>
      <c r="G51" s="6">
        <v>62600</v>
      </c>
    </row>
    <row r="52" spans="1:7" ht="12.75">
      <c r="A52" s="1">
        <v>1987</v>
      </c>
      <c r="B52" s="6">
        <v>33800</v>
      </c>
      <c r="C52" s="6">
        <v>6190</v>
      </c>
      <c r="D52" s="6">
        <v>9680</v>
      </c>
      <c r="E52" s="6">
        <v>3970</v>
      </c>
      <c r="F52" s="6">
        <v>53600</v>
      </c>
      <c r="G52" s="6">
        <v>53600</v>
      </c>
    </row>
    <row r="53" spans="1:7" ht="12.75">
      <c r="A53" s="1">
        <v>1988</v>
      </c>
      <c r="B53" s="6">
        <v>33800</v>
      </c>
      <c r="C53" s="6">
        <v>6970</v>
      </c>
      <c r="D53" s="6">
        <v>10700</v>
      </c>
      <c r="E53" s="6">
        <v>4620</v>
      </c>
      <c r="F53" s="6">
        <v>56100</v>
      </c>
      <c r="G53" s="6">
        <v>56100</v>
      </c>
    </row>
    <row r="54" spans="1:7" ht="12.75">
      <c r="A54" s="1">
        <v>1989</v>
      </c>
      <c r="B54" s="6">
        <v>33800</v>
      </c>
      <c r="C54" s="6">
        <v>6330</v>
      </c>
      <c r="D54" s="6">
        <v>9620</v>
      </c>
      <c r="E54" s="6">
        <v>6940</v>
      </c>
      <c r="F54" s="6">
        <v>56600</v>
      </c>
      <c r="G54" s="6">
        <v>56600</v>
      </c>
    </row>
    <row r="55" spans="1:7" ht="12.75">
      <c r="A55" s="1">
        <v>1990</v>
      </c>
      <c r="B55" s="6">
        <v>33800</v>
      </c>
      <c r="C55" s="6">
        <v>8070</v>
      </c>
      <c r="D55" s="6">
        <v>9060</v>
      </c>
      <c r="E55" s="6">
        <v>4920</v>
      </c>
      <c r="F55" s="6">
        <v>55800</v>
      </c>
      <c r="G55" s="6">
        <v>55800</v>
      </c>
    </row>
    <row r="56" spans="1:7" ht="12.75">
      <c r="A56" s="1">
        <v>1991</v>
      </c>
      <c r="B56" s="6">
        <v>33800</v>
      </c>
      <c r="C56" s="6">
        <v>11800</v>
      </c>
      <c r="D56" s="6">
        <v>10500</v>
      </c>
      <c r="E56" s="6">
        <v>5460</v>
      </c>
      <c r="F56" s="6">
        <v>61500</v>
      </c>
      <c r="G56" s="6">
        <v>61500</v>
      </c>
    </row>
    <row r="57" spans="1:7" ht="12.75">
      <c r="A57" s="1">
        <v>1992</v>
      </c>
      <c r="B57" s="6">
        <v>33800</v>
      </c>
      <c r="C57" s="6">
        <v>10100</v>
      </c>
      <c r="D57" s="6">
        <v>12300</v>
      </c>
      <c r="E57" s="6">
        <v>5240</v>
      </c>
      <c r="F57" s="6">
        <v>61400</v>
      </c>
      <c r="G57" s="6">
        <v>61400</v>
      </c>
    </row>
    <row r="58" spans="1:7" ht="12.75">
      <c r="A58" s="1">
        <v>1993</v>
      </c>
      <c r="B58" s="6">
        <v>31600</v>
      </c>
      <c r="C58" s="6">
        <v>15700</v>
      </c>
      <c r="D58" s="6">
        <v>11100</v>
      </c>
      <c r="E58" s="6">
        <v>3360</v>
      </c>
      <c r="F58" s="6">
        <v>61700</v>
      </c>
      <c r="G58" s="6">
        <v>61700</v>
      </c>
    </row>
    <row r="59" spans="1:7" ht="12.75">
      <c r="A59" s="1">
        <v>1994</v>
      </c>
      <c r="B59" s="6">
        <v>26800</v>
      </c>
      <c r="C59" s="6">
        <v>10200</v>
      </c>
      <c r="D59" s="6">
        <v>7290</v>
      </c>
      <c r="E59" s="6">
        <v>3020</v>
      </c>
      <c r="F59" s="6">
        <v>47300</v>
      </c>
      <c r="G59" s="6">
        <v>47300</v>
      </c>
    </row>
    <row r="60" spans="1:7" ht="12.75">
      <c r="A60" s="1">
        <v>1995</v>
      </c>
      <c r="B60" s="6">
        <v>19800</v>
      </c>
      <c r="C60" s="6">
        <v>12700</v>
      </c>
      <c r="D60" s="6">
        <v>8200</v>
      </c>
      <c r="E60" s="6">
        <v>4150</v>
      </c>
      <c r="F60" s="6">
        <v>44800</v>
      </c>
      <c r="G60" s="6">
        <v>44800</v>
      </c>
    </row>
    <row r="61" spans="1:7" ht="12.75">
      <c r="A61" s="1">
        <v>1996</v>
      </c>
      <c r="B61" s="6">
        <v>15900</v>
      </c>
      <c r="C61" s="6">
        <v>13300</v>
      </c>
      <c r="D61" s="6">
        <v>9270</v>
      </c>
      <c r="E61" s="6">
        <v>4230</v>
      </c>
      <c r="F61" s="6">
        <v>42700</v>
      </c>
      <c r="G61" s="6">
        <v>42700</v>
      </c>
    </row>
    <row r="62" spans="1:7" ht="12.75">
      <c r="A62" s="1">
        <v>1997</v>
      </c>
      <c r="B62" s="6">
        <v>8530</v>
      </c>
      <c r="C62" s="6">
        <v>12600</v>
      </c>
      <c r="D62" s="6">
        <v>10300</v>
      </c>
      <c r="E62" s="6">
        <v>5770</v>
      </c>
      <c r="F62" s="6">
        <v>37300</v>
      </c>
      <c r="G62" s="6">
        <v>37300</v>
      </c>
    </row>
    <row r="63" spans="1:7" ht="12.75">
      <c r="A63" s="1">
        <v>1998</v>
      </c>
      <c r="B63" s="6">
        <v>2600</v>
      </c>
      <c r="C63" s="6">
        <v>13100</v>
      </c>
      <c r="D63" s="6">
        <v>10500</v>
      </c>
      <c r="E63" s="6">
        <v>5460</v>
      </c>
      <c r="F63" s="6">
        <v>31600</v>
      </c>
      <c r="G63" s="6">
        <v>31600</v>
      </c>
    </row>
    <row r="64" spans="1:7" ht="12.75">
      <c r="A64" s="1">
        <v>1999</v>
      </c>
      <c r="B64" s="6">
        <v>0</v>
      </c>
      <c r="C64" s="6">
        <v>12700</v>
      </c>
      <c r="D64" s="6">
        <v>5010</v>
      </c>
      <c r="E64" s="6">
        <v>5070</v>
      </c>
      <c r="F64" s="6">
        <v>22800</v>
      </c>
      <c r="G64" s="6">
        <v>22800</v>
      </c>
    </row>
    <row r="65" spans="1:7" ht="12.75">
      <c r="A65" s="1">
        <v>2000</v>
      </c>
      <c r="B65" s="6">
        <v>0</v>
      </c>
      <c r="C65" s="6">
        <v>12300</v>
      </c>
      <c r="D65" s="6">
        <v>6540</v>
      </c>
      <c r="E65" s="6">
        <v>8380</v>
      </c>
      <c r="F65" s="6">
        <v>27200</v>
      </c>
      <c r="G65" s="6">
        <v>27200</v>
      </c>
    </row>
    <row r="66" spans="1:7" ht="12.75">
      <c r="A66" s="1">
        <v>2001</v>
      </c>
      <c r="B66" s="6">
        <v>0</v>
      </c>
      <c r="C66" s="6">
        <v>12600</v>
      </c>
      <c r="D66" s="6">
        <v>4500</v>
      </c>
      <c r="E66" s="41">
        <v>7040</v>
      </c>
      <c r="F66" s="41">
        <v>24200</v>
      </c>
      <c r="G66" s="41">
        <v>24200</v>
      </c>
    </row>
    <row r="67" spans="1:7" ht="12.75">
      <c r="A67" s="1">
        <v>2002</v>
      </c>
      <c r="B67" s="6">
        <v>0</v>
      </c>
      <c r="C67" s="6">
        <v>6150</v>
      </c>
      <c r="D67" s="6">
        <v>4540</v>
      </c>
      <c r="E67" s="41">
        <v>7000</v>
      </c>
      <c r="F67" s="6">
        <v>17700</v>
      </c>
      <c r="G67" s="6">
        <v>17700</v>
      </c>
    </row>
    <row r="68" spans="1:7" ht="12.75">
      <c r="A68" s="1">
        <v>2003</v>
      </c>
      <c r="B68" s="6">
        <v>0</v>
      </c>
      <c r="C68" s="6">
        <v>8040</v>
      </c>
      <c r="D68" s="41">
        <v>4830</v>
      </c>
      <c r="E68" s="41">
        <v>6850</v>
      </c>
      <c r="F68" s="41">
        <v>19700</v>
      </c>
      <c r="G68" s="41">
        <v>19700</v>
      </c>
    </row>
    <row r="69" spans="1:7" ht="12.75">
      <c r="A69" s="1">
        <v>2004</v>
      </c>
      <c r="B69" s="6">
        <v>0</v>
      </c>
      <c r="C69" s="6">
        <v>6580</v>
      </c>
      <c r="D69" s="41">
        <v>5770</v>
      </c>
      <c r="E69" s="41">
        <v>6110</v>
      </c>
      <c r="F69" s="41">
        <v>18500</v>
      </c>
      <c r="G69" s="41">
        <v>18500</v>
      </c>
    </row>
    <row r="70" spans="1:7" ht="12.75">
      <c r="A70" s="1">
        <v>2005</v>
      </c>
      <c r="B70" s="41">
        <v>0</v>
      </c>
      <c r="C70" s="41">
        <v>5940</v>
      </c>
      <c r="D70" s="41">
        <v>6670</v>
      </c>
      <c r="E70" s="41">
        <v>6800</v>
      </c>
      <c r="F70" s="41">
        <v>19400</v>
      </c>
      <c r="G70" s="41">
        <v>19400</v>
      </c>
    </row>
    <row r="71" spans="1:7" ht="12.75">
      <c r="A71" s="1">
        <v>2006</v>
      </c>
      <c r="B71" s="41">
        <v>0</v>
      </c>
      <c r="C71" s="41">
        <v>6450</v>
      </c>
      <c r="D71" s="41">
        <v>7160</v>
      </c>
      <c r="E71" s="41">
        <v>6910</v>
      </c>
      <c r="F71" s="41">
        <v>20500</v>
      </c>
      <c r="G71" s="41">
        <v>20500</v>
      </c>
    </row>
    <row r="72" spans="1:7" ht="12.75">
      <c r="A72" s="1">
        <v>2007</v>
      </c>
      <c r="B72" s="41">
        <v>0</v>
      </c>
      <c r="C72" s="41">
        <v>6600</v>
      </c>
      <c r="D72" s="41">
        <v>7300</v>
      </c>
      <c r="E72" s="41">
        <v>6760</v>
      </c>
      <c r="F72" s="41">
        <v>20700</v>
      </c>
      <c r="G72" s="41">
        <v>20700</v>
      </c>
    </row>
    <row r="73" spans="1:7" ht="12.75" customHeight="1">
      <c r="A73" s="49" t="s">
        <v>79</v>
      </c>
      <c r="B73" s="49"/>
      <c r="C73" s="49"/>
      <c r="D73" s="49"/>
      <c r="E73" s="49"/>
      <c r="F73" s="49"/>
      <c r="G73" s="49"/>
    </row>
    <row r="74" spans="1:7" ht="12.75">
      <c r="A74" s="50" t="s">
        <v>81</v>
      </c>
      <c r="B74" s="64"/>
      <c r="C74" s="64"/>
      <c r="D74" s="64"/>
      <c r="E74" s="64"/>
      <c r="F74" s="64"/>
      <c r="G74" s="64"/>
    </row>
  </sheetData>
  <sheetProtection/>
  <mergeCells count="6">
    <mergeCell ref="A74:G74"/>
    <mergeCell ref="A1:G1"/>
    <mergeCell ref="A2:G2"/>
    <mergeCell ref="A3:G3"/>
    <mergeCell ref="A4:G4"/>
    <mergeCell ref="A73:G73"/>
  </mergeCells>
  <printOptions horizontalCentered="1"/>
  <pageMargins left="0.5" right="0.5" top="0.5" bottom="0.5"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45"/>
  <sheetViews>
    <sheetView zoomScalePageLayoutView="0" workbookViewId="0" topLeftCell="A1">
      <pane ySplit="5" topLeftCell="BM6" activePane="bottomLeft" state="frozen"/>
      <selection pane="topLeft" activeCell="A1" sqref="A1:J1"/>
      <selection pane="bottomLeft" activeCell="A5" sqref="A5"/>
    </sheetView>
  </sheetViews>
  <sheetFormatPr defaultColWidth="9.140625" defaultRowHeight="12.75"/>
  <cols>
    <col min="1" max="1" width="22.421875" style="15" customWidth="1"/>
    <col min="2" max="2" width="27.57421875" style="15" customWidth="1"/>
    <col min="3" max="16384" width="9.140625" style="15" customWidth="1"/>
  </cols>
  <sheetData>
    <row r="1" spans="1:2" ht="12.75" customHeight="1">
      <c r="A1" s="51" t="s">
        <v>78</v>
      </c>
      <c r="B1" s="51"/>
    </row>
    <row r="2" spans="1:6" ht="12.75">
      <c r="A2" s="51" t="s">
        <v>72</v>
      </c>
      <c r="B2" s="52"/>
      <c r="C2" s="14"/>
      <c r="D2" s="14"/>
      <c r="E2" s="14"/>
      <c r="F2" s="14"/>
    </row>
    <row r="3" spans="1:6" ht="12.75">
      <c r="A3" s="51" t="s">
        <v>73</v>
      </c>
      <c r="B3" s="52"/>
      <c r="C3" s="14"/>
      <c r="D3" s="14"/>
      <c r="E3" s="14"/>
      <c r="F3" s="14"/>
    </row>
    <row r="4" spans="1:6" ht="12.75">
      <c r="A4" s="60" t="s">
        <v>137</v>
      </c>
      <c r="B4" s="61"/>
      <c r="C4" s="14"/>
      <c r="D4" s="14"/>
      <c r="E4" s="14"/>
      <c r="F4" s="14"/>
    </row>
    <row r="5" spans="1:3" ht="12.75">
      <c r="A5" s="2" t="s">
        <v>28</v>
      </c>
      <c r="B5" s="2" t="s">
        <v>44</v>
      </c>
      <c r="C5" s="21"/>
    </row>
    <row r="6" spans="1:2" ht="12.75">
      <c r="A6" s="1">
        <v>1970</v>
      </c>
      <c r="B6" s="6">
        <v>601000</v>
      </c>
    </row>
    <row r="7" spans="1:2" ht="12.75">
      <c r="A7" s="1">
        <v>1971</v>
      </c>
      <c r="B7" s="6">
        <v>620000</v>
      </c>
    </row>
    <row r="8" spans="1:2" ht="12.75">
      <c r="A8" s="1">
        <v>1972</v>
      </c>
      <c r="B8" s="6">
        <v>593000</v>
      </c>
    </row>
    <row r="9" spans="1:2" ht="12.75">
      <c r="A9" s="1">
        <v>1973</v>
      </c>
      <c r="B9" s="6">
        <v>662000</v>
      </c>
    </row>
    <row r="10" spans="1:2" ht="12.75">
      <c r="A10" s="1">
        <v>1974</v>
      </c>
      <c r="B10" s="6">
        <v>742000</v>
      </c>
    </row>
    <row r="11" spans="1:2" ht="12.75">
      <c r="A11" s="1">
        <v>1975</v>
      </c>
      <c r="B11" s="6">
        <v>747000</v>
      </c>
    </row>
    <row r="12" spans="1:2" ht="12.75">
      <c r="A12" s="1">
        <v>1976</v>
      </c>
      <c r="B12" s="6">
        <v>742000</v>
      </c>
    </row>
    <row r="13" spans="1:2" ht="12.75">
      <c r="A13" s="1">
        <v>1977</v>
      </c>
      <c r="B13" s="6">
        <v>714000</v>
      </c>
    </row>
    <row r="14" spans="1:2" ht="12.75">
      <c r="A14" s="1">
        <v>1978</v>
      </c>
      <c r="B14" s="6">
        <v>603000</v>
      </c>
    </row>
    <row r="15" spans="1:2" ht="12.75">
      <c r="A15" s="1">
        <v>1979</v>
      </c>
      <c r="B15" s="6">
        <v>639000</v>
      </c>
    </row>
    <row r="16" spans="1:2" ht="12.75">
      <c r="A16" s="1">
        <v>1980</v>
      </c>
      <c r="B16" s="6">
        <v>731000</v>
      </c>
    </row>
    <row r="17" spans="1:2" ht="12.75">
      <c r="A17" s="1">
        <v>1981</v>
      </c>
      <c r="B17" s="6">
        <v>692000</v>
      </c>
    </row>
    <row r="18" spans="1:2" ht="12.75">
      <c r="A18" s="1">
        <v>1982</v>
      </c>
      <c r="B18" s="6">
        <v>585000</v>
      </c>
    </row>
    <row r="19" spans="1:2" ht="12.75">
      <c r="A19" s="1">
        <v>1983</v>
      </c>
      <c r="B19" s="6">
        <v>646000</v>
      </c>
    </row>
    <row r="20" spans="1:2" ht="12.75">
      <c r="A20" s="1">
        <v>1984</v>
      </c>
      <c r="B20" s="6">
        <v>731000</v>
      </c>
    </row>
    <row r="21" spans="1:2" ht="12.75">
      <c r="A21" s="1">
        <v>1985</v>
      </c>
      <c r="B21" s="6">
        <v>762000</v>
      </c>
    </row>
    <row r="22" spans="1:2" ht="12.75">
      <c r="A22" s="1">
        <v>1986</v>
      </c>
      <c r="B22" s="6">
        <v>806000</v>
      </c>
    </row>
    <row r="23" spans="1:2" ht="12.75">
      <c r="A23" s="1">
        <v>1987</v>
      </c>
      <c r="B23" s="6">
        <v>857000</v>
      </c>
    </row>
    <row r="24" spans="1:2" ht="12.75">
      <c r="A24" s="1">
        <v>1988</v>
      </c>
      <c r="B24" s="6">
        <v>924000</v>
      </c>
    </row>
    <row r="25" spans="1:2" ht="12.75">
      <c r="A25" s="1">
        <v>1989</v>
      </c>
      <c r="B25" s="6">
        <v>937000</v>
      </c>
    </row>
    <row r="26" spans="1:2" ht="12.75">
      <c r="A26" s="1">
        <v>1990</v>
      </c>
      <c r="B26" s="6">
        <v>902000</v>
      </c>
    </row>
    <row r="27" spans="1:2" ht="12.75">
      <c r="A27" s="1">
        <v>1991</v>
      </c>
      <c r="B27" s="6">
        <v>923000</v>
      </c>
    </row>
    <row r="28" spans="1:2" ht="12.75">
      <c r="A28" s="1">
        <v>1992</v>
      </c>
      <c r="B28" s="6">
        <v>879000</v>
      </c>
    </row>
    <row r="29" spans="1:2" ht="12.75">
      <c r="A29" s="1">
        <v>1993</v>
      </c>
      <c r="B29" s="6">
        <v>806000</v>
      </c>
    </row>
    <row r="30" spans="1:2" ht="12.75">
      <c r="A30" s="1">
        <v>1994</v>
      </c>
      <c r="B30" s="6">
        <v>826000</v>
      </c>
    </row>
    <row r="31" spans="1:2" ht="12.75">
      <c r="A31" s="1">
        <v>1995</v>
      </c>
      <c r="B31" s="6">
        <v>922000</v>
      </c>
    </row>
    <row r="32" spans="1:2" ht="12.75">
      <c r="A32" s="1">
        <v>1996</v>
      </c>
      <c r="B32" s="6">
        <v>954000</v>
      </c>
    </row>
    <row r="33" spans="1:2" ht="12.75">
      <c r="A33" s="1">
        <v>1997</v>
      </c>
      <c r="B33" s="6">
        <v>1020000</v>
      </c>
    </row>
    <row r="34" spans="1:2" ht="12.75">
      <c r="A34" s="1">
        <v>1998</v>
      </c>
      <c r="B34" s="6">
        <v>1040000</v>
      </c>
    </row>
    <row r="35" spans="1:2" ht="12.75">
      <c r="A35" s="1">
        <v>1999</v>
      </c>
      <c r="B35" s="6">
        <v>1050000</v>
      </c>
    </row>
    <row r="36" spans="1:2" ht="12.75">
      <c r="A36" s="1">
        <v>2000</v>
      </c>
      <c r="B36" s="6">
        <v>1120000</v>
      </c>
    </row>
    <row r="37" spans="1:2" ht="12.75">
      <c r="A37" s="1">
        <v>2001</v>
      </c>
      <c r="B37" s="6">
        <v>1190000</v>
      </c>
    </row>
    <row r="38" spans="1:2" ht="12.75">
      <c r="A38" s="1">
        <v>2002</v>
      </c>
      <c r="B38" s="6">
        <v>1210000</v>
      </c>
    </row>
    <row r="39" spans="1:2" ht="12.75">
      <c r="A39" s="1">
        <v>2003</v>
      </c>
      <c r="B39" s="6">
        <v>1220000</v>
      </c>
    </row>
    <row r="40" spans="1:2" ht="12.75">
      <c r="A40" s="1">
        <v>2004</v>
      </c>
      <c r="B40" s="6">
        <v>1260000</v>
      </c>
    </row>
    <row r="41" spans="1:2" ht="12.75">
      <c r="A41" s="1">
        <v>2005</v>
      </c>
      <c r="B41" s="41">
        <v>1290000</v>
      </c>
    </row>
    <row r="42" spans="1:2" ht="12.75">
      <c r="A42" s="1">
        <v>2006</v>
      </c>
      <c r="B42" s="41">
        <v>1310000</v>
      </c>
    </row>
    <row r="43" spans="1:2" ht="12.75">
      <c r="A43" s="1">
        <v>2007</v>
      </c>
      <c r="B43" s="41">
        <v>1330000</v>
      </c>
    </row>
    <row r="44" spans="1:3" ht="15.75">
      <c r="A44" s="49" t="s">
        <v>79</v>
      </c>
      <c r="B44" s="63"/>
      <c r="C44" s="28"/>
    </row>
    <row r="45" spans="1:3" ht="25.5" customHeight="1">
      <c r="A45" s="58" t="s">
        <v>81</v>
      </c>
      <c r="B45" s="59"/>
      <c r="C45" s="27"/>
    </row>
  </sheetData>
  <sheetProtection/>
  <mergeCells count="6">
    <mergeCell ref="A44:B44"/>
    <mergeCell ref="A45:B45"/>
    <mergeCell ref="A1:B1"/>
    <mergeCell ref="A2:B2"/>
    <mergeCell ref="A3:B3"/>
    <mergeCell ref="A4:B4"/>
  </mergeCells>
  <printOptions horizontalCentered="1"/>
  <pageMargins left="0.5" right="0.5" top="0.5" bottom="0.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N116"/>
  <sheetViews>
    <sheetView zoomScalePageLayoutView="0" workbookViewId="0" topLeftCell="A1">
      <pane xSplit="1" ySplit="6" topLeftCell="C7" activePane="bottomRight" state="frozen"/>
      <selection pane="topLeft" activeCell="A1" sqref="A1:J1"/>
      <selection pane="topRight" activeCell="A1" sqref="A1:J1"/>
      <selection pane="bottomLeft" activeCell="A1" sqref="A1:J1"/>
      <selection pane="bottomRight" activeCell="A6" sqref="A6"/>
    </sheetView>
  </sheetViews>
  <sheetFormatPr defaultColWidth="9.140625" defaultRowHeight="12.75"/>
  <cols>
    <col min="1" max="1" width="4.8515625" style="16" customWidth="1"/>
    <col min="2" max="2" width="9.28125" style="16" customWidth="1"/>
    <col min="3" max="3" width="9.140625" style="16" customWidth="1"/>
    <col min="4" max="4" width="10.421875" style="16" customWidth="1"/>
    <col min="5" max="5" width="9.7109375" style="16" customWidth="1"/>
    <col min="6" max="6" width="10.7109375" style="16" customWidth="1"/>
    <col min="7" max="7" width="10.140625" style="16" customWidth="1"/>
    <col min="8" max="8" width="9.28125" style="16" customWidth="1"/>
    <col min="9" max="9" width="8.57421875" style="16" customWidth="1"/>
    <col min="10" max="10" width="8.28125" style="16" customWidth="1"/>
    <col min="11" max="11" width="10.7109375" style="16" customWidth="1"/>
    <col min="12" max="12" width="12.7109375" style="16" customWidth="1"/>
    <col min="13" max="13" width="13.8515625" style="16" customWidth="1"/>
    <col min="14" max="16384" width="9.140625" style="16" customWidth="1"/>
  </cols>
  <sheetData>
    <row r="1" spans="1:13" ht="12.75" customHeight="1">
      <c r="A1" s="66" t="s">
        <v>80</v>
      </c>
      <c r="B1" s="51"/>
      <c r="C1" s="51"/>
      <c r="D1" s="51"/>
      <c r="E1" s="51"/>
      <c r="F1" s="65"/>
      <c r="G1" s="65"/>
      <c r="H1" s="65"/>
      <c r="I1" s="65"/>
      <c r="J1" s="65"/>
      <c r="K1" s="65"/>
      <c r="L1" s="65"/>
      <c r="M1" s="65"/>
    </row>
    <row r="2" spans="1:13" ht="12.75">
      <c r="A2" s="51" t="s">
        <v>72</v>
      </c>
      <c r="B2" s="57"/>
      <c r="C2" s="57"/>
      <c r="D2" s="57"/>
      <c r="E2" s="57"/>
      <c r="F2" s="57"/>
      <c r="G2" s="57"/>
      <c r="H2" s="57"/>
      <c r="I2" s="57"/>
      <c r="J2" s="57"/>
      <c r="K2" s="57"/>
      <c r="L2" s="57"/>
      <c r="M2" s="57"/>
    </row>
    <row r="3" spans="1:13" ht="12.75">
      <c r="A3" s="51" t="s">
        <v>73</v>
      </c>
      <c r="B3" s="57"/>
      <c r="C3" s="57"/>
      <c r="D3" s="57"/>
      <c r="E3" s="57"/>
      <c r="F3" s="57"/>
      <c r="G3" s="57"/>
      <c r="H3" s="57"/>
      <c r="I3" s="57"/>
      <c r="J3" s="57"/>
      <c r="K3" s="57"/>
      <c r="L3" s="57"/>
      <c r="M3" s="57"/>
    </row>
    <row r="4" spans="1:13" ht="12.75">
      <c r="A4" s="54" t="s">
        <v>137</v>
      </c>
      <c r="B4" s="62"/>
      <c r="C4" s="62"/>
      <c r="D4" s="62"/>
      <c r="E4" s="62"/>
      <c r="F4" s="62"/>
      <c r="G4" s="62"/>
      <c r="H4" s="62"/>
      <c r="I4" s="62"/>
      <c r="J4" s="62"/>
      <c r="K4" s="62"/>
      <c r="L4" s="62"/>
      <c r="M4" s="62"/>
    </row>
    <row r="5" spans="1:13" ht="12.75">
      <c r="A5" s="29"/>
      <c r="B5" s="68" t="s">
        <v>50</v>
      </c>
      <c r="C5" s="69"/>
      <c r="D5" s="69"/>
      <c r="E5" s="69"/>
      <c r="F5" s="70"/>
      <c r="G5" s="67" t="s">
        <v>51</v>
      </c>
      <c r="H5" s="67"/>
      <c r="I5" s="67"/>
      <c r="J5" s="67"/>
      <c r="K5" s="67"/>
      <c r="L5" s="67" t="s">
        <v>63</v>
      </c>
      <c r="M5" s="67"/>
    </row>
    <row r="6" spans="1:13" ht="53.25" customHeight="1">
      <c r="A6" s="2" t="s">
        <v>28</v>
      </c>
      <c r="B6" s="2" t="s">
        <v>41</v>
      </c>
      <c r="C6" s="2" t="s">
        <v>70</v>
      </c>
      <c r="D6" s="2" t="s">
        <v>48</v>
      </c>
      <c r="E6" s="2" t="s">
        <v>49</v>
      </c>
      <c r="F6" s="2" t="s">
        <v>61</v>
      </c>
      <c r="G6" s="2" t="s">
        <v>46</v>
      </c>
      <c r="H6" s="2" t="s">
        <v>54</v>
      </c>
      <c r="I6" s="2" t="s">
        <v>55</v>
      </c>
      <c r="J6" s="2" t="s">
        <v>56</v>
      </c>
      <c r="K6" s="3" t="s">
        <v>62</v>
      </c>
      <c r="L6" s="45" t="s">
        <v>135</v>
      </c>
      <c r="M6" s="45" t="s">
        <v>136</v>
      </c>
    </row>
    <row r="7" spans="1:13" ht="12.75">
      <c r="A7" s="1">
        <v>1900</v>
      </c>
      <c r="B7" s="6"/>
      <c r="C7" s="6"/>
      <c r="D7" s="6"/>
      <c r="E7" s="6"/>
      <c r="F7" s="6">
        <v>23600</v>
      </c>
      <c r="G7" s="6">
        <v>4.535923700000001</v>
      </c>
      <c r="H7" s="6">
        <v>26100</v>
      </c>
      <c r="I7" s="6">
        <v>2660</v>
      </c>
      <c r="J7" s="6">
        <v>0</v>
      </c>
      <c r="K7" s="6">
        <v>23400</v>
      </c>
      <c r="L7" s="17">
        <f aca="true" t="shared" si="0" ref="L7:L38">F7-K7</f>
        <v>200</v>
      </c>
      <c r="M7" s="18">
        <f aca="true" t="shared" si="1" ref="M7:M38">L7/F7</f>
        <v>0.00847457627118644</v>
      </c>
    </row>
    <row r="8" spans="1:13" ht="12.75">
      <c r="A8" s="1">
        <v>1901</v>
      </c>
      <c r="B8" s="6"/>
      <c r="C8" s="6"/>
      <c r="D8" s="6"/>
      <c r="E8" s="6"/>
      <c r="F8" s="6">
        <v>50700</v>
      </c>
      <c r="G8" s="6">
        <v>2.7215542200000002</v>
      </c>
      <c r="H8" s="6">
        <v>53200</v>
      </c>
      <c r="I8" s="6">
        <v>2660</v>
      </c>
      <c r="J8" s="6">
        <v>0</v>
      </c>
      <c r="K8" s="6">
        <v>50500</v>
      </c>
      <c r="L8" s="17">
        <f t="shared" si="0"/>
        <v>200</v>
      </c>
      <c r="M8" s="18">
        <f t="shared" si="1"/>
        <v>0.0039447731755424065</v>
      </c>
    </row>
    <row r="9" spans="1:13" ht="12.75">
      <c r="A9" s="1">
        <v>1902</v>
      </c>
      <c r="B9" s="6"/>
      <c r="C9" s="6"/>
      <c r="D9" s="6"/>
      <c r="E9" s="6"/>
      <c r="F9" s="6">
        <v>14100</v>
      </c>
      <c r="G9" s="6">
        <v>2.7215542200000002</v>
      </c>
      <c r="H9" s="6">
        <v>15400</v>
      </c>
      <c r="I9" s="6">
        <v>1460</v>
      </c>
      <c r="J9" s="6">
        <v>0</v>
      </c>
      <c r="K9" s="6">
        <v>13900</v>
      </c>
      <c r="L9" s="17">
        <f t="shared" si="0"/>
        <v>200</v>
      </c>
      <c r="M9" s="18">
        <f t="shared" si="1"/>
        <v>0.014184397163120567</v>
      </c>
    </row>
    <row r="10" spans="1:13" ht="12.75">
      <c r="A10" s="1">
        <v>1903</v>
      </c>
      <c r="B10" s="6"/>
      <c r="C10" s="6"/>
      <c r="D10" s="6"/>
      <c r="E10" s="6"/>
      <c r="F10" s="6">
        <v>15600</v>
      </c>
      <c r="G10" s="6">
        <v>51.70953018</v>
      </c>
      <c r="H10" s="6">
        <v>16400</v>
      </c>
      <c r="I10" s="6">
        <v>1100</v>
      </c>
      <c r="J10" s="6">
        <v>0</v>
      </c>
      <c r="K10" s="6">
        <v>15400</v>
      </c>
      <c r="L10" s="17">
        <f t="shared" si="0"/>
        <v>200</v>
      </c>
      <c r="M10" s="18">
        <f t="shared" si="1"/>
        <v>0.01282051282051282</v>
      </c>
    </row>
    <row r="11" spans="1:13" ht="12.75">
      <c r="A11" s="1">
        <v>1904</v>
      </c>
      <c r="B11" s="6"/>
      <c r="C11" s="6"/>
      <c r="D11" s="6"/>
      <c r="E11" s="6"/>
      <c r="F11" s="6">
        <v>5800</v>
      </c>
      <c r="G11" s="6">
        <v>10.886216880000001</v>
      </c>
      <c r="H11" s="6">
        <v>8950</v>
      </c>
      <c r="I11" s="6">
        <v>3410</v>
      </c>
      <c r="J11" s="6">
        <v>0</v>
      </c>
      <c r="K11" s="6">
        <v>5550</v>
      </c>
      <c r="L11" s="17">
        <f t="shared" si="0"/>
        <v>250</v>
      </c>
      <c r="M11" s="18">
        <f t="shared" si="1"/>
        <v>0.04310344827586207</v>
      </c>
    </row>
    <row r="12" spans="1:13" ht="12.75">
      <c r="A12" s="1">
        <v>1905</v>
      </c>
      <c r="B12" s="6"/>
      <c r="C12" s="6"/>
      <c r="D12" s="6"/>
      <c r="E12" s="6"/>
      <c r="F12" s="6">
        <v>10000</v>
      </c>
      <c r="G12" s="6">
        <v>0</v>
      </c>
      <c r="H12" s="6">
        <v>14100</v>
      </c>
      <c r="I12" s="6">
        <v>4330</v>
      </c>
      <c r="J12" s="6">
        <v>0</v>
      </c>
      <c r="K12" s="6">
        <v>9770</v>
      </c>
      <c r="L12" s="17">
        <f t="shared" si="0"/>
        <v>230</v>
      </c>
      <c r="M12" s="18">
        <f t="shared" si="1"/>
        <v>0.023</v>
      </c>
    </row>
    <row r="13" spans="1:13" ht="12.75">
      <c r="A13" s="1">
        <v>1906</v>
      </c>
      <c r="B13" s="6"/>
      <c r="C13" s="6"/>
      <c r="D13" s="6"/>
      <c r="E13" s="6"/>
      <c r="F13" s="6">
        <v>10900</v>
      </c>
      <c r="G13" s="6">
        <v>0</v>
      </c>
      <c r="H13" s="6">
        <v>15500</v>
      </c>
      <c r="I13" s="6">
        <v>4820</v>
      </c>
      <c r="J13" s="6">
        <v>0</v>
      </c>
      <c r="K13" s="6">
        <v>10700</v>
      </c>
      <c r="L13" s="17">
        <f t="shared" si="0"/>
        <v>200</v>
      </c>
      <c r="M13" s="18">
        <f t="shared" si="1"/>
        <v>0.01834862385321101</v>
      </c>
    </row>
    <row r="14" spans="1:13" ht="12.75">
      <c r="A14" s="1">
        <v>1907</v>
      </c>
      <c r="B14" s="6"/>
      <c r="C14" s="6"/>
      <c r="D14" s="6"/>
      <c r="E14" s="6"/>
      <c r="F14" s="6">
        <v>4690</v>
      </c>
      <c r="G14" s="6"/>
      <c r="H14" s="6">
        <v>8440</v>
      </c>
      <c r="I14" s="6">
        <v>3980</v>
      </c>
      <c r="J14" s="6">
        <v>0</v>
      </c>
      <c r="K14" s="6">
        <v>4460</v>
      </c>
      <c r="L14" s="17">
        <f t="shared" si="0"/>
        <v>230</v>
      </c>
      <c r="M14" s="18">
        <f t="shared" si="1"/>
        <v>0.04904051172707889</v>
      </c>
    </row>
    <row r="15" spans="1:13" ht="12.75">
      <c r="A15" s="1">
        <v>1908</v>
      </c>
      <c r="B15" s="6"/>
      <c r="C15" s="6"/>
      <c r="D15" s="6"/>
      <c r="E15" s="6"/>
      <c r="F15" s="6">
        <v>3470</v>
      </c>
      <c r="G15" s="6"/>
      <c r="H15" s="6">
        <v>7630</v>
      </c>
      <c r="I15" s="6">
        <v>4430</v>
      </c>
      <c r="J15" s="6">
        <v>0</v>
      </c>
      <c r="K15" s="6">
        <v>3200</v>
      </c>
      <c r="L15" s="17">
        <f t="shared" si="0"/>
        <v>270</v>
      </c>
      <c r="M15" s="18">
        <f t="shared" si="1"/>
        <v>0.07780979827089338</v>
      </c>
    </row>
    <row r="16" spans="1:13" ht="12.75">
      <c r="A16" s="1">
        <v>1909</v>
      </c>
      <c r="B16" s="6"/>
      <c r="C16" s="6"/>
      <c r="D16" s="6"/>
      <c r="E16" s="6"/>
      <c r="F16" s="6">
        <v>4940</v>
      </c>
      <c r="G16" s="6">
        <v>309.34999634</v>
      </c>
      <c r="H16" s="6">
        <v>10100</v>
      </c>
      <c r="I16" s="6">
        <v>5470</v>
      </c>
      <c r="J16" s="6">
        <v>0</v>
      </c>
      <c r="K16" s="6">
        <v>4940</v>
      </c>
      <c r="L16" s="17">
        <f t="shared" si="0"/>
        <v>0</v>
      </c>
      <c r="M16" s="18">
        <f t="shared" si="1"/>
        <v>0</v>
      </c>
    </row>
    <row r="17" spans="1:13" ht="12.75">
      <c r="A17" s="1">
        <v>1910</v>
      </c>
      <c r="B17" s="6"/>
      <c r="C17" s="6"/>
      <c r="D17" s="6"/>
      <c r="E17" s="6"/>
      <c r="F17" s="6">
        <v>8110</v>
      </c>
      <c r="G17" s="6"/>
      <c r="H17" s="6">
        <v>14700</v>
      </c>
      <c r="I17" s="6">
        <v>6910</v>
      </c>
      <c r="J17" s="6">
        <v>0</v>
      </c>
      <c r="K17" s="6">
        <v>7790</v>
      </c>
      <c r="L17" s="17">
        <f t="shared" si="0"/>
        <v>320</v>
      </c>
      <c r="M17" s="18">
        <f t="shared" si="1"/>
        <v>0.03945745992601726</v>
      </c>
    </row>
    <row r="18" spans="1:13" ht="12.75">
      <c r="A18" s="1">
        <v>1911</v>
      </c>
      <c r="B18" s="6"/>
      <c r="C18" s="6"/>
      <c r="D18" s="6"/>
      <c r="E18" s="6"/>
      <c r="F18" s="6">
        <v>2500</v>
      </c>
      <c r="G18" s="6">
        <v>403.6972093</v>
      </c>
      <c r="H18" s="6">
        <v>13500</v>
      </c>
      <c r="I18" s="6">
        <v>11400</v>
      </c>
      <c r="J18" s="6">
        <v>0</v>
      </c>
      <c r="K18" s="6">
        <v>2500</v>
      </c>
      <c r="L18" s="17">
        <f t="shared" si="0"/>
        <v>0</v>
      </c>
      <c r="M18" s="18">
        <f t="shared" si="1"/>
        <v>0</v>
      </c>
    </row>
    <row r="19" spans="1:13" ht="12.75">
      <c r="A19" s="1">
        <v>1912</v>
      </c>
      <c r="B19" s="6"/>
      <c r="C19" s="6"/>
      <c r="D19" s="6"/>
      <c r="E19" s="6"/>
      <c r="F19" s="6">
        <v>9600</v>
      </c>
      <c r="G19" s="6">
        <v>297.55659472</v>
      </c>
      <c r="H19" s="6">
        <v>21000</v>
      </c>
      <c r="I19" s="6">
        <v>11700</v>
      </c>
      <c r="J19" s="6">
        <v>0</v>
      </c>
      <c r="K19" s="6">
        <v>9600</v>
      </c>
      <c r="L19" s="17">
        <f t="shared" si="0"/>
        <v>0</v>
      </c>
      <c r="M19" s="18">
        <f t="shared" si="1"/>
        <v>0</v>
      </c>
    </row>
    <row r="20" spans="1:13" ht="12.75">
      <c r="A20" s="1">
        <v>1913</v>
      </c>
      <c r="B20" s="6"/>
      <c r="C20" s="6"/>
      <c r="D20" s="6"/>
      <c r="E20" s="6"/>
      <c r="F20" s="6">
        <v>8520</v>
      </c>
      <c r="G20" s="6">
        <v>218.63152234</v>
      </c>
      <c r="H20" s="6">
        <v>21500</v>
      </c>
      <c r="I20" s="6">
        <v>13200</v>
      </c>
      <c r="J20" s="6">
        <v>0</v>
      </c>
      <c r="K20" s="6">
        <v>8520</v>
      </c>
      <c r="L20" s="17">
        <f t="shared" si="0"/>
        <v>0</v>
      </c>
      <c r="M20" s="18">
        <f t="shared" si="1"/>
        <v>0</v>
      </c>
    </row>
    <row r="21" spans="1:13" ht="12.75">
      <c r="A21" s="1">
        <v>1914</v>
      </c>
      <c r="B21" s="6"/>
      <c r="C21" s="6"/>
      <c r="D21" s="6"/>
      <c r="E21" s="6"/>
      <c r="F21" s="6">
        <v>3780</v>
      </c>
      <c r="G21" s="6">
        <v>383.73914502</v>
      </c>
      <c r="H21" s="6">
        <v>15900</v>
      </c>
      <c r="I21" s="6">
        <v>12500</v>
      </c>
      <c r="J21" s="6">
        <v>0</v>
      </c>
      <c r="K21" s="6">
        <v>3780</v>
      </c>
      <c r="L21" s="17">
        <f t="shared" si="0"/>
        <v>0</v>
      </c>
      <c r="M21" s="18">
        <f t="shared" si="1"/>
        <v>0</v>
      </c>
    </row>
    <row r="22" spans="1:13" ht="12.75">
      <c r="A22" s="1">
        <v>1915</v>
      </c>
      <c r="B22" s="6"/>
      <c r="C22" s="6"/>
      <c r="D22" s="6"/>
      <c r="E22" s="6"/>
      <c r="F22" s="6">
        <v>14400</v>
      </c>
      <c r="G22" s="6">
        <v>745.70585628</v>
      </c>
      <c r="H22" s="6">
        <v>25700</v>
      </c>
      <c r="I22" s="6">
        <v>12000</v>
      </c>
      <c r="J22" s="6">
        <v>0</v>
      </c>
      <c r="K22" s="6">
        <v>14400</v>
      </c>
      <c r="L22" s="17">
        <f t="shared" si="0"/>
        <v>0</v>
      </c>
      <c r="M22" s="18">
        <f t="shared" si="1"/>
        <v>0</v>
      </c>
    </row>
    <row r="23" spans="1:13" ht="12.75">
      <c r="A23" s="1">
        <v>1916</v>
      </c>
      <c r="B23" s="6"/>
      <c r="C23" s="6"/>
      <c r="D23" s="6"/>
      <c r="E23" s="6"/>
      <c r="F23" s="6">
        <v>19400</v>
      </c>
      <c r="G23" s="6">
        <v>832.7955913200001</v>
      </c>
      <c r="H23" s="6">
        <v>33000</v>
      </c>
      <c r="I23" s="6">
        <v>15200</v>
      </c>
      <c r="J23" s="6">
        <v>0</v>
      </c>
      <c r="K23" s="6">
        <v>18600</v>
      </c>
      <c r="L23" s="17">
        <f t="shared" si="0"/>
        <v>800</v>
      </c>
      <c r="M23" s="18">
        <f t="shared" si="1"/>
        <v>0.041237113402061855</v>
      </c>
    </row>
    <row r="24" spans="1:13" ht="12.75">
      <c r="A24" s="1">
        <v>1917</v>
      </c>
      <c r="B24" s="6"/>
      <c r="C24" s="6"/>
      <c r="D24" s="6"/>
      <c r="E24" s="6"/>
      <c r="F24" s="6">
        <v>25500</v>
      </c>
      <c r="G24" s="6">
        <v>364.68826548000004</v>
      </c>
      <c r="H24" s="6">
        <v>34300</v>
      </c>
      <c r="I24" s="6">
        <v>9980</v>
      </c>
      <c r="J24" s="6">
        <v>0</v>
      </c>
      <c r="K24" s="6">
        <v>24700</v>
      </c>
      <c r="L24" s="17">
        <f t="shared" si="0"/>
        <v>800</v>
      </c>
      <c r="M24" s="18">
        <f t="shared" si="1"/>
        <v>0.03137254901960784</v>
      </c>
    </row>
    <row r="25" spans="1:13" ht="12.75">
      <c r="A25" s="1">
        <v>1918</v>
      </c>
      <c r="B25" s="6"/>
      <c r="C25" s="6"/>
      <c r="D25" s="6"/>
      <c r="E25" s="6"/>
      <c r="F25" s="6">
        <v>26900</v>
      </c>
      <c r="G25" s="6">
        <v>400.06847034000003</v>
      </c>
      <c r="H25" s="6">
        <v>33200</v>
      </c>
      <c r="I25" s="6">
        <v>7920</v>
      </c>
      <c r="J25" s="6">
        <v>0</v>
      </c>
      <c r="K25" s="6">
        <v>25700</v>
      </c>
      <c r="L25" s="17">
        <f t="shared" si="0"/>
        <v>1200</v>
      </c>
      <c r="M25" s="18">
        <f t="shared" si="1"/>
        <v>0.04460966542750929</v>
      </c>
    </row>
    <row r="26" spans="1:13" ht="12.75">
      <c r="A26" s="1">
        <v>1919</v>
      </c>
      <c r="B26" s="6"/>
      <c r="C26" s="6"/>
      <c r="D26" s="6"/>
      <c r="E26" s="6"/>
      <c r="F26" s="6">
        <v>17600</v>
      </c>
      <c r="G26" s="6">
        <v>463.57140214000003</v>
      </c>
      <c r="H26" s="6">
        <v>16600</v>
      </c>
      <c r="I26" s="6">
        <v>1730</v>
      </c>
      <c r="J26" s="6">
        <v>0</v>
      </c>
      <c r="K26" s="6">
        <v>15300</v>
      </c>
      <c r="L26" s="17">
        <f t="shared" si="0"/>
        <v>2300</v>
      </c>
      <c r="M26" s="18">
        <f t="shared" si="1"/>
        <v>0.13068181818181818</v>
      </c>
    </row>
    <row r="27" spans="1:13" ht="12.75">
      <c r="A27" s="1">
        <v>1920</v>
      </c>
      <c r="B27" s="6"/>
      <c r="C27" s="6"/>
      <c r="D27" s="6"/>
      <c r="E27" s="6"/>
      <c r="F27" s="6">
        <v>23800</v>
      </c>
      <c r="G27" s="6">
        <v>331</v>
      </c>
      <c r="H27" s="6">
        <v>22000</v>
      </c>
      <c r="I27" s="6">
        <v>551</v>
      </c>
      <c r="J27" s="6">
        <v>0</v>
      </c>
      <c r="K27" s="6">
        <v>21800</v>
      </c>
      <c r="L27" s="17">
        <f t="shared" si="0"/>
        <v>2000</v>
      </c>
      <c r="M27" s="18">
        <f t="shared" si="1"/>
        <v>0.08403361344537816</v>
      </c>
    </row>
    <row r="28" spans="1:13" ht="12.75">
      <c r="A28" s="1">
        <v>1921</v>
      </c>
      <c r="B28" s="6"/>
      <c r="C28" s="6"/>
      <c r="D28" s="6"/>
      <c r="E28" s="6"/>
      <c r="F28" s="6">
        <v>2750</v>
      </c>
      <c r="G28" s="6">
        <v>100.69750614</v>
      </c>
      <c r="H28" s="6">
        <v>1990</v>
      </c>
      <c r="I28" s="6">
        <v>193</v>
      </c>
      <c r="J28" s="6">
        <v>0</v>
      </c>
      <c r="K28" s="6">
        <v>1900</v>
      </c>
      <c r="L28" s="17">
        <f t="shared" si="0"/>
        <v>850</v>
      </c>
      <c r="M28" s="18">
        <f t="shared" si="1"/>
        <v>0.3090909090909091</v>
      </c>
    </row>
    <row r="29" spans="1:13" ht="12.75">
      <c r="A29" s="1">
        <v>1922</v>
      </c>
      <c r="B29" s="6"/>
      <c r="C29" s="6"/>
      <c r="D29" s="6"/>
      <c r="E29" s="6"/>
      <c r="F29" s="6">
        <v>5430</v>
      </c>
      <c r="G29" s="6">
        <v>188.69442592000001</v>
      </c>
      <c r="H29" s="6">
        <v>6770</v>
      </c>
      <c r="I29" s="6">
        <v>4940</v>
      </c>
      <c r="J29" s="6">
        <v>0</v>
      </c>
      <c r="K29" s="6">
        <v>2020</v>
      </c>
      <c r="L29" s="17">
        <f t="shared" si="0"/>
        <v>3410</v>
      </c>
      <c r="M29" s="18">
        <f t="shared" si="1"/>
        <v>0.6279926335174953</v>
      </c>
    </row>
    <row r="30" spans="1:13" ht="12.75">
      <c r="A30" s="1">
        <v>1923</v>
      </c>
      <c r="B30" s="6"/>
      <c r="C30" s="6"/>
      <c r="D30" s="6"/>
      <c r="E30" s="6"/>
      <c r="F30" s="6">
        <v>19400</v>
      </c>
      <c r="G30" s="6">
        <v>90.718474</v>
      </c>
      <c r="H30" s="6">
        <v>18400</v>
      </c>
      <c r="I30" s="6">
        <v>840</v>
      </c>
      <c r="J30" s="6">
        <v>0</v>
      </c>
      <c r="K30" s="6">
        <v>17700</v>
      </c>
      <c r="L30" s="17">
        <f t="shared" si="0"/>
        <v>1700</v>
      </c>
      <c r="M30" s="18">
        <f t="shared" si="1"/>
        <v>0.08762886597938144</v>
      </c>
    </row>
    <row r="31" spans="1:13" ht="12.75">
      <c r="A31" s="1">
        <v>1924</v>
      </c>
      <c r="B31" s="6"/>
      <c r="C31" s="6"/>
      <c r="D31" s="6"/>
      <c r="E31" s="6"/>
      <c r="F31" s="6">
        <v>18200</v>
      </c>
      <c r="G31" s="6">
        <v>173.27228534</v>
      </c>
      <c r="H31" s="6">
        <v>16800</v>
      </c>
      <c r="I31" s="6">
        <v>1180</v>
      </c>
      <c r="J31" s="6">
        <v>0</v>
      </c>
      <c r="K31" s="6">
        <v>15800</v>
      </c>
      <c r="L31" s="17">
        <f t="shared" si="0"/>
        <v>2400</v>
      </c>
      <c r="M31" s="18">
        <f t="shared" si="1"/>
        <v>0.13186813186813187</v>
      </c>
    </row>
    <row r="32" spans="1:13" ht="12.75">
      <c r="A32" s="1">
        <v>1925</v>
      </c>
      <c r="B32" s="6"/>
      <c r="C32" s="6"/>
      <c r="D32" s="6"/>
      <c r="E32" s="6"/>
      <c r="F32" s="6">
        <v>20800</v>
      </c>
      <c r="G32" s="6">
        <v>246.75424928</v>
      </c>
      <c r="H32" s="6">
        <v>19600</v>
      </c>
      <c r="I32" s="6">
        <v>1630</v>
      </c>
      <c r="J32" s="6">
        <v>0</v>
      </c>
      <c r="K32" s="6">
        <v>18200</v>
      </c>
      <c r="L32" s="17">
        <f t="shared" si="0"/>
        <v>2600</v>
      </c>
      <c r="M32" s="18">
        <f t="shared" si="1"/>
        <v>0.125</v>
      </c>
    </row>
    <row r="33" spans="1:13" ht="12.75">
      <c r="A33" s="1">
        <v>1926</v>
      </c>
      <c r="B33" s="6"/>
      <c r="C33" s="6"/>
      <c r="D33" s="6"/>
      <c r="E33" s="6"/>
      <c r="F33" s="6">
        <v>20000</v>
      </c>
      <c r="G33" s="6">
        <v>293.02067102</v>
      </c>
      <c r="H33" s="6">
        <v>17500</v>
      </c>
      <c r="I33" s="6">
        <v>1420</v>
      </c>
      <c r="J33" s="6">
        <v>0</v>
      </c>
      <c r="K33" s="6">
        <v>16400</v>
      </c>
      <c r="L33" s="17">
        <f t="shared" si="0"/>
        <v>3600</v>
      </c>
      <c r="M33" s="18">
        <f t="shared" si="1"/>
        <v>0.18</v>
      </c>
    </row>
    <row r="34" spans="1:13" ht="12.75">
      <c r="A34" s="1">
        <v>1927</v>
      </c>
      <c r="B34" s="6"/>
      <c r="C34" s="6"/>
      <c r="D34" s="6"/>
      <c r="E34" s="6"/>
      <c r="F34" s="6">
        <v>19300</v>
      </c>
      <c r="G34" s="6">
        <v>780.1788764</v>
      </c>
      <c r="H34" s="6">
        <v>16200</v>
      </c>
      <c r="I34" s="6">
        <v>800</v>
      </c>
      <c r="J34" s="6">
        <v>0</v>
      </c>
      <c r="K34" s="6">
        <v>16200</v>
      </c>
      <c r="L34" s="17">
        <f t="shared" si="0"/>
        <v>3100</v>
      </c>
      <c r="M34" s="18">
        <f t="shared" si="1"/>
        <v>0.16062176165803108</v>
      </c>
    </row>
    <row r="35" spans="1:13" ht="12.75">
      <c r="A35" s="1">
        <v>1928</v>
      </c>
      <c r="B35" s="6"/>
      <c r="C35" s="6"/>
      <c r="D35" s="6"/>
      <c r="E35" s="6"/>
      <c r="F35" s="6">
        <v>31300</v>
      </c>
      <c r="G35" s="6">
        <v>473.55043428000005</v>
      </c>
      <c r="H35" s="6">
        <v>27500</v>
      </c>
      <c r="I35" s="6">
        <v>800</v>
      </c>
      <c r="J35" s="6">
        <v>0</v>
      </c>
      <c r="K35" s="6">
        <v>27200</v>
      </c>
      <c r="L35" s="17">
        <f t="shared" si="0"/>
        <v>4100</v>
      </c>
      <c r="M35" s="18">
        <f t="shared" si="1"/>
        <v>0.13099041533546327</v>
      </c>
    </row>
    <row r="36" spans="1:13" ht="12.75">
      <c r="A36" s="1">
        <v>1929</v>
      </c>
      <c r="B36" s="6"/>
      <c r="C36" s="6"/>
      <c r="D36" s="6"/>
      <c r="E36" s="6"/>
      <c r="F36" s="6">
        <v>40900</v>
      </c>
      <c r="G36" s="6">
        <v>308.4428116</v>
      </c>
      <c r="H36" s="6">
        <v>37600</v>
      </c>
      <c r="I36" s="6">
        <v>1000</v>
      </c>
      <c r="J36" s="6">
        <v>0</v>
      </c>
      <c r="K36" s="6">
        <v>36900</v>
      </c>
      <c r="L36" s="17">
        <f t="shared" si="0"/>
        <v>4000</v>
      </c>
      <c r="M36" s="18">
        <f t="shared" si="1"/>
        <v>0.097799511002445</v>
      </c>
    </row>
    <row r="37" spans="1:13" ht="12.75">
      <c r="A37" s="1">
        <v>1930</v>
      </c>
      <c r="B37" s="6"/>
      <c r="C37" s="6"/>
      <c r="D37" s="6"/>
      <c r="E37" s="6"/>
      <c r="F37" s="6">
        <v>24800</v>
      </c>
      <c r="G37" s="6">
        <v>279.41289992000003</v>
      </c>
      <c r="H37" s="6">
        <v>23000</v>
      </c>
      <c r="I37" s="6">
        <v>1100</v>
      </c>
      <c r="J37" s="6">
        <v>0</v>
      </c>
      <c r="K37" s="6">
        <v>22200</v>
      </c>
      <c r="L37" s="17">
        <f t="shared" si="0"/>
        <v>2600</v>
      </c>
      <c r="M37" s="18">
        <f t="shared" si="1"/>
        <v>0.10483870967741936</v>
      </c>
    </row>
    <row r="38" spans="1:13" ht="12.75">
      <c r="A38" s="1">
        <v>1931</v>
      </c>
      <c r="B38" s="6"/>
      <c r="C38" s="6"/>
      <c r="D38" s="6"/>
      <c r="E38" s="6"/>
      <c r="F38" s="6">
        <v>15300</v>
      </c>
      <c r="G38" s="6">
        <v>338.37990802</v>
      </c>
      <c r="H38" s="6">
        <v>13700</v>
      </c>
      <c r="I38" s="6">
        <v>600</v>
      </c>
      <c r="J38" s="6">
        <v>0</v>
      </c>
      <c r="K38" s="6">
        <v>13400</v>
      </c>
      <c r="L38" s="17">
        <f t="shared" si="0"/>
        <v>1900</v>
      </c>
      <c r="M38" s="18">
        <f t="shared" si="1"/>
        <v>0.12418300653594772</v>
      </c>
    </row>
    <row r="39" spans="1:13" ht="12.75">
      <c r="A39" s="1">
        <v>1932</v>
      </c>
      <c r="B39" s="6"/>
      <c r="C39" s="6"/>
      <c r="D39" s="6"/>
      <c r="E39" s="6"/>
      <c r="F39" s="6">
        <v>9330</v>
      </c>
      <c r="G39" s="6">
        <v>176.90102430000002</v>
      </c>
      <c r="H39" s="6">
        <v>8530</v>
      </c>
      <c r="I39" s="6">
        <v>700</v>
      </c>
      <c r="J39" s="6">
        <v>0</v>
      </c>
      <c r="K39" s="6">
        <v>8010</v>
      </c>
      <c r="L39" s="17">
        <f aca="true" t="shared" si="2" ref="L39:L70">F39-K39</f>
        <v>1320</v>
      </c>
      <c r="M39" s="18">
        <f aca="true" t="shared" si="3" ref="M39:M70">L39/F39</f>
        <v>0.1414790996784566</v>
      </c>
    </row>
    <row r="40" spans="1:13" ht="12.75">
      <c r="A40" s="1">
        <v>1933</v>
      </c>
      <c r="B40" s="6"/>
      <c r="C40" s="6"/>
      <c r="D40" s="6"/>
      <c r="E40" s="6"/>
      <c r="F40" s="6">
        <v>20600</v>
      </c>
      <c r="G40" s="6">
        <v>114.30527724000001</v>
      </c>
      <c r="H40" s="6">
        <v>19900</v>
      </c>
      <c r="I40" s="6">
        <v>900</v>
      </c>
      <c r="J40" s="6">
        <v>0</v>
      </c>
      <c r="K40" s="6">
        <v>19100</v>
      </c>
      <c r="L40" s="17">
        <f t="shared" si="2"/>
        <v>1500</v>
      </c>
      <c r="M40" s="18">
        <f t="shared" si="3"/>
        <v>0.07281553398058252</v>
      </c>
    </row>
    <row r="41" spans="1:13" ht="12.75">
      <c r="A41" s="1">
        <v>1934</v>
      </c>
      <c r="B41" s="6"/>
      <c r="C41" s="6"/>
      <c r="D41" s="6"/>
      <c r="E41" s="6"/>
      <c r="F41" s="6">
        <v>19400</v>
      </c>
      <c r="G41" s="6">
        <v>142.42800418000002</v>
      </c>
      <c r="H41" s="6">
        <v>19100</v>
      </c>
      <c r="I41" s="6">
        <v>1500</v>
      </c>
      <c r="J41" s="6">
        <v>0</v>
      </c>
      <c r="K41" s="6">
        <v>17700</v>
      </c>
      <c r="L41" s="17">
        <f t="shared" si="2"/>
        <v>1700</v>
      </c>
      <c r="M41" s="18">
        <f t="shared" si="3"/>
        <v>0.08762886597938144</v>
      </c>
    </row>
    <row r="42" spans="1:13" ht="12.75">
      <c r="A42" s="1">
        <v>1935</v>
      </c>
      <c r="B42" s="6"/>
      <c r="C42" s="6"/>
      <c r="D42" s="6"/>
      <c r="E42" s="6"/>
      <c r="F42" s="6">
        <v>31700</v>
      </c>
      <c r="G42" s="6">
        <v>145.14955840000002</v>
      </c>
      <c r="H42" s="6">
        <v>31000</v>
      </c>
      <c r="I42" s="6">
        <v>1200</v>
      </c>
      <c r="J42" s="6">
        <v>0</v>
      </c>
      <c r="K42" s="6">
        <v>29900</v>
      </c>
      <c r="L42" s="17">
        <f t="shared" si="2"/>
        <v>1800</v>
      </c>
      <c r="M42" s="18">
        <f t="shared" si="3"/>
        <v>0.056782334384858045</v>
      </c>
    </row>
    <row r="43" spans="1:13" ht="12.75">
      <c r="A43" s="1">
        <v>1936</v>
      </c>
      <c r="B43" s="6"/>
      <c r="C43" s="6"/>
      <c r="D43" s="6"/>
      <c r="E43" s="6"/>
      <c r="F43" s="6">
        <v>42800</v>
      </c>
      <c r="G43" s="6">
        <v>97.06876718000001</v>
      </c>
      <c r="H43" s="6">
        <v>43200</v>
      </c>
      <c r="I43" s="6">
        <v>2300</v>
      </c>
      <c r="J43" s="6">
        <v>0</v>
      </c>
      <c r="K43" s="6">
        <v>41000</v>
      </c>
      <c r="L43" s="17">
        <f t="shared" si="2"/>
        <v>1800</v>
      </c>
      <c r="M43" s="18">
        <f t="shared" si="3"/>
        <v>0.04205607476635514</v>
      </c>
    </row>
    <row r="44" spans="1:13" ht="12.75">
      <c r="A44" s="1">
        <v>1937</v>
      </c>
      <c r="B44" s="6"/>
      <c r="C44" s="6"/>
      <c r="D44" s="6"/>
      <c r="E44" s="6"/>
      <c r="F44" s="6">
        <v>43600</v>
      </c>
      <c r="G44" s="6">
        <v>198.67345806</v>
      </c>
      <c r="H44" s="6">
        <v>43700</v>
      </c>
      <c r="I44" s="6">
        <v>2500</v>
      </c>
      <c r="J44" s="6">
        <v>0</v>
      </c>
      <c r="K44" s="6">
        <v>41400</v>
      </c>
      <c r="L44" s="17">
        <f t="shared" si="2"/>
        <v>2200</v>
      </c>
      <c r="M44" s="18">
        <f t="shared" si="3"/>
        <v>0.05045871559633028</v>
      </c>
    </row>
    <row r="45" spans="1:13" ht="12.75">
      <c r="A45" s="1">
        <v>1938</v>
      </c>
      <c r="B45" s="6"/>
      <c r="C45" s="6"/>
      <c r="D45" s="6"/>
      <c r="E45" s="6"/>
      <c r="F45" s="6">
        <v>22500</v>
      </c>
      <c r="G45" s="6">
        <v>377.38885184000003</v>
      </c>
      <c r="H45" s="6">
        <v>23800</v>
      </c>
      <c r="I45" s="6">
        <v>3800</v>
      </c>
      <c r="J45" s="6">
        <v>0</v>
      </c>
      <c r="K45" s="6">
        <v>20400</v>
      </c>
      <c r="L45" s="17">
        <f t="shared" si="2"/>
        <v>2100</v>
      </c>
      <c r="M45" s="18">
        <f t="shared" si="3"/>
        <v>0.09333333333333334</v>
      </c>
    </row>
    <row r="46" spans="1:13" ht="12.75">
      <c r="A46" s="1">
        <v>1939</v>
      </c>
      <c r="B46" s="6"/>
      <c r="C46" s="6"/>
      <c r="D46" s="6"/>
      <c r="E46" s="6"/>
      <c r="F46" s="6">
        <v>51900</v>
      </c>
      <c r="G46" s="6">
        <v>357.43078756</v>
      </c>
      <c r="H46" s="6">
        <v>52800</v>
      </c>
      <c r="I46" s="6">
        <v>6100</v>
      </c>
      <c r="J46" s="6">
        <v>0</v>
      </c>
      <c r="K46" s="6">
        <v>47100</v>
      </c>
      <c r="L46" s="17">
        <f t="shared" si="2"/>
        <v>4800</v>
      </c>
      <c r="M46" s="18">
        <f t="shared" si="3"/>
        <v>0.09248554913294797</v>
      </c>
    </row>
    <row r="47" spans="1:13" ht="12.75">
      <c r="A47" s="1">
        <v>1940</v>
      </c>
      <c r="B47" s="6"/>
      <c r="C47" s="6"/>
      <c r="D47" s="6"/>
      <c r="E47" s="6"/>
      <c r="F47" s="6">
        <v>76600</v>
      </c>
      <c r="G47" s="6">
        <v>502.58034596000005</v>
      </c>
      <c r="H47" s="6">
        <v>76000</v>
      </c>
      <c r="I47" s="6">
        <v>7100</v>
      </c>
      <c r="J47" s="6">
        <v>0</v>
      </c>
      <c r="K47" s="6">
        <v>69400</v>
      </c>
      <c r="L47" s="17">
        <f t="shared" si="2"/>
        <v>7200</v>
      </c>
      <c r="M47" s="18">
        <f t="shared" si="3"/>
        <v>0.09399477806788512</v>
      </c>
    </row>
    <row r="48" spans="1:13" ht="12.75">
      <c r="A48" s="1">
        <v>1941</v>
      </c>
      <c r="B48" s="6"/>
      <c r="C48" s="6"/>
      <c r="D48" s="6"/>
      <c r="E48" s="6"/>
      <c r="F48" s="6">
        <v>94400</v>
      </c>
      <c r="G48" s="6">
        <v>598.54735406</v>
      </c>
      <c r="H48" s="6">
        <v>96300</v>
      </c>
      <c r="I48" s="6">
        <v>4100</v>
      </c>
      <c r="J48" s="6">
        <v>4500</v>
      </c>
      <c r="K48" s="6">
        <v>88300</v>
      </c>
      <c r="L48" s="17">
        <f t="shared" si="2"/>
        <v>6100</v>
      </c>
      <c r="M48" s="18">
        <f t="shared" si="3"/>
        <v>0.0646186440677966</v>
      </c>
    </row>
    <row r="49" spans="1:13" ht="12.75">
      <c r="A49" s="1">
        <v>1942</v>
      </c>
      <c r="B49" s="6"/>
      <c r="C49" s="6"/>
      <c r="D49" s="6"/>
      <c r="E49" s="6"/>
      <c r="F49" s="6">
        <v>103000</v>
      </c>
      <c r="G49" s="6">
        <v>555</v>
      </c>
      <c r="H49" s="6">
        <v>104000</v>
      </c>
      <c r="I49" s="6">
        <v>5000</v>
      </c>
      <c r="J49" s="6">
        <v>3980</v>
      </c>
      <c r="K49" s="6">
        <v>100000</v>
      </c>
      <c r="L49" s="17">
        <f t="shared" si="2"/>
        <v>3000</v>
      </c>
      <c r="M49" s="18">
        <f t="shared" si="3"/>
        <v>0.02912621359223301</v>
      </c>
    </row>
    <row r="50" spans="1:13" ht="12.75">
      <c r="A50" s="1">
        <v>1943</v>
      </c>
      <c r="B50" s="6"/>
      <c r="C50" s="6"/>
      <c r="D50" s="6"/>
      <c r="E50" s="6"/>
      <c r="F50" s="6">
        <v>109000</v>
      </c>
      <c r="G50" s="6">
        <v>582.41260308</v>
      </c>
      <c r="H50" s="6">
        <v>111000</v>
      </c>
      <c r="I50" s="6">
        <v>6800</v>
      </c>
      <c r="J50" s="6">
        <v>8160</v>
      </c>
      <c r="K50" s="6">
        <v>101000</v>
      </c>
      <c r="L50" s="17">
        <f t="shared" si="2"/>
        <v>8000</v>
      </c>
      <c r="M50" s="18">
        <f t="shared" si="3"/>
        <v>0.07339449541284404</v>
      </c>
    </row>
    <row r="51" spans="1:13" ht="12.75">
      <c r="A51" s="1">
        <v>1944</v>
      </c>
      <c r="B51" s="6"/>
      <c r="C51" s="6"/>
      <c r="D51" s="6"/>
      <c r="E51" s="6"/>
      <c r="F51" s="6">
        <v>120000</v>
      </c>
      <c r="G51" s="6">
        <v>896.3077637800001</v>
      </c>
      <c r="H51" s="6">
        <v>107000</v>
      </c>
      <c r="I51" s="6">
        <v>5900</v>
      </c>
      <c r="J51" s="6">
        <v>12000</v>
      </c>
      <c r="K51" s="6">
        <v>98200</v>
      </c>
      <c r="L51" s="17">
        <f t="shared" si="2"/>
        <v>21800</v>
      </c>
      <c r="M51" s="18">
        <f t="shared" si="3"/>
        <v>0.18166666666666667</v>
      </c>
    </row>
    <row r="52" spans="1:13" ht="12.75">
      <c r="A52" s="1">
        <v>1945</v>
      </c>
      <c r="B52" s="6"/>
      <c r="C52" s="6"/>
      <c r="D52" s="6"/>
      <c r="E52" s="6"/>
      <c r="F52" s="6">
        <v>109000</v>
      </c>
      <c r="G52" s="6">
        <v>1050</v>
      </c>
      <c r="H52" s="6">
        <v>97500</v>
      </c>
      <c r="I52" s="6">
        <v>2500</v>
      </c>
      <c r="J52" s="6">
        <v>21070.216408683973</v>
      </c>
      <c r="K52" s="6">
        <v>87000</v>
      </c>
      <c r="L52" s="17">
        <f t="shared" si="2"/>
        <v>22000</v>
      </c>
      <c r="M52" s="18">
        <f t="shared" si="3"/>
        <v>0.2018348623853211</v>
      </c>
    </row>
    <row r="53" spans="1:13" ht="12.75">
      <c r="A53" s="1">
        <v>1946</v>
      </c>
      <c r="B53" s="6"/>
      <c r="C53" s="6"/>
      <c r="D53" s="6"/>
      <c r="E53" s="6"/>
      <c r="F53" s="6">
        <v>82600</v>
      </c>
      <c r="G53" s="6">
        <v>319.32902848000003</v>
      </c>
      <c r="H53" s="6">
        <v>83900</v>
      </c>
      <c r="I53" s="6">
        <v>5000</v>
      </c>
      <c r="J53" s="6">
        <v>34133.00122667926</v>
      </c>
      <c r="K53" s="6">
        <v>66200</v>
      </c>
      <c r="L53" s="17">
        <f t="shared" si="2"/>
        <v>16400</v>
      </c>
      <c r="M53" s="18">
        <f t="shared" si="3"/>
        <v>0.19854721549636803</v>
      </c>
    </row>
    <row r="54" spans="1:13" ht="12.75">
      <c r="A54" s="1">
        <v>1947</v>
      </c>
      <c r="B54" s="6"/>
      <c r="C54" s="6"/>
      <c r="D54" s="6"/>
      <c r="E54" s="6"/>
      <c r="F54" s="6">
        <v>70300</v>
      </c>
      <c r="G54" s="6">
        <v>586.04134204</v>
      </c>
      <c r="H54" s="6">
        <v>73200</v>
      </c>
      <c r="I54" s="6">
        <v>7500</v>
      </c>
      <c r="J54" s="6">
        <v>39032.55749854785</v>
      </c>
      <c r="K54" s="6">
        <v>61400</v>
      </c>
      <c r="L54" s="17">
        <f t="shared" si="2"/>
        <v>8900</v>
      </c>
      <c r="M54" s="18">
        <f t="shared" si="3"/>
        <v>0.12660028449502134</v>
      </c>
    </row>
    <row r="55" spans="1:13" ht="12.75">
      <c r="A55" s="1">
        <v>1948</v>
      </c>
      <c r="B55" s="6"/>
      <c r="C55" s="6"/>
      <c r="D55" s="6"/>
      <c r="E55" s="6"/>
      <c r="F55" s="6">
        <v>87000</v>
      </c>
      <c r="G55" s="6">
        <v>801.04412542</v>
      </c>
      <c r="H55" s="6">
        <v>87500</v>
      </c>
      <c r="I55" s="6">
        <v>5000</v>
      </c>
      <c r="J55" s="6">
        <v>50950.66338504494</v>
      </c>
      <c r="K55" s="6">
        <v>71400</v>
      </c>
      <c r="L55" s="17">
        <f t="shared" si="2"/>
        <v>15600</v>
      </c>
      <c r="M55" s="18">
        <f t="shared" si="3"/>
        <v>0.1793103448275862</v>
      </c>
    </row>
    <row r="56" spans="1:13" ht="12.75">
      <c r="A56" s="1">
        <v>1949</v>
      </c>
      <c r="B56" s="6"/>
      <c r="C56" s="6"/>
      <c r="D56" s="6"/>
      <c r="E56" s="6"/>
      <c r="F56" s="6">
        <v>83400</v>
      </c>
      <c r="G56" s="6">
        <v>716.6759446</v>
      </c>
      <c r="H56" s="6">
        <v>82600</v>
      </c>
      <c r="I56" s="6">
        <v>2500</v>
      </c>
      <c r="J56" s="6">
        <v>58587.79682196227</v>
      </c>
      <c r="K56" s="6">
        <v>73200</v>
      </c>
      <c r="L56" s="17">
        <f t="shared" si="2"/>
        <v>10200</v>
      </c>
      <c r="M56" s="18">
        <f t="shared" si="3"/>
        <v>0.1223021582733813</v>
      </c>
    </row>
    <row r="57" spans="1:13" ht="12.75">
      <c r="A57" s="1">
        <v>1950</v>
      </c>
      <c r="B57" s="6"/>
      <c r="C57" s="6"/>
      <c r="D57" s="6"/>
      <c r="E57" s="6"/>
      <c r="F57" s="6">
        <v>86400</v>
      </c>
      <c r="G57" s="6">
        <v>828.2596676200001</v>
      </c>
      <c r="H57" s="6">
        <v>82800</v>
      </c>
      <c r="I57" s="6">
        <v>2700</v>
      </c>
      <c r="J57" s="6">
        <v>66084.68531791435</v>
      </c>
      <c r="K57" s="6">
        <v>73400</v>
      </c>
      <c r="L57" s="17">
        <f t="shared" si="2"/>
        <v>13000</v>
      </c>
      <c r="M57" s="18">
        <f t="shared" si="3"/>
        <v>0.15046296296296297</v>
      </c>
    </row>
    <row r="58" spans="1:13" ht="12.75">
      <c r="A58" s="1">
        <v>1951</v>
      </c>
      <c r="B58" s="6"/>
      <c r="C58" s="6"/>
      <c r="D58" s="6"/>
      <c r="E58" s="6"/>
      <c r="F58" s="6">
        <v>78600</v>
      </c>
      <c r="G58" s="6">
        <v>685.82808</v>
      </c>
      <c r="H58" s="6">
        <v>84500</v>
      </c>
      <c r="I58" s="6">
        <v>3560</v>
      </c>
      <c r="J58" s="6">
        <v>75629.05703360037</v>
      </c>
      <c r="K58" s="6">
        <v>72100</v>
      </c>
      <c r="L58" s="17">
        <f t="shared" si="2"/>
        <v>6500</v>
      </c>
      <c r="M58" s="18">
        <f t="shared" si="3"/>
        <v>0.08269720101781171</v>
      </c>
    </row>
    <row r="59" spans="1:13" ht="12.75">
      <c r="A59" s="1">
        <v>1952</v>
      </c>
      <c r="B59" s="6"/>
      <c r="C59" s="6"/>
      <c r="D59" s="6"/>
      <c r="E59" s="6"/>
      <c r="F59" s="6">
        <v>92000</v>
      </c>
      <c r="G59" s="6">
        <v>574.24494</v>
      </c>
      <c r="H59" s="6">
        <v>98700</v>
      </c>
      <c r="I59" s="6">
        <v>5350</v>
      </c>
      <c r="J59" s="6">
        <v>88735.25162313005</v>
      </c>
      <c r="K59" s="6">
        <v>80800</v>
      </c>
      <c r="L59" s="17">
        <f t="shared" si="2"/>
        <v>11200</v>
      </c>
      <c r="M59" s="18">
        <f t="shared" si="3"/>
        <v>0.12173913043478261</v>
      </c>
    </row>
    <row r="60" spans="1:13" ht="12.75">
      <c r="A60" s="1">
        <v>1953</v>
      </c>
      <c r="B60" s="6"/>
      <c r="C60" s="6"/>
      <c r="D60" s="6"/>
      <c r="E60" s="6"/>
      <c r="F60" s="6">
        <v>95900</v>
      </c>
      <c r="G60" s="6">
        <v>546.12236</v>
      </c>
      <c r="H60" s="6">
        <v>108000</v>
      </c>
      <c r="I60" s="6">
        <v>11700</v>
      </c>
      <c r="J60" s="6">
        <v>101718.81502389522</v>
      </c>
      <c r="K60" s="6">
        <v>83900</v>
      </c>
      <c r="L60" s="17">
        <f t="shared" si="2"/>
        <v>12000</v>
      </c>
      <c r="M60" s="18">
        <f t="shared" si="3"/>
        <v>0.1251303441084463</v>
      </c>
    </row>
    <row r="61" spans="1:13" ht="12.75">
      <c r="A61" s="1">
        <v>1954</v>
      </c>
      <c r="B61" s="6"/>
      <c r="C61" s="6"/>
      <c r="D61" s="6"/>
      <c r="E61" s="6"/>
      <c r="F61" s="6">
        <v>85900</v>
      </c>
      <c r="G61" s="6">
        <v>753.8665799999999</v>
      </c>
      <c r="H61" s="6">
        <v>120000</v>
      </c>
      <c r="I61" s="6">
        <v>11000</v>
      </c>
      <c r="J61" s="6">
        <v>115294.23352412935</v>
      </c>
      <c r="K61" s="6">
        <v>96200</v>
      </c>
      <c r="L61" s="17">
        <f t="shared" si="2"/>
        <v>-10300</v>
      </c>
      <c r="M61" s="18">
        <f t="shared" si="3"/>
        <v>-0.119906868451688</v>
      </c>
    </row>
    <row r="62" spans="1:13" ht="12.75">
      <c r="A62" s="1">
        <v>1955</v>
      </c>
      <c r="B62" s="6"/>
      <c r="C62" s="6"/>
      <c r="D62" s="6"/>
      <c r="E62" s="6"/>
      <c r="F62" s="6">
        <v>99900</v>
      </c>
      <c r="G62" s="6">
        <v>3450</v>
      </c>
      <c r="H62" s="6">
        <v>129000</v>
      </c>
      <c r="I62" s="6">
        <v>15900</v>
      </c>
      <c r="J62" s="6">
        <v>128078.98272534613</v>
      </c>
      <c r="K62" s="6">
        <v>104000</v>
      </c>
      <c r="L62" s="17">
        <f t="shared" si="2"/>
        <v>-4100</v>
      </c>
      <c r="M62" s="18">
        <f t="shared" si="3"/>
        <v>-0.04104104104104104</v>
      </c>
    </row>
    <row r="63" spans="1:13" ht="12.75">
      <c r="A63" s="1">
        <v>1956</v>
      </c>
      <c r="B63" s="6"/>
      <c r="C63" s="6"/>
      <c r="D63" s="6"/>
      <c r="E63" s="6"/>
      <c r="F63" s="6">
        <v>116000</v>
      </c>
      <c r="G63" s="6">
        <v>6100</v>
      </c>
      <c r="H63" s="6">
        <v>130000</v>
      </c>
      <c r="I63" s="6">
        <v>34300</v>
      </c>
      <c r="J63" s="6">
        <v>143804.8514159854</v>
      </c>
      <c r="K63" s="6">
        <v>86100</v>
      </c>
      <c r="L63" s="17">
        <f t="shared" si="2"/>
        <v>29900</v>
      </c>
      <c r="M63" s="18">
        <f t="shared" si="3"/>
        <v>0.25775862068965516</v>
      </c>
    </row>
    <row r="64" spans="1:13" ht="12.75">
      <c r="A64" s="1">
        <v>1957</v>
      </c>
      <c r="B64" s="6"/>
      <c r="C64" s="6"/>
      <c r="D64" s="6"/>
      <c r="E64" s="6"/>
      <c r="F64" s="6">
        <v>111000</v>
      </c>
      <c r="G64" s="6">
        <v>9140</v>
      </c>
      <c r="H64" s="6">
        <v>127000</v>
      </c>
      <c r="I64" s="6">
        <v>10300</v>
      </c>
      <c r="J64" s="6">
        <v>169080.87340120223</v>
      </c>
      <c r="K64" s="6">
        <v>101000</v>
      </c>
      <c r="L64" s="17">
        <f t="shared" si="2"/>
        <v>10000</v>
      </c>
      <c r="M64" s="18">
        <f t="shared" si="3"/>
        <v>0.09009009009009009</v>
      </c>
    </row>
    <row r="65" spans="1:13" ht="12.75">
      <c r="A65" s="1">
        <v>1958</v>
      </c>
      <c r="B65" s="6"/>
      <c r="C65" s="6"/>
      <c r="D65" s="6"/>
      <c r="E65" s="6"/>
      <c r="F65" s="6">
        <v>71700</v>
      </c>
      <c r="G65" s="6">
        <v>10700</v>
      </c>
      <c r="H65" s="6">
        <v>81600</v>
      </c>
      <c r="I65" s="6">
        <v>10800</v>
      </c>
      <c r="J65" s="6">
        <v>169243.0857593973</v>
      </c>
      <c r="K65" s="6">
        <v>81300</v>
      </c>
      <c r="L65" s="17">
        <f t="shared" si="2"/>
        <v>-9600</v>
      </c>
      <c r="M65" s="18">
        <f t="shared" si="3"/>
        <v>-0.13389121338912133</v>
      </c>
    </row>
    <row r="66" spans="1:13" ht="12.75">
      <c r="A66" s="1">
        <v>1959</v>
      </c>
      <c r="B66" s="6"/>
      <c r="C66" s="6"/>
      <c r="D66" s="6"/>
      <c r="E66" s="6"/>
      <c r="F66" s="6">
        <v>102000</v>
      </c>
      <c r="G66" s="6">
        <v>10500</v>
      </c>
      <c r="H66" s="6">
        <v>102000</v>
      </c>
      <c r="I66" s="6">
        <v>10100</v>
      </c>
      <c r="J66" s="6">
        <v>182149.64538992234</v>
      </c>
      <c r="K66" s="6">
        <v>89500</v>
      </c>
      <c r="L66" s="17">
        <f t="shared" si="2"/>
        <v>12500</v>
      </c>
      <c r="M66" s="18">
        <f t="shared" si="3"/>
        <v>0.12254901960784313</v>
      </c>
    </row>
    <row r="67" spans="1:13" ht="12.75">
      <c r="A67" s="1">
        <v>1960</v>
      </c>
      <c r="B67" s="6"/>
      <c r="C67" s="6"/>
      <c r="D67" s="6"/>
      <c r="E67" s="6"/>
      <c r="F67" s="6">
        <v>98100</v>
      </c>
      <c r="G67" s="6">
        <v>13000</v>
      </c>
      <c r="H67" s="6">
        <v>93400</v>
      </c>
      <c r="I67" s="6">
        <v>41700</v>
      </c>
      <c r="J67" s="6">
        <v>188036.81170235274</v>
      </c>
      <c r="K67" s="6">
        <v>58800</v>
      </c>
      <c r="L67" s="17">
        <f t="shared" si="2"/>
        <v>39300</v>
      </c>
      <c r="M67" s="18">
        <f t="shared" si="3"/>
        <v>0.40061162079510704</v>
      </c>
    </row>
    <row r="68" spans="1:13" ht="12.75">
      <c r="A68" s="1">
        <v>1961</v>
      </c>
      <c r="B68" s="6"/>
      <c r="C68" s="6"/>
      <c r="D68" s="6"/>
      <c r="E68" s="6"/>
      <c r="F68" s="6">
        <v>108000</v>
      </c>
      <c r="G68" s="6">
        <v>10100</v>
      </c>
      <c r="H68" s="6">
        <v>115000</v>
      </c>
      <c r="I68" s="6">
        <v>42800</v>
      </c>
      <c r="J68" s="6">
        <v>203824.4061186052</v>
      </c>
      <c r="K68" s="6">
        <v>66500</v>
      </c>
      <c r="L68" s="17">
        <f t="shared" si="2"/>
        <v>41500</v>
      </c>
      <c r="M68" s="18">
        <f t="shared" si="3"/>
        <v>0.38425925925925924</v>
      </c>
    </row>
    <row r="69" spans="1:13" ht="12.75">
      <c r="A69" s="1">
        <v>1962</v>
      </c>
      <c r="B69" s="6"/>
      <c r="C69" s="6"/>
      <c r="D69" s="6"/>
      <c r="E69" s="6"/>
      <c r="F69" s="6">
        <v>108000</v>
      </c>
      <c r="G69" s="6">
        <v>10200</v>
      </c>
      <c r="H69" s="6">
        <v>112000</v>
      </c>
      <c r="I69" s="6">
        <v>21300</v>
      </c>
      <c r="J69" s="6">
        <v>212000</v>
      </c>
      <c r="K69" s="6">
        <v>92700</v>
      </c>
      <c r="L69" s="17">
        <f t="shared" si="2"/>
        <v>15300</v>
      </c>
      <c r="M69" s="18">
        <f t="shared" si="3"/>
        <v>0.14166666666666666</v>
      </c>
    </row>
    <row r="70" spans="1:13" ht="12.75">
      <c r="A70" s="1">
        <v>1963</v>
      </c>
      <c r="B70" s="6"/>
      <c r="C70" s="6"/>
      <c r="D70" s="6"/>
      <c r="E70" s="6"/>
      <c r="F70" s="6">
        <v>113000</v>
      </c>
      <c r="G70" s="6">
        <v>10400</v>
      </c>
      <c r="H70" s="6">
        <v>108000</v>
      </c>
      <c r="I70" s="6">
        <v>47000</v>
      </c>
      <c r="J70" s="6">
        <v>224000</v>
      </c>
      <c r="K70" s="6">
        <v>59400</v>
      </c>
      <c r="L70" s="17">
        <f t="shared" si="2"/>
        <v>53600</v>
      </c>
      <c r="M70" s="18">
        <f t="shared" si="3"/>
        <v>0.4743362831858407</v>
      </c>
    </row>
    <row r="71" spans="1:13" ht="12.75">
      <c r="A71" s="1">
        <v>1964</v>
      </c>
      <c r="B71" s="6"/>
      <c r="C71" s="6"/>
      <c r="D71" s="6"/>
      <c r="E71" s="6"/>
      <c r="F71" s="6">
        <v>133000</v>
      </c>
      <c r="G71" s="6">
        <v>11100</v>
      </c>
      <c r="H71" s="6">
        <v>117000</v>
      </c>
      <c r="I71" s="6">
        <v>52800</v>
      </c>
      <c r="J71" s="6">
        <v>215000</v>
      </c>
      <c r="K71" s="6">
        <v>84300</v>
      </c>
      <c r="L71" s="17">
        <f aca="true" t="shared" si="4" ref="L71:L102">F71-K71</f>
        <v>48700</v>
      </c>
      <c r="M71" s="18">
        <f aca="true" t="shared" si="5" ref="M71:M102">L71/F71</f>
        <v>0.3661654135338346</v>
      </c>
    </row>
    <row r="72" spans="1:13" ht="12.75">
      <c r="A72" s="1">
        <v>1965</v>
      </c>
      <c r="B72" s="6"/>
      <c r="C72" s="6"/>
      <c r="D72" s="6"/>
      <c r="E72" s="6"/>
      <c r="F72" s="6">
        <v>156000</v>
      </c>
      <c r="G72" s="6">
        <v>12300</v>
      </c>
      <c r="H72" s="6">
        <v>148000</v>
      </c>
      <c r="I72" s="6">
        <v>16100</v>
      </c>
      <c r="J72" s="6">
        <v>204000</v>
      </c>
      <c r="K72" s="6">
        <v>155000</v>
      </c>
      <c r="L72" s="17">
        <f t="shared" si="4"/>
        <v>1000</v>
      </c>
      <c r="M72" s="18">
        <f t="shared" si="5"/>
        <v>0.00641025641025641</v>
      </c>
    </row>
    <row r="73" spans="1:13" ht="12.75">
      <c r="A73" s="1">
        <v>1966</v>
      </c>
      <c r="B73" s="6"/>
      <c r="C73" s="6"/>
      <c r="D73" s="6"/>
      <c r="E73" s="6"/>
      <c r="F73" s="6">
        <v>170000</v>
      </c>
      <c r="G73" s="6">
        <v>12000</v>
      </c>
      <c r="H73" s="6">
        <v>128000</v>
      </c>
      <c r="I73" s="6">
        <v>20300</v>
      </c>
      <c r="J73" s="6">
        <v>150000</v>
      </c>
      <c r="K73" s="6">
        <v>174000</v>
      </c>
      <c r="L73" s="17">
        <f t="shared" si="4"/>
        <v>-4000</v>
      </c>
      <c r="M73" s="18">
        <f t="shared" si="5"/>
        <v>-0.023529411764705882</v>
      </c>
    </row>
    <row r="74" spans="1:13" ht="12.75">
      <c r="A74" s="1">
        <v>1967</v>
      </c>
      <c r="B74" s="6"/>
      <c r="C74" s="6"/>
      <c r="D74" s="6"/>
      <c r="E74" s="6"/>
      <c r="F74" s="6">
        <v>158000</v>
      </c>
      <c r="G74" s="6">
        <v>13200</v>
      </c>
      <c r="H74" s="6">
        <v>130000</v>
      </c>
      <c r="I74" s="6">
        <v>24300</v>
      </c>
      <c r="J74" s="6">
        <v>99100</v>
      </c>
      <c r="K74" s="6">
        <v>170000</v>
      </c>
      <c r="L74" s="17">
        <f t="shared" si="4"/>
        <v>-12000</v>
      </c>
      <c r="M74" s="18">
        <f t="shared" si="5"/>
        <v>-0.0759493670886076</v>
      </c>
    </row>
    <row r="75" spans="1:13" ht="12.75">
      <c r="A75" s="1">
        <v>1968</v>
      </c>
      <c r="B75" s="6"/>
      <c r="C75" s="6"/>
      <c r="D75" s="6"/>
      <c r="E75" s="6"/>
      <c r="F75" s="6">
        <v>145000</v>
      </c>
      <c r="G75" s="6">
        <v>13800</v>
      </c>
      <c r="H75" s="6">
        <v>134000</v>
      </c>
      <c r="I75" s="6">
        <v>26000</v>
      </c>
      <c r="J75" s="6">
        <v>89500</v>
      </c>
      <c r="K75" s="6">
        <v>131000</v>
      </c>
      <c r="L75" s="17">
        <f t="shared" si="4"/>
        <v>14000</v>
      </c>
      <c r="M75" s="18">
        <f t="shared" si="5"/>
        <v>0.09655172413793103</v>
      </c>
    </row>
    <row r="76" spans="1:13" ht="12.75">
      <c r="A76" s="1">
        <v>1969</v>
      </c>
      <c r="B76" s="6"/>
      <c r="C76" s="6"/>
      <c r="D76" s="6"/>
      <c r="E76" s="6"/>
      <c r="F76" s="6">
        <v>129000</v>
      </c>
      <c r="G76" s="6">
        <v>14400</v>
      </c>
      <c r="H76" s="6">
        <v>117000</v>
      </c>
      <c r="I76" s="6">
        <v>26800</v>
      </c>
      <c r="J76" s="6">
        <v>79000</v>
      </c>
      <c r="K76" s="6">
        <v>115000</v>
      </c>
      <c r="L76" s="17">
        <f t="shared" si="4"/>
        <v>14000</v>
      </c>
      <c r="M76" s="18">
        <f t="shared" si="5"/>
        <v>0.10852713178294573</v>
      </c>
    </row>
    <row r="77" spans="1:13" ht="12.75">
      <c r="A77" s="1">
        <v>1970</v>
      </c>
      <c r="B77" s="6"/>
      <c r="C77" s="6"/>
      <c r="D77" s="6"/>
      <c r="E77" s="6"/>
      <c r="F77" s="6">
        <v>141000</v>
      </c>
      <c r="G77" s="6">
        <v>14100</v>
      </c>
      <c r="H77" s="6">
        <v>142000</v>
      </c>
      <c r="I77" s="6">
        <v>24300</v>
      </c>
      <c r="J77" s="6">
        <v>72400</v>
      </c>
      <c r="K77" s="6">
        <v>138000</v>
      </c>
      <c r="L77" s="17">
        <f t="shared" si="4"/>
        <v>3000</v>
      </c>
      <c r="M77" s="18">
        <f t="shared" si="5"/>
        <v>0.02127659574468085</v>
      </c>
    </row>
    <row r="78" spans="1:13" ht="12.75">
      <c r="A78" s="1">
        <v>1971</v>
      </c>
      <c r="B78" s="6"/>
      <c r="C78" s="6"/>
      <c r="D78" s="6"/>
      <c r="E78" s="6"/>
      <c r="F78" s="6">
        <v>117000</v>
      </c>
      <c r="G78" s="6">
        <v>14200</v>
      </c>
      <c r="H78" s="6">
        <v>129000</v>
      </c>
      <c r="I78" s="6">
        <v>20200</v>
      </c>
      <c r="J78" s="6">
        <v>61800</v>
      </c>
      <c r="K78" s="6">
        <v>134000</v>
      </c>
      <c r="L78" s="17">
        <f t="shared" si="4"/>
        <v>-17000</v>
      </c>
      <c r="M78" s="18">
        <f t="shared" si="5"/>
        <v>-0.1452991452991453</v>
      </c>
    </row>
    <row r="79" spans="1:13" ht="12.75">
      <c r="A79" s="1">
        <v>1972</v>
      </c>
      <c r="B79" s="6"/>
      <c r="C79" s="6"/>
      <c r="D79" s="6"/>
      <c r="E79" s="6"/>
      <c r="F79" s="6">
        <v>145000</v>
      </c>
      <c r="G79" s="6">
        <v>14300</v>
      </c>
      <c r="H79" s="6">
        <v>158000</v>
      </c>
      <c r="I79" s="6">
        <v>16700</v>
      </c>
      <c r="J79" s="6">
        <v>67800</v>
      </c>
      <c r="K79" s="6">
        <v>150000</v>
      </c>
      <c r="L79" s="17">
        <f t="shared" si="4"/>
        <v>-5000</v>
      </c>
      <c r="M79" s="18">
        <f t="shared" si="5"/>
        <v>-0.034482758620689655</v>
      </c>
    </row>
    <row r="80" spans="1:13" ht="12.75">
      <c r="A80" s="1">
        <v>1973</v>
      </c>
      <c r="B80" s="6">
        <v>180000</v>
      </c>
      <c r="C80" s="6"/>
      <c r="D80" s="6"/>
      <c r="E80" s="6">
        <f>F80-B80</f>
        <v>59000</v>
      </c>
      <c r="F80" s="6">
        <v>239000</v>
      </c>
      <c r="G80" s="6">
        <v>12600</v>
      </c>
      <c r="H80" s="6">
        <v>173000</v>
      </c>
      <c r="I80" s="6">
        <v>4500</v>
      </c>
      <c r="J80" s="6">
        <v>64500</v>
      </c>
      <c r="K80" s="6">
        <v>184000</v>
      </c>
      <c r="L80" s="17">
        <f t="shared" si="4"/>
        <v>55000</v>
      </c>
      <c r="M80" s="18">
        <f t="shared" si="5"/>
        <v>0.2301255230125523</v>
      </c>
    </row>
    <row r="81" spans="1:13" ht="12.75">
      <c r="A81" s="1">
        <v>1974</v>
      </c>
      <c r="B81" s="6">
        <v>198000</v>
      </c>
      <c r="C81" s="6"/>
      <c r="D81" s="6"/>
      <c r="E81" s="6">
        <f>F81-B81</f>
        <v>59000</v>
      </c>
      <c r="F81" s="6">
        <v>257000</v>
      </c>
      <c r="G81" s="6">
        <v>12800</v>
      </c>
      <c r="H81" s="6">
        <v>200000</v>
      </c>
      <c r="I81" s="6">
        <v>3900</v>
      </c>
      <c r="J81" s="6">
        <v>79000</v>
      </c>
      <c r="K81" s="6">
        <v>194000</v>
      </c>
      <c r="L81" s="17">
        <f t="shared" si="4"/>
        <v>63000</v>
      </c>
      <c r="M81" s="18">
        <f t="shared" si="5"/>
        <v>0.245136186770428</v>
      </c>
    </row>
    <row r="82" spans="1:13" ht="12.75">
      <c r="A82" s="1">
        <v>1975</v>
      </c>
      <c r="B82" s="6">
        <v>161000</v>
      </c>
      <c r="C82" s="6"/>
      <c r="D82" s="6"/>
      <c r="E82" s="6">
        <v>37700</v>
      </c>
      <c r="F82" s="6">
        <v>199000</v>
      </c>
      <c r="G82" s="6">
        <v>13000</v>
      </c>
      <c r="H82" s="6">
        <v>146000</v>
      </c>
      <c r="I82" s="6">
        <v>6700</v>
      </c>
      <c r="J82" s="6">
        <v>69600</v>
      </c>
      <c r="K82" s="6">
        <v>162000</v>
      </c>
      <c r="L82" s="17">
        <f t="shared" si="4"/>
        <v>37000</v>
      </c>
      <c r="M82" s="18">
        <f t="shared" si="5"/>
        <v>0.18592964824120603</v>
      </c>
    </row>
    <row r="83" spans="1:13" ht="12.75">
      <c r="A83" s="1">
        <v>1976</v>
      </c>
      <c r="B83" s="6">
        <v>173000</v>
      </c>
      <c r="C83" s="6"/>
      <c r="D83" s="6"/>
      <c r="E83" s="6">
        <v>47400</v>
      </c>
      <c r="F83" s="6">
        <v>221000</v>
      </c>
      <c r="G83" s="6">
        <v>12600</v>
      </c>
      <c r="H83" s="6">
        <v>171000</v>
      </c>
      <c r="I83" s="6">
        <v>14000</v>
      </c>
      <c r="J83" s="6">
        <v>65600</v>
      </c>
      <c r="K83" s="6">
        <v>174000</v>
      </c>
      <c r="L83" s="17">
        <f t="shared" si="4"/>
        <v>47000</v>
      </c>
      <c r="M83" s="18">
        <f t="shared" si="5"/>
        <v>0.21266968325791855</v>
      </c>
    </row>
    <row r="84" spans="1:13" ht="12.75">
      <c r="A84" s="1">
        <v>1977</v>
      </c>
      <c r="B84" s="6">
        <v>186000</v>
      </c>
      <c r="C84" s="6"/>
      <c r="D84" s="6"/>
      <c r="E84" s="6">
        <v>45700</v>
      </c>
      <c r="F84" s="6">
        <v>231000</v>
      </c>
      <c r="G84" s="6">
        <v>11700</v>
      </c>
      <c r="H84" s="6">
        <v>177000</v>
      </c>
      <c r="I84" s="6">
        <v>15100</v>
      </c>
      <c r="J84" s="6">
        <v>53400</v>
      </c>
      <c r="K84" s="6">
        <v>186000</v>
      </c>
      <c r="L84" s="17">
        <f t="shared" si="4"/>
        <v>45000</v>
      </c>
      <c r="M84" s="18">
        <f t="shared" si="5"/>
        <v>0.19480519480519481</v>
      </c>
    </row>
    <row r="85" spans="1:13" ht="12.75">
      <c r="A85" s="1">
        <v>1978</v>
      </c>
      <c r="B85" s="6">
        <v>207000</v>
      </c>
      <c r="C85" s="6"/>
      <c r="D85" s="6"/>
      <c r="E85" s="6">
        <v>40100</v>
      </c>
      <c r="F85" s="6">
        <v>247000</v>
      </c>
      <c r="G85" s="6">
        <v>10200</v>
      </c>
      <c r="H85" s="6">
        <v>213000</v>
      </c>
      <c r="I85" s="6">
        <v>15100</v>
      </c>
      <c r="J85" s="6">
        <v>53900</v>
      </c>
      <c r="K85" s="6">
        <v>208000</v>
      </c>
      <c r="L85" s="17">
        <f t="shared" si="4"/>
        <v>39000</v>
      </c>
      <c r="M85" s="18">
        <f t="shared" si="5"/>
        <v>0.15789473684210525</v>
      </c>
    </row>
    <row r="86" spans="1:13" ht="12.75">
      <c r="A86" s="1">
        <v>1979</v>
      </c>
      <c r="B86" s="6">
        <v>164000</v>
      </c>
      <c r="C86" s="6"/>
      <c r="D86" s="6"/>
      <c r="E86" s="6">
        <f>F86-B86</f>
        <v>41000</v>
      </c>
      <c r="F86" s="6">
        <v>205000</v>
      </c>
      <c r="G86" s="6">
        <v>10600</v>
      </c>
      <c r="H86" s="6">
        <v>161000</v>
      </c>
      <c r="I86" s="6">
        <v>21700</v>
      </c>
      <c r="J86" s="6">
        <v>50900</v>
      </c>
      <c r="K86" s="6">
        <v>153000</v>
      </c>
      <c r="L86" s="17">
        <f t="shared" si="4"/>
        <v>52000</v>
      </c>
      <c r="M86" s="18">
        <f t="shared" si="5"/>
        <v>0.25365853658536586</v>
      </c>
    </row>
    <row r="87" spans="1:13" ht="12.75">
      <c r="A87" s="1">
        <v>1980</v>
      </c>
      <c r="B87" s="6">
        <v>143000</v>
      </c>
      <c r="C87" s="6">
        <v>44700</v>
      </c>
      <c r="D87" s="6">
        <v>142000</v>
      </c>
      <c r="E87" s="6">
        <v>39700</v>
      </c>
      <c r="F87" s="6">
        <v>187000</v>
      </c>
      <c r="G87" s="6">
        <v>10200</v>
      </c>
      <c r="H87" s="6">
        <v>172000</v>
      </c>
      <c r="I87" s="6">
        <v>17700</v>
      </c>
      <c r="J87" s="6">
        <v>107000</v>
      </c>
      <c r="K87" s="6">
        <v>108000</v>
      </c>
      <c r="L87" s="17">
        <f t="shared" si="4"/>
        <v>79000</v>
      </c>
      <c r="M87" s="18">
        <f t="shared" si="5"/>
        <v>0.42245989304812837</v>
      </c>
    </row>
    <row r="88" spans="1:13" ht="12.75">
      <c r="A88" s="1">
        <v>1981</v>
      </c>
      <c r="B88" s="6">
        <v>141000</v>
      </c>
      <c r="C88" s="6">
        <v>50000</v>
      </c>
      <c r="D88" s="6">
        <v>124000</v>
      </c>
      <c r="E88" s="6">
        <v>45100</v>
      </c>
      <c r="F88" s="6">
        <v>187000</v>
      </c>
      <c r="G88" s="6">
        <v>9350</v>
      </c>
      <c r="H88" s="6">
        <v>190000</v>
      </c>
      <c r="I88" s="6">
        <v>17800</v>
      </c>
      <c r="J88" s="6">
        <v>151000</v>
      </c>
      <c r="K88" s="6">
        <v>138000</v>
      </c>
      <c r="L88" s="17">
        <f t="shared" si="4"/>
        <v>49000</v>
      </c>
      <c r="M88" s="18">
        <f t="shared" si="5"/>
        <v>0.2620320855614973</v>
      </c>
    </row>
    <row r="89" spans="1:13" ht="12.75">
      <c r="A89" s="1">
        <v>1982</v>
      </c>
      <c r="B89" s="6">
        <v>125000</v>
      </c>
      <c r="C89" s="6">
        <v>39000</v>
      </c>
      <c r="D89" s="6">
        <v>94300</v>
      </c>
      <c r="E89" s="6">
        <v>32400</v>
      </c>
      <c r="F89" s="6">
        <v>164000</v>
      </c>
      <c r="G89" s="6">
        <v>3140</v>
      </c>
      <c r="H89" s="6">
        <v>118000</v>
      </c>
      <c r="I89" s="6">
        <v>33900</v>
      </c>
      <c r="J89" s="6">
        <v>112000</v>
      </c>
      <c r="K89" s="6">
        <v>126000</v>
      </c>
      <c r="L89" s="17">
        <f t="shared" si="4"/>
        <v>38000</v>
      </c>
      <c r="M89" s="18">
        <f t="shared" si="5"/>
        <v>0.23170731707317074</v>
      </c>
    </row>
    <row r="90" spans="1:13" ht="12.75">
      <c r="A90" s="1">
        <v>1983</v>
      </c>
      <c r="B90" s="6">
        <v>137000</v>
      </c>
      <c r="C90" s="6">
        <v>45200</v>
      </c>
      <c r="D90" s="6">
        <v>116000</v>
      </c>
      <c r="E90" s="6">
        <v>38100</v>
      </c>
      <c r="F90" s="6">
        <v>175000</v>
      </c>
      <c r="G90" s="6"/>
      <c r="H90" s="6">
        <v>138000</v>
      </c>
      <c r="I90" s="6">
        <v>21200</v>
      </c>
      <c r="J90" s="6">
        <v>92100</v>
      </c>
      <c r="K90" s="6">
        <v>137000</v>
      </c>
      <c r="L90" s="17">
        <f t="shared" si="4"/>
        <v>38000</v>
      </c>
      <c r="M90" s="18">
        <f t="shared" si="5"/>
        <v>0.21714285714285714</v>
      </c>
    </row>
    <row r="91" spans="1:13" ht="12.75">
      <c r="A91" s="1">
        <v>1984</v>
      </c>
      <c r="B91" s="6">
        <v>141000</v>
      </c>
      <c r="C91" s="6">
        <v>42400</v>
      </c>
      <c r="D91" s="6">
        <v>124000</v>
      </c>
      <c r="E91" s="6">
        <v>45000</v>
      </c>
      <c r="F91" s="6">
        <v>186000</v>
      </c>
      <c r="G91" s="6">
        <v>8710</v>
      </c>
      <c r="H91" s="6">
        <v>160000</v>
      </c>
      <c r="I91" s="6">
        <v>39800</v>
      </c>
      <c r="J91" s="6">
        <v>88000</v>
      </c>
      <c r="K91" s="6">
        <v>133000</v>
      </c>
      <c r="L91" s="17">
        <f t="shared" si="4"/>
        <v>53000</v>
      </c>
      <c r="M91" s="18">
        <f t="shared" si="5"/>
        <v>0.2849462365591398</v>
      </c>
    </row>
    <row r="92" spans="1:13" ht="12.75">
      <c r="A92" s="1">
        <v>1985</v>
      </c>
      <c r="B92" s="6">
        <v>143000</v>
      </c>
      <c r="C92" s="6">
        <v>36600</v>
      </c>
      <c r="D92" s="6">
        <v>109000</v>
      </c>
      <c r="E92" s="6">
        <v>48700</v>
      </c>
      <c r="F92" s="6">
        <v>197000</v>
      </c>
      <c r="G92" s="6">
        <v>4730</v>
      </c>
      <c r="H92" s="6">
        <v>143000</v>
      </c>
      <c r="I92" s="6">
        <v>32000</v>
      </c>
      <c r="J92" s="6">
        <v>72700</v>
      </c>
      <c r="K92" s="6">
        <v>131000</v>
      </c>
      <c r="L92" s="17">
        <f t="shared" si="4"/>
        <v>66000</v>
      </c>
      <c r="M92" s="39">
        <f t="shared" si="5"/>
        <v>0.3350253807106599</v>
      </c>
    </row>
    <row r="93" spans="1:13" ht="12.75">
      <c r="A93" s="1">
        <v>1986</v>
      </c>
      <c r="B93" s="6">
        <v>124000</v>
      </c>
      <c r="C93" s="6">
        <v>25100</v>
      </c>
      <c r="D93" s="6">
        <v>97100</v>
      </c>
      <c r="E93" s="6">
        <v>39700</v>
      </c>
      <c r="F93" s="6">
        <v>163000</v>
      </c>
      <c r="G93" s="6">
        <v>2290</v>
      </c>
      <c r="H93" s="6">
        <v>117000</v>
      </c>
      <c r="I93" s="6">
        <v>19600</v>
      </c>
      <c r="J93" s="6">
        <v>62600</v>
      </c>
      <c r="K93" s="6">
        <v>110000</v>
      </c>
      <c r="L93" s="17">
        <f t="shared" si="4"/>
        <v>53000</v>
      </c>
      <c r="M93" s="39">
        <f t="shared" si="5"/>
        <v>0.32515337423312884</v>
      </c>
    </row>
    <row r="94" spans="1:13" ht="12.75">
      <c r="A94" s="1">
        <v>1987</v>
      </c>
      <c r="B94" s="6">
        <v>139000</v>
      </c>
      <c r="C94" s="6">
        <v>15600</v>
      </c>
      <c r="D94" s="6">
        <v>115000</v>
      </c>
      <c r="E94" s="6">
        <v>32300</v>
      </c>
      <c r="F94" s="6">
        <v>172000</v>
      </c>
      <c r="G94" s="6">
        <v>937.2015018907399</v>
      </c>
      <c r="H94" s="6">
        <v>135000</v>
      </c>
      <c r="I94" s="6">
        <v>21000</v>
      </c>
      <c r="J94" s="6">
        <v>53600</v>
      </c>
      <c r="K94" s="6">
        <v>124000</v>
      </c>
      <c r="L94" s="17">
        <f t="shared" si="4"/>
        <v>48000</v>
      </c>
      <c r="M94" s="39">
        <f t="shared" si="5"/>
        <v>0.27906976744186046</v>
      </c>
    </row>
    <row r="95" spans="1:13" ht="12.75">
      <c r="A95" s="1">
        <v>1988</v>
      </c>
      <c r="B95" s="6">
        <v>133000</v>
      </c>
      <c r="C95" s="6">
        <v>31600</v>
      </c>
      <c r="D95" s="6">
        <v>98800</v>
      </c>
      <c r="E95" s="6">
        <v>48700</v>
      </c>
      <c r="F95" s="6">
        <v>181000</v>
      </c>
      <c r="G95" s="6">
        <v>1030</v>
      </c>
      <c r="H95" s="6">
        <v>146000</v>
      </c>
      <c r="I95" s="6">
        <v>27900</v>
      </c>
      <c r="J95" s="6">
        <v>56100</v>
      </c>
      <c r="K95" s="6">
        <v>117000</v>
      </c>
      <c r="L95" s="17">
        <f t="shared" si="4"/>
        <v>64000</v>
      </c>
      <c r="M95" s="39">
        <f t="shared" si="5"/>
        <v>0.35359116022099446</v>
      </c>
    </row>
    <row r="96" spans="1:13" ht="12.75">
      <c r="A96" s="1">
        <v>1989</v>
      </c>
      <c r="B96" s="6">
        <v>126000</v>
      </c>
      <c r="C96" s="6">
        <v>31700</v>
      </c>
      <c r="D96" s="6">
        <v>104000</v>
      </c>
      <c r="E96" s="6">
        <v>55900</v>
      </c>
      <c r="F96" s="6">
        <v>182000</v>
      </c>
      <c r="G96" s="6">
        <v>1419.556338179576</v>
      </c>
      <c r="H96" s="6">
        <v>137000</v>
      </c>
      <c r="I96" s="6">
        <v>31500</v>
      </c>
      <c r="J96" s="6">
        <v>56600</v>
      </c>
      <c r="K96" s="6">
        <v>106000</v>
      </c>
      <c r="L96" s="17">
        <f t="shared" si="4"/>
        <v>76000</v>
      </c>
      <c r="M96" s="39">
        <f t="shared" si="5"/>
        <v>0.4175824175824176</v>
      </c>
    </row>
    <row r="97" spans="1:13" ht="12.75">
      <c r="A97" s="1">
        <v>1990</v>
      </c>
      <c r="B97" s="6">
        <v>127000</v>
      </c>
      <c r="C97" s="6">
        <v>42800</v>
      </c>
      <c r="D97" s="6">
        <v>121000</v>
      </c>
      <c r="E97" s="6">
        <v>59500</v>
      </c>
      <c r="F97" s="6">
        <v>187000</v>
      </c>
      <c r="G97" s="6">
        <v>4819.510862028983</v>
      </c>
      <c r="H97" s="6">
        <v>145000</v>
      </c>
      <c r="I97" s="6">
        <v>37100</v>
      </c>
      <c r="J97" s="6">
        <v>55800</v>
      </c>
      <c r="K97" s="6">
        <v>114000</v>
      </c>
      <c r="L97" s="17">
        <f t="shared" si="4"/>
        <v>73000</v>
      </c>
      <c r="M97" s="39">
        <f t="shared" si="5"/>
        <v>0.39037433155080214</v>
      </c>
    </row>
    <row r="98" spans="1:13" ht="12.75">
      <c r="A98" s="1">
        <v>1991</v>
      </c>
      <c r="B98" s="6">
        <v>125000</v>
      </c>
      <c r="C98" s="6">
        <v>31400</v>
      </c>
      <c r="D98" s="6">
        <v>109000</v>
      </c>
      <c r="E98" s="6">
        <v>58100</v>
      </c>
      <c r="F98" s="6">
        <v>179000</v>
      </c>
      <c r="G98" s="6">
        <v>8290</v>
      </c>
      <c r="H98" s="6">
        <v>139000</v>
      </c>
      <c r="I98" s="6">
        <v>36900</v>
      </c>
      <c r="J98" s="6">
        <v>61500</v>
      </c>
      <c r="K98" s="6">
        <v>105000</v>
      </c>
      <c r="L98" s="17">
        <f t="shared" si="4"/>
        <v>74000</v>
      </c>
      <c r="M98" s="39">
        <f t="shared" si="5"/>
        <v>0.4134078212290503</v>
      </c>
    </row>
    <row r="99" spans="1:13" ht="12.75">
      <c r="A99" s="1">
        <v>1992</v>
      </c>
      <c r="B99" s="6">
        <v>119000</v>
      </c>
      <c r="C99" s="6">
        <v>40300</v>
      </c>
      <c r="D99" s="6">
        <v>101000</v>
      </c>
      <c r="E99" s="6">
        <v>60200</v>
      </c>
      <c r="F99" s="6">
        <v>175000</v>
      </c>
      <c r="G99" s="6">
        <v>10200</v>
      </c>
      <c r="H99" s="6">
        <v>128000</v>
      </c>
      <c r="I99" s="6">
        <v>33900</v>
      </c>
      <c r="J99" s="6">
        <v>61400</v>
      </c>
      <c r="K99" s="6">
        <v>104000</v>
      </c>
      <c r="L99" s="17">
        <f t="shared" si="4"/>
        <v>71000</v>
      </c>
      <c r="M99" s="39">
        <f t="shared" si="5"/>
        <v>0.4057142857142857</v>
      </c>
    </row>
    <row r="100" spans="1:13" ht="12.75">
      <c r="A100" s="1">
        <v>1993</v>
      </c>
      <c r="B100" s="6">
        <v>122000</v>
      </c>
      <c r="C100" s="6">
        <v>36600</v>
      </c>
      <c r="D100" s="6">
        <v>105000</v>
      </c>
      <c r="E100" s="6">
        <v>56000</v>
      </c>
      <c r="F100" s="6">
        <v>178000</v>
      </c>
      <c r="G100" s="6">
        <v>6100</v>
      </c>
      <c r="H100" s="6">
        <v>133000</v>
      </c>
      <c r="I100" s="6">
        <v>33200</v>
      </c>
      <c r="J100" s="6">
        <v>61700</v>
      </c>
      <c r="K100" s="6">
        <v>106000</v>
      </c>
      <c r="L100" s="17">
        <f t="shared" si="4"/>
        <v>72000</v>
      </c>
      <c r="M100" s="39">
        <f t="shared" si="5"/>
        <v>0.4044943820224719</v>
      </c>
    </row>
    <row r="101" spans="1:13" ht="12.75">
      <c r="A101" s="1">
        <v>1994</v>
      </c>
      <c r="B101" s="6">
        <v>134000</v>
      </c>
      <c r="C101" s="6">
        <v>30500</v>
      </c>
      <c r="D101" s="6">
        <v>107000</v>
      </c>
      <c r="E101" s="6">
        <v>62100</v>
      </c>
      <c r="F101" s="6">
        <v>196000</v>
      </c>
      <c r="G101" s="6">
        <v>1260</v>
      </c>
      <c r="H101" s="6">
        <v>133000</v>
      </c>
      <c r="I101" s="6">
        <v>41900</v>
      </c>
      <c r="J101" s="6">
        <v>47300</v>
      </c>
      <c r="K101" s="6">
        <v>107000</v>
      </c>
      <c r="L101" s="17">
        <f t="shared" si="4"/>
        <v>89000</v>
      </c>
      <c r="M101" s="39">
        <f t="shared" si="5"/>
        <v>0.45408163265306123</v>
      </c>
    </row>
    <row r="102" spans="1:13" ht="12.75">
      <c r="A102" s="1">
        <v>1995</v>
      </c>
      <c r="B102" s="6">
        <v>151000</v>
      </c>
      <c r="C102" s="6">
        <v>29500</v>
      </c>
      <c r="D102" s="6">
        <v>123000</v>
      </c>
      <c r="E102" s="6">
        <v>68400</v>
      </c>
      <c r="F102" s="6">
        <v>219000</v>
      </c>
      <c r="G102" s="6">
        <v>9530</v>
      </c>
      <c r="H102" s="6">
        <v>157000</v>
      </c>
      <c r="I102" s="6">
        <v>51500</v>
      </c>
      <c r="J102" s="6">
        <v>44800</v>
      </c>
      <c r="K102" s="6">
        <v>118000</v>
      </c>
      <c r="L102" s="17">
        <f t="shared" si="4"/>
        <v>101000</v>
      </c>
      <c r="M102" s="39">
        <f t="shared" si="5"/>
        <v>0.4611872146118721</v>
      </c>
    </row>
    <row r="103" spans="1:13" ht="12.75">
      <c r="A103" s="1">
        <v>1996</v>
      </c>
      <c r="B103" s="6">
        <v>146000</v>
      </c>
      <c r="C103" s="6">
        <v>33700</v>
      </c>
      <c r="D103" s="6">
        <v>118000</v>
      </c>
      <c r="E103" s="6">
        <v>65300</v>
      </c>
      <c r="F103" s="6">
        <v>212000</v>
      </c>
      <c r="G103" s="6">
        <v>16400</v>
      </c>
      <c r="H103" s="6">
        <v>150000</v>
      </c>
      <c r="I103" s="6">
        <v>46800</v>
      </c>
      <c r="J103" s="6">
        <v>42700</v>
      </c>
      <c r="K103" s="6">
        <v>122000</v>
      </c>
      <c r="L103" s="17">
        <f aca="true" t="shared" si="6" ref="L103:L113">F103-K103</f>
        <v>90000</v>
      </c>
      <c r="M103" s="39">
        <f>L103/F103</f>
        <v>0.42452830188679247</v>
      </c>
    </row>
    <row r="104" spans="1:13" ht="12.75">
      <c r="A104" s="1">
        <v>1997</v>
      </c>
      <c r="B104" s="6">
        <v>154000</v>
      </c>
      <c r="C104" s="6">
        <v>37700</v>
      </c>
      <c r="D104" s="6">
        <v>120000</v>
      </c>
      <c r="E104" s="6">
        <v>72500</v>
      </c>
      <c r="F104" s="6">
        <v>227000</v>
      </c>
      <c r="G104" s="6">
        <v>17300</v>
      </c>
      <c r="H104" s="6">
        <v>158000</v>
      </c>
      <c r="I104" s="6">
        <v>56500</v>
      </c>
      <c r="J104" s="6">
        <v>37300</v>
      </c>
      <c r="K104" s="6">
        <v>124000</v>
      </c>
      <c r="L104" s="17">
        <f t="shared" si="6"/>
        <v>103000</v>
      </c>
      <c r="M104" s="40">
        <v>0.453</v>
      </c>
    </row>
    <row r="105" spans="1:14" ht="12.75">
      <c r="A105" s="1">
        <v>1998</v>
      </c>
      <c r="B105" s="6">
        <v>149000</v>
      </c>
      <c r="C105" s="6">
        <v>36900</v>
      </c>
      <c r="D105" s="6">
        <v>116000</v>
      </c>
      <c r="E105" s="6">
        <v>65300</v>
      </c>
      <c r="F105" s="6">
        <v>214000</v>
      </c>
      <c r="G105" s="6">
        <v>5540</v>
      </c>
      <c r="H105" s="6">
        <v>156000</v>
      </c>
      <c r="I105" s="6">
        <v>43500</v>
      </c>
      <c r="J105" s="6">
        <v>31600</v>
      </c>
      <c r="K105" s="6">
        <v>124000</v>
      </c>
      <c r="L105" s="17">
        <v>90400</v>
      </c>
      <c r="M105" s="40">
        <f>L105/F105</f>
        <v>0.4224299065420561</v>
      </c>
      <c r="N105" s="9"/>
    </row>
    <row r="106" spans="1:14" ht="12.75">
      <c r="A106" s="1">
        <v>1999</v>
      </c>
      <c r="B106" s="6">
        <v>140000</v>
      </c>
      <c r="C106" s="6">
        <v>49400</v>
      </c>
      <c r="D106" s="6">
        <v>117000</v>
      </c>
      <c r="E106" s="6">
        <v>85900</v>
      </c>
      <c r="F106" s="6">
        <v>226000</v>
      </c>
      <c r="G106" s="6">
        <v>1100</v>
      </c>
      <c r="H106" s="6">
        <v>149000</v>
      </c>
      <c r="I106" s="6">
        <v>38900</v>
      </c>
      <c r="J106" s="6">
        <v>22800</v>
      </c>
      <c r="K106" s="6">
        <v>120000</v>
      </c>
      <c r="L106" s="17">
        <f t="shared" si="6"/>
        <v>106000</v>
      </c>
      <c r="M106" s="40">
        <f>L106/F106</f>
        <v>0.4690265486725664</v>
      </c>
      <c r="N106" s="7"/>
    </row>
    <row r="107" spans="1:14" ht="12.75">
      <c r="A107" s="1">
        <v>2000</v>
      </c>
      <c r="B107" s="6">
        <v>147000</v>
      </c>
      <c r="C107" s="6">
        <v>44000</v>
      </c>
      <c r="D107" s="6">
        <v>115000</v>
      </c>
      <c r="E107" s="6">
        <v>95700</v>
      </c>
      <c r="F107" s="6">
        <v>243000</v>
      </c>
      <c r="G107" s="6">
        <v>939.8349006718303</v>
      </c>
      <c r="H107" s="6">
        <v>167000</v>
      </c>
      <c r="I107" s="6">
        <v>58100</v>
      </c>
      <c r="J107" s="6">
        <v>27200</v>
      </c>
      <c r="K107" s="6">
        <v>105000</v>
      </c>
      <c r="L107" s="17">
        <f t="shared" si="6"/>
        <v>138000</v>
      </c>
      <c r="M107" s="40">
        <v>0.567</v>
      </c>
      <c r="N107" s="7"/>
    </row>
    <row r="108" spans="1:14" ht="12.75">
      <c r="A108" s="1">
        <v>2001</v>
      </c>
      <c r="B108" s="6">
        <v>129000</v>
      </c>
      <c r="C108" s="41">
        <v>42700</v>
      </c>
      <c r="D108" s="6">
        <v>98800</v>
      </c>
      <c r="E108" s="6">
        <v>86700</v>
      </c>
      <c r="F108" s="41">
        <v>216000</v>
      </c>
      <c r="G108" s="6">
        <v>1050</v>
      </c>
      <c r="H108" s="6">
        <v>144000</v>
      </c>
      <c r="I108" s="6">
        <v>57000</v>
      </c>
      <c r="J108" s="41">
        <v>24200</v>
      </c>
      <c r="K108" s="41">
        <v>91500</v>
      </c>
      <c r="L108" s="46">
        <v>119000</v>
      </c>
      <c r="M108" s="47">
        <v>0.552</v>
      </c>
      <c r="N108" s="7"/>
    </row>
    <row r="109" spans="1:14" ht="12.75">
      <c r="A109" s="1">
        <v>2002</v>
      </c>
      <c r="B109" s="6">
        <v>121000</v>
      </c>
      <c r="C109" s="41">
        <v>69100</v>
      </c>
      <c r="D109" s="41">
        <v>91300</v>
      </c>
      <c r="E109" s="41">
        <v>99300</v>
      </c>
      <c r="F109" s="41">
        <v>220000</v>
      </c>
      <c r="G109" s="6">
        <v>1330</v>
      </c>
      <c r="H109" s="6">
        <v>130000</v>
      </c>
      <c r="I109" s="6">
        <v>45900</v>
      </c>
      <c r="J109" s="6">
        <v>17700</v>
      </c>
      <c r="K109" s="41">
        <v>91700</v>
      </c>
      <c r="L109" s="46">
        <v>128000</v>
      </c>
      <c r="M109" s="47">
        <v>0.583</v>
      </c>
      <c r="N109" s="7"/>
    </row>
    <row r="110" spans="1:14" ht="12.75">
      <c r="A110" s="1">
        <v>2003</v>
      </c>
      <c r="B110" s="6">
        <v>117000</v>
      </c>
      <c r="C110" s="41">
        <v>65200</v>
      </c>
      <c r="D110" s="41">
        <v>90400</v>
      </c>
      <c r="E110" s="41">
        <v>101000</v>
      </c>
      <c r="F110" s="41">
        <v>218000</v>
      </c>
      <c r="G110" s="6">
        <v>1140</v>
      </c>
      <c r="H110" s="6">
        <v>137000</v>
      </c>
      <c r="I110" s="6">
        <v>53600</v>
      </c>
      <c r="J110" s="41">
        <v>19700</v>
      </c>
      <c r="K110" s="41">
        <v>82400</v>
      </c>
      <c r="L110" s="41">
        <v>135000</v>
      </c>
      <c r="M110" s="47">
        <v>0.622</v>
      </c>
      <c r="N110" s="7"/>
    </row>
    <row r="111" spans="1:14" ht="12.75">
      <c r="A111" s="1">
        <v>2004</v>
      </c>
      <c r="B111" s="41">
        <v>128000</v>
      </c>
      <c r="C111" s="41">
        <v>74600</v>
      </c>
      <c r="D111" s="41">
        <v>102000</v>
      </c>
      <c r="E111" s="41">
        <v>103000</v>
      </c>
      <c r="F111" s="41">
        <v>232000</v>
      </c>
      <c r="G111" s="6">
        <v>1180</v>
      </c>
      <c r="H111" s="6">
        <v>155000</v>
      </c>
      <c r="I111" s="6">
        <v>56300</v>
      </c>
      <c r="J111" s="41">
        <v>18500</v>
      </c>
      <c r="K111" s="41">
        <v>101000</v>
      </c>
      <c r="L111" s="41">
        <f t="shared" si="6"/>
        <v>131000</v>
      </c>
      <c r="M111" s="47">
        <v>0.565</v>
      </c>
      <c r="N111" s="7"/>
    </row>
    <row r="112" spans="1:14" ht="12.75">
      <c r="A112" s="1">
        <v>2005</v>
      </c>
      <c r="B112" s="41">
        <v>135000</v>
      </c>
      <c r="C112" s="41">
        <v>60700</v>
      </c>
      <c r="D112" s="41">
        <v>100000</v>
      </c>
      <c r="E112" s="41">
        <v>101000</v>
      </c>
      <c r="F112" s="41">
        <v>237000</v>
      </c>
      <c r="G112" s="41">
        <v>1180</v>
      </c>
      <c r="H112" s="41">
        <v>159000</v>
      </c>
      <c r="I112" s="41">
        <v>63200</v>
      </c>
      <c r="J112" s="41">
        <v>19400</v>
      </c>
      <c r="K112" s="41">
        <v>95500</v>
      </c>
      <c r="L112" s="41">
        <v>141000</v>
      </c>
      <c r="M112" s="47">
        <v>0.596</v>
      </c>
      <c r="N112" s="7"/>
    </row>
    <row r="113" spans="1:14" ht="12.75">
      <c r="A113" s="1">
        <v>2006</v>
      </c>
      <c r="B113" s="41">
        <v>144000</v>
      </c>
      <c r="C113" s="41">
        <v>69300</v>
      </c>
      <c r="D113" s="41">
        <v>124000</v>
      </c>
      <c r="E113" s="41">
        <v>108000</v>
      </c>
      <c r="F113" s="41">
        <v>252000</v>
      </c>
      <c r="G113" s="41">
        <v>1230</v>
      </c>
      <c r="H113" s="41">
        <v>173000</v>
      </c>
      <c r="I113" s="41">
        <v>67300</v>
      </c>
      <c r="J113" s="41">
        <v>20500</v>
      </c>
      <c r="K113" s="41">
        <v>106000</v>
      </c>
      <c r="L113" s="41">
        <f t="shared" si="6"/>
        <v>146000</v>
      </c>
      <c r="M113" s="47">
        <v>0.58</v>
      </c>
      <c r="N113" s="7"/>
    </row>
    <row r="114" spans="1:14" ht="12.75">
      <c r="A114" s="1">
        <v>2007</v>
      </c>
      <c r="B114" s="41">
        <v>111000</v>
      </c>
      <c r="C114" s="41">
        <v>7020</v>
      </c>
      <c r="D114" s="41">
        <v>98400</v>
      </c>
      <c r="E114" s="41">
        <v>93600</v>
      </c>
      <c r="F114" s="41">
        <v>205000</v>
      </c>
      <c r="G114" s="41">
        <v>813</v>
      </c>
      <c r="H114" s="41">
        <v>141000</v>
      </c>
      <c r="I114" s="41">
        <v>116000</v>
      </c>
      <c r="J114" s="41">
        <v>20700</v>
      </c>
      <c r="K114" s="41">
        <v>25400</v>
      </c>
      <c r="L114" s="41">
        <v>179000</v>
      </c>
      <c r="M114" s="47">
        <v>0.876</v>
      </c>
      <c r="N114" s="7"/>
    </row>
    <row r="115" spans="1:13" ht="15.75">
      <c r="A115" s="49" t="s">
        <v>79</v>
      </c>
      <c r="B115" s="49"/>
      <c r="C115" s="49"/>
      <c r="D115" s="49"/>
      <c r="E115" s="49"/>
      <c r="F115" s="49"/>
      <c r="G115" s="49"/>
      <c r="H115" s="49"/>
      <c r="I115" s="49"/>
      <c r="J115" s="49"/>
      <c r="K115" s="49"/>
      <c r="L115" s="49"/>
      <c r="M115" s="49"/>
    </row>
    <row r="116" spans="1:13" ht="12.75">
      <c r="A116" s="50" t="s">
        <v>81</v>
      </c>
      <c r="B116" s="50"/>
      <c r="C116" s="50"/>
      <c r="D116" s="50"/>
      <c r="E116" s="50"/>
      <c r="F116" s="50"/>
      <c r="G116" s="50"/>
      <c r="H116" s="50"/>
      <c r="I116" s="50"/>
      <c r="J116" s="50"/>
      <c r="K116" s="50"/>
      <c r="L116" s="50"/>
      <c r="M116" s="50"/>
    </row>
  </sheetData>
  <sheetProtection/>
  <mergeCells count="9">
    <mergeCell ref="A116:M116"/>
    <mergeCell ref="A1:M1"/>
    <mergeCell ref="A2:M2"/>
    <mergeCell ref="A3:M3"/>
    <mergeCell ref="A4:M4"/>
    <mergeCell ref="L5:M5"/>
    <mergeCell ref="B5:F5"/>
    <mergeCell ref="G5:K5"/>
    <mergeCell ref="A115:M115"/>
  </mergeCells>
  <printOptions horizontalCentered="1"/>
  <pageMargins left="0.5" right="0.5" top="0.5" bottom="0.5" header="0.5" footer="0.5"/>
  <pageSetup fitToHeight="4"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J143"/>
  <sheetViews>
    <sheetView zoomScalePageLayoutView="0" workbookViewId="0" topLeftCell="A1">
      <selection activeCell="A1" sqref="A1"/>
    </sheetView>
  </sheetViews>
  <sheetFormatPr defaultColWidth="9.140625" defaultRowHeight="12.75"/>
  <cols>
    <col min="1" max="1" width="114.28125" style="4" customWidth="1"/>
    <col min="2" max="16384" width="9.140625" style="4" customWidth="1"/>
  </cols>
  <sheetData>
    <row r="1" spans="1:10" ht="12.75" customHeight="1">
      <c r="A1" s="31" t="s">
        <v>82</v>
      </c>
      <c r="B1" s="48"/>
      <c r="C1" s="48"/>
      <c r="D1" s="48"/>
      <c r="E1" s="48"/>
      <c r="F1" s="48"/>
      <c r="G1" s="48"/>
      <c r="H1" s="48"/>
      <c r="I1" s="48"/>
      <c r="J1" s="48"/>
    </row>
    <row r="2" spans="1:10" ht="12.75">
      <c r="A2" s="32"/>
      <c r="B2" s="48"/>
      <c r="C2" s="48"/>
      <c r="D2" s="48"/>
      <c r="E2" s="48"/>
      <c r="F2" s="48"/>
      <c r="G2" s="48"/>
      <c r="H2" s="48"/>
      <c r="I2" s="48"/>
      <c r="J2" s="48"/>
    </row>
    <row r="3" spans="1:10" ht="12.75">
      <c r="A3" s="33" t="s">
        <v>83</v>
      </c>
      <c r="B3" s="48"/>
      <c r="C3" s="48"/>
      <c r="D3" s="48"/>
      <c r="E3" s="48"/>
      <c r="F3" s="48"/>
      <c r="G3" s="48"/>
      <c r="H3" s="48"/>
      <c r="I3" s="48"/>
      <c r="J3" s="48"/>
    </row>
    <row r="4" spans="1:10" ht="102" customHeight="1">
      <c r="A4" s="32" t="s">
        <v>14</v>
      </c>
      <c r="B4" s="48"/>
      <c r="C4" s="48"/>
      <c r="D4" s="48"/>
      <c r="E4" s="48"/>
      <c r="F4" s="48"/>
      <c r="G4" s="48"/>
      <c r="H4" s="48"/>
      <c r="I4" s="48"/>
      <c r="J4" s="48"/>
    </row>
    <row r="5" spans="1:10" ht="12.75">
      <c r="A5" s="32"/>
      <c r="B5" s="48"/>
      <c r="C5" s="48"/>
      <c r="D5" s="48"/>
      <c r="E5" s="48"/>
      <c r="F5" s="48"/>
      <c r="G5" s="48"/>
      <c r="H5" s="48"/>
      <c r="I5" s="48"/>
      <c r="J5" s="48"/>
    </row>
    <row r="6" spans="1:10" ht="12.75">
      <c r="A6" s="33" t="s">
        <v>84</v>
      </c>
      <c r="B6" s="48"/>
      <c r="C6" s="48"/>
      <c r="D6" s="48"/>
      <c r="E6" s="48"/>
      <c r="F6" s="48"/>
      <c r="G6" s="48"/>
      <c r="H6" s="48"/>
      <c r="I6" s="48"/>
      <c r="J6" s="48"/>
    </row>
    <row r="7" spans="1:10" ht="114.75" customHeight="1">
      <c r="A7" s="32" t="s">
        <v>15</v>
      </c>
      <c r="B7" s="48"/>
      <c r="C7" s="48"/>
      <c r="D7" s="48"/>
      <c r="E7" s="48"/>
      <c r="F7" s="48"/>
      <c r="G7" s="48"/>
      <c r="H7" s="48"/>
      <c r="I7" s="48"/>
      <c r="J7" s="48"/>
    </row>
    <row r="8" spans="1:10" ht="12.75">
      <c r="A8" s="32" t="s">
        <v>138</v>
      </c>
      <c r="B8" s="48"/>
      <c r="C8" s="48"/>
      <c r="D8" s="48"/>
      <c r="E8" s="48"/>
      <c r="F8" s="48"/>
      <c r="G8" s="48"/>
      <c r="H8" s="48"/>
      <c r="I8" s="48"/>
      <c r="J8" s="48"/>
    </row>
    <row r="9" spans="1:10" ht="12.75">
      <c r="A9" s="32"/>
      <c r="B9" s="48"/>
      <c r="C9" s="48"/>
      <c r="D9" s="48"/>
      <c r="E9" s="48"/>
      <c r="F9" s="48"/>
      <c r="G9" s="48"/>
      <c r="H9" s="48"/>
      <c r="I9" s="48"/>
      <c r="J9" s="48"/>
    </row>
    <row r="10" spans="1:10" ht="13.5" customHeight="1">
      <c r="A10" s="33" t="s">
        <v>85</v>
      </c>
      <c r="B10" s="48"/>
      <c r="C10" s="48"/>
      <c r="D10" s="48"/>
      <c r="E10" s="48"/>
      <c r="F10" s="48"/>
      <c r="G10" s="48"/>
      <c r="H10" s="48"/>
      <c r="I10" s="48"/>
      <c r="J10" s="48"/>
    </row>
    <row r="11" spans="1:10" ht="13.5" customHeight="1">
      <c r="A11" s="33"/>
      <c r="B11" s="48"/>
      <c r="C11" s="48"/>
      <c r="D11" s="48"/>
      <c r="E11" s="48"/>
      <c r="F11" s="48"/>
      <c r="G11" s="48"/>
      <c r="H11" s="48"/>
      <c r="I11" s="48"/>
      <c r="J11" s="48"/>
    </row>
    <row r="12" spans="1:10" ht="12.75">
      <c r="A12" s="34" t="s">
        <v>86</v>
      </c>
      <c r="B12" s="48"/>
      <c r="C12" s="48"/>
      <c r="D12" s="48"/>
      <c r="E12" s="48"/>
      <c r="F12" s="48"/>
      <c r="G12" s="48"/>
      <c r="H12" s="48"/>
      <c r="I12" s="48"/>
      <c r="J12" s="48"/>
    </row>
    <row r="13" spans="1:10" ht="114.75" customHeight="1">
      <c r="A13" s="35" t="s">
        <v>19</v>
      </c>
      <c r="B13" s="30"/>
      <c r="C13" s="48"/>
      <c r="D13" s="48"/>
      <c r="E13" s="48"/>
      <c r="F13" s="48"/>
      <c r="G13" s="48"/>
      <c r="H13" s="48"/>
      <c r="I13" s="48"/>
      <c r="J13" s="48"/>
    </row>
    <row r="14" spans="1:10" ht="12.75">
      <c r="A14" s="35"/>
      <c r="B14" s="30"/>
      <c r="C14" s="48"/>
      <c r="D14" s="48"/>
      <c r="E14" s="48"/>
      <c r="F14" s="48"/>
      <c r="G14" s="48"/>
      <c r="H14" s="48"/>
      <c r="I14" s="48"/>
      <c r="J14" s="48"/>
    </row>
    <row r="15" spans="1:10" ht="12.75" customHeight="1">
      <c r="A15" s="34" t="s">
        <v>87</v>
      </c>
      <c r="B15" s="48"/>
      <c r="C15" s="48"/>
      <c r="D15" s="48"/>
      <c r="E15" s="48"/>
      <c r="F15" s="48"/>
      <c r="G15" s="48"/>
      <c r="H15" s="48"/>
      <c r="I15" s="48"/>
      <c r="J15" s="48"/>
    </row>
    <row r="16" spans="1:10" ht="114.75" customHeight="1">
      <c r="A16" s="35" t="s">
        <v>16</v>
      </c>
      <c r="B16" s="48"/>
      <c r="C16" s="48"/>
      <c r="D16" s="48"/>
      <c r="E16" s="48"/>
      <c r="F16" s="48"/>
      <c r="G16" s="48"/>
      <c r="H16" s="48"/>
      <c r="I16" s="48"/>
      <c r="J16" s="48"/>
    </row>
    <row r="17" spans="1:10" ht="25.5">
      <c r="A17" s="35" t="s">
        <v>27</v>
      </c>
      <c r="B17" s="48"/>
      <c r="C17" s="48"/>
      <c r="D17" s="48"/>
      <c r="E17" s="48"/>
      <c r="F17" s="48"/>
      <c r="G17" s="48"/>
      <c r="H17" s="48"/>
      <c r="I17" s="48"/>
      <c r="J17" s="48"/>
    </row>
    <row r="18" spans="1:10" ht="12.75">
      <c r="A18" s="35"/>
      <c r="B18" s="48"/>
      <c r="C18" s="48"/>
      <c r="D18" s="48"/>
      <c r="E18" s="48"/>
      <c r="F18" s="48"/>
      <c r="G18" s="48"/>
      <c r="H18" s="48"/>
      <c r="I18" s="48"/>
      <c r="J18" s="48"/>
    </row>
    <row r="19" spans="1:10" ht="12.75">
      <c r="A19" s="34" t="s">
        <v>88</v>
      </c>
      <c r="B19" s="48"/>
      <c r="C19" s="48"/>
      <c r="D19" s="48"/>
      <c r="E19" s="48"/>
      <c r="F19" s="48"/>
      <c r="G19" s="48"/>
      <c r="H19" s="48"/>
      <c r="I19" s="48"/>
      <c r="J19" s="48"/>
    </row>
    <row r="20" spans="1:10" ht="127.5" customHeight="1">
      <c r="A20" s="35" t="s">
        <v>20</v>
      </c>
      <c r="B20" s="48"/>
      <c r="C20" s="48"/>
      <c r="D20" s="48"/>
      <c r="E20" s="48"/>
      <c r="F20" s="48"/>
      <c r="G20" s="48"/>
      <c r="H20" s="48"/>
      <c r="I20" s="48"/>
      <c r="J20" s="48"/>
    </row>
    <row r="21" spans="1:10" ht="12.75" customHeight="1">
      <c r="A21" s="35"/>
      <c r="B21" s="48"/>
      <c r="C21" s="48"/>
      <c r="D21" s="48"/>
      <c r="E21" s="48"/>
      <c r="F21" s="48"/>
      <c r="G21" s="48"/>
      <c r="H21" s="48"/>
      <c r="I21" s="48"/>
      <c r="J21" s="48"/>
    </row>
    <row r="22" spans="1:10" ht="12.75" customHeight="1">
      <c r="A22" s="34" t="s">
        <v>89</v>
      </c>
      <c r="B22" s="48"/>
      <c r="C22" s="48"/>
      <c r="D22" s="48"/>
      <c r="E22" s="48"/>
      <c r="F22" s="48"/>
      <c r="G22" s="48"/>
      <c r="H22" s="48"/>
      <c r="I22" s="48"/>
      <c r="J22" s="48"/>
    </row>
    <row r="23" spans="1:10" ht="76.5" customHeight="1">
      <c r="A23" s="35" t="s">
        <v>139</v>
      </c>
      <c r="B23" s="48"/>
      <c r="C23" s="48"/>
      <c r="D23" s="48"/>
      <c r="E23" s="48"/>
      <c r="F23" s="48"/>
      <c r="G23" s="48"/>
      <c r="H23" s="48"/>
      <c r="I23" s="48"/>
      <c r="J23" s="48"/>
    </row>
    <row r="24" spans="1:10" ht="12.75" customHeight="1">
      <c r="A24" s="32"/>
      <c r="B24" s="48"/>
      <c r="C24" s="48"/>
      <c r="D24" s="48"/>
      <c r="E24" s="48"/>
      <c r="F24" s="48"/>
      <c r="G24" s="48"/>
      <c r="H24" s="48"/>
      <c r="I24" s="48"/>
      <c r="J24" s="48"/>
    </row>
    <row r="25" spans="1:10" ht="12.75" customHeight="1">
      <c r="A25" s="34" t="s">
        <v>90</v>
      </c>
      <c r="B25" s="48"/>
      <c r="C25" s="48"/>
      <c r="D25" s="48"/>
      <c r="E25" s="48"/>
      <c r="F25" s="48"/>
      <c r="G25" s="48"/>
      <c r="H25" s="48"/>
      <c r="I25" s="48"/>
      <c r="J25" s="48"/>
    </row>
    <row r="26" spans="1:10" ht="38.25">
      <c r="A26" s="35" t="s">
        <v>140</v>
      </c>
      <c r="B26" s="48"/>
      <c r="C26" s="48"/>
      <c r="D26" s="48"/>
      <c r="E26" s="48"/>
      <c r="F26" s="48"/>
      <c r="G26" s="48"/>
      <c r="H26" s="48"/>
      <c r="I26" s="48"/>
      <c r="J26" s="48"/>
    </row>
    <row r="27" spans="1:10" ht="12.75">
      <c r="A27" s="32"/>
      <c r="B27" s="48"/>
      <c r="C27" s="48"/>
      <c r="D27" s="48"/>
      <c r="E27" s="48"/>
      <c r="F27" s="48"/>
      <c r="G27" s="48"/>
      <c r="H27" s="48"/>
      <c r="I27" s="48"/>
      <c r="J27" s="48"/>
    </row>
    <row r="28" spans="1:10" ht="12.75" customHeight="1">
      <c r="A28" s="34" t="s">
        <v>91</v>
      </c>
      <c r="B28" s="48"/>
      <c r="C28" s="48"/>
      <c r="D28" s="48"/>
      <c r="E28" s="48"/>
      <c r="F28" s="48"/>
      <c r="G28" s="48"/>
      <c r="H28" s="48"/>
      <c r="I28" s="48"/>
      <c r="J28" s="48"/>
    </row>
    <row r="29" spans="1:10" ht="37.5" customHeight="1">
      <c r="A29" s="35" t="s">
        <v>141</v>
      </c>
      <c r="B29" s="48"/>
      <c r="C29" s="48"/>
      <c r="D29" s="48"/>
      <c r="E29" s="48"/>
      <c r="F29" s="48"/>
      <c r="G29" s="48"/>
      <c r="H29" s="48"/>
      <c r="I29" s="48"/>
      <c r="J29" s="48"/>
    </row>
    <row r="30" spans="1:10" ht="12.75">
      <c r="A30" s="35"/>
      <c r="B30" s="48"/>
      <c r="C30" s="48"/>
      <c r="D30" s="48"/>
      <c r="E30" s="48"/>
      <c r="F30" s="48"/>
      <c r="G30" s="48"/>
      <c r="H30" s="48"/>
      <c r="I30" s="48"/>
      <c r="J30" s="48"/>
    </row>
    <row r="31" spans="1:10" ht="12.75">
      <c r="A31" s="34" t="s">
        <v>92</v>
      </c>
      <c r="B31" s="48"/>
      <c r="C31" s="48"/>
      <c r="D31" s="48"/>
      <c r="E31" s="48"/>
      <c r="F31" s="48"/>
      <c r="G31" s="48"/>
      <c r="H31" s="48"/>
      <c r="I31" s="48"/>
      <c r="J31" s="48"/>
    </row>
    <row r="32" spans="1:10" ht="12.75">
      <c r="A32" s="35" t="s">
        <v>93</v>
      </c>
      <c r="B32" s="48"/>
      <c r="C32" s="48"/>
      <c r="D32" s="48"/>
      <c r="E32" s="48"/>
      <c r="F32" s="48"/>
      <c r="G32" s="48"/>
      <c r="H32" s="48"/>
      <c r="I32" s="48"/>
      <c r="J32" s="48"/>
    </row>
    <row r="33" spans="1:10" ht="12.75">
      <c r="A33" s="32"/>
      <c r="B33" s="48"/>
      <c r="C33" s="48"/>
      <c r="D33" s="48"/>
      <c r="E33" s="48"/>
      <c r="F33" s="48"/>
      <c r="G33" s="48"/>
      <c r="H33" s="48"/>
      <c r="I33" s="48"/>
      <c r="J33" s="48"/>
    </row>
    <row r="34" spans="1:10" ht="12.75" customHeight="1">
      <c r="A34" s="34" t="s">
        <v>94</v>
      </c>
      <c r="B34" s="48"/>
      <c r="C34" s="48"/>
      <c r="D34" s="48"/>
      <c r="E34" s="48"/>
      <c r="F34" s="48"/>
      <c r="G34" s="48"/>
      <c r="H34" s="48"/>
      <c r="I34" s="48"/>
      <c r="J34" s="48"/>
    </row>
    <row r="35" spans="1:10" ht="38.25">
      <c r="A35" s="35" t="s">
        <v>142</v>
      </c>
      <c r="B35" s="48"/>
      <c r="C35" s="48"/>
      <c r="D35" s="48"/>
      <c r="E35" s="48"/>
      <c r="F35" s="48"/>
      <c r="G35" s="48"/>
      <c r="H35" s="48"/>
      <c r="I35" s="48"/>
      <c r="J35" s="48"/>
    </row>
    <row r="36" spans="1:10" ht="12.75">
      <c r="A36" s="32"/>
      <c r="B36" s="48"/>
      <c r="C36" s="48"/>
      <c r="D36" s="48"/>
      <c r="E36" s="48"/>
      <c r="F36" s="48"/>
      <c r="G36" s="48"/>
      <c r="H36" s="48"/>
      <c r="I36" s="48"/>
      <c r="J36" s="48"/>
    </row>
    <row r="37" spans="1:10" ht="12.75">
      <c r="A37" s="33" t="s">
        <v>95</v>
      </c>
      <c r="B37" s="48"/>
      <c r="C37" s="48"/>
      <c r="D37" s="48"/>
      <c r="E37" s="48"/>
      <c r="F37" s="48"/>
      <c r="G37" s="48"/>
      <c r="H37" s="48"/>
      <c r="I37" s="48"/>
      <c r="J37" s="48"/>
    </row>
    <row r="38" spans="1:10" ht="51">
      <c r="A38" s="32" t="s">
        <v>143</v>
      </c>
      <c r="B38" s="48"/>
      <c r="C38" s="48"/>
      <c r="D38" s="48"/>
      <c r="E38" s="48"/>
      <c r="F38" s="48"/>
      <c r="G38" s="48"/>
      <c r="H38" s="48"/>
      <c r="I38" s="48"/>
      <c r="J38" s="48"/>
    </row>
    <row r="39" spans="1:10" ht="12.75">
      <c r="A39" s="32"/>
      <c r="B39" s="48"/>
      <c r="C39" s="48"/>
      <c r="D39" s="48"/>
      <c r="E39" s="48"/>
      <c r="F39" s="48"/>
      <c r="G39" s="48"/>
      <c r="H39" s="48"/>
      <c r="I39" s="48"/>
      <c r="J39" s="48"/>
    </row>
    <row r="40" spans="1:10" ht="12.75">
      <c r="A40" s="33" t="s">
        <v>57</v>
      </c>
      <c r="B40" s="48"/>
      <c r="C40" s="48"/>
      <c r="D40" s="48"/>
      <c r="E40" s="48"/>
      <c r="F40" s="48"/>
      <c r="G40" s="48"/>
      <c r="H40" s="48"/>
      <c r="I40" s="48"/>
      <c r="J40" s="48"/>
    </row>
    <row r="41" spans="1:10" ht="114.75" customHeight="1">
      <c r="A41" s="32" t="s">
        <v>17</v>
      </c>
      <c r="B41" s="48"/>
      <c r="C41" s="48"/>
      <c r="D41" s="48"/>
      <c r="E41" s="48"/>
      <c r="F41" s="48"/>
      <c r="G41" s="48"/>
      <c r="H41" s="48"/>
      <c r="I41" s="48"/>
      <c r="J41" s="48"/>
    </row>
    <row r="42" spans="1:10" ht="75.75" customHeight="1">
      <c r="A42" s="32" t="s">
        <v>144</v>
      </c>
      <c r="B42" s="48"/>
      <c r="C42" s="48"/>
      <c r="D42" s="48"/>
      <c r="E42" s="48"/>
      <c r="F42" s="48"/>
      <c r="G42" s="48"/>
      <c r="H42" s="48"/>
      <c r="I42" s="48"/>
      <c r="J42" s="48"/>
    </row>
    <row r="43" spans="1:10" ht="12.75">
      <c r="A43" s="32"/>
      <c r="B43" s="48"/>
      <c r="C43" s="48"/>
      <c r="D43" s="48"/>
      <c r="E43" s="48"/>
      <c r="F43" s="48"/>
      <c r="G43" s="48"/>
      <c r="H43" s="48"/>
      <c r="I43" s="48"/>
      <c r="J43" s="48"/>
    </row>
    <row r="44" spans="1:10" ht="12.75">
      <c r="A44" s="33" t="s">
        <v>96</v>
      </c>
      <c r="B44" s="48"/>
      <c r="C44" s="48"/>
      <c r="D44" s="48"/>
      <c r="E44" s="48"/>
      <c r="F44" s="48"/>
      <c r="G44" s="48"/>
      <c r="H44" s="48"/>
      <c r="I44" s="48"/>
      <c r="J44" s="48"/>
    </row>
    <row r="45" spans="1:10" ht="12.75">
      <c r="A45" s="32"/>
      <c r="B45" s="48"/>
      <c r="C45" s="48"/>
      <c r="D45" s="48"/>
      <c r="E45" s="48"/>
      <c r="F45" s="48"/>
      <c r="G45" s="48"/>
      <c r="H45" s="48"/>
      <c r="I45" s="48"/>
      <c r="J45" s="48"/>
    </row>
    <row r="46" spans="1:10" ht="12.75">
      <c r="A46" s="34" t="s">
        <v>97</v>
      </c>
      <c r="B46" s="48"/>
      <c r="C46" s="48"/>
      <c r="D46" s="48"/>
      <c r="E46" s="48"/>
      <c r="F46" s="48"/>
      <c r="G46" s="48"/>
      <c r="H46" s="48"/>
      <c r="I46" s="48"/>
      <c r="J46" s="48"/>
    </row>
    <row r="47" spans="1:10" ht="25.5" customHeight="1">
      <c r="A47" s="35" t="s">
        <v>145</v>
      </c>
      <c r="B47" s="48"/>
      <c r="C47" s="48"/>
      <c r="D47" s="48"/>
      <c r="E47" s="48"/>
      <c r="F47" s="48"/>
      <c r="G47" s="48"/>
      <c r="H47" s="48"/>
      <c r="I47" s="48"/>
      <c r="J47" s="48"/>
    </row>
    <row r="48" spans="1:10" ht="12.75" customHeight="1">
      <c r="A48" s="35" t="s">
        <v>45</v>
      </c>
      <c r="B48" s="48"/>
      <c r="C48" s="48"/>
      <c r="D48" s="48"/>
      <c r="E48" s="48"/>
      <c r="F48" s="48"/>
      <c r="G48" s="48"/>
      <c r="H48" s="48"/>
      <c r="I48" s="48"/>
      <c r="J48" s="48"/>
    </row>
    <row r="49" spans="1:10" ht="12.75" customHeight="1">
      <c r="A49" s="34" t="s">
        <v>98</v>
      </c>
      <c r="B49" s="48"/>
      <c r="C49" s="48"/>
      <c r="D49" s="48"/>
      <c r="E49" s="48"/>
      <c r="F49" s="48"/>
      <c r="G49" s="48"/>
      <c r="H49" s="48"/>
      <c r="I49" s="48"/>
      <c r="J49" s="48"/>
    </row>
    <row r="50" spans="1:10" ht="25.5">
      <c r="A50" s="35" t="s">
        <v>146</v>
      </c>
      <c r="B50" s="48"/>
      <c r="C50" s="48"/>
      <c r="D50" s="48"/>
      <c r="E50" s="48"/>
      <c r="F50" s="48"/>
      <c r="G50" s="48"/>
      <c r="H50" s="48"/>
      <c r="I50" s="48"/>
      <c r="J50" s="48"/>
    </row>
    <row r="51" spans="1:10" ht="12.75">
      <c r="A51" s="32"/>
      <c r="B51" s="48"/>
      <c r="C51" s="48"/>
      <c r="D51" s="48"/>
      <c r="E51" s="48"/>
      <c r="F51" s="48"/>
      <c r="G51" s="48"/>
      <c r="H51" s="48"/>
      <c r="I51" s="48"/>
      <c r="J51" s="48"/>
    </row>
    <row r="52" spans="1:10" ht="12.75">
      <c r="A52" s="34" t="s">
        <v>99</v>
      </c>
      <c r="B52" s="48"/>
      <c r="C52" s="48"/>
      <c r="D52" s="48"/>
      <c r="E52" s="48"/>
      <c r="F52" s="48"/>
      <c r="G52" s="48"/>
      <c r="H52" s="48"/>
      <c r="I52" s="48"/>
      <c r="J52" s="48"/>
    </row>
    <row r="53" spans="1:10" ht="76.5">
      <c r="A53" s="35" t="s">
        <v>147</v>
      </c>
      <c r="B53" s="48"/>
      <c r="C53" s="48"/>
      <c r="D53" s="48"/>
      <c r="E53" s="48"/>
      <c r="F53" s="48"/>
      <c r="G53" s="48"/>
      <c r="H53" s="48"/>
      <c r="I53" s="48"/>
      <c r="J53" s="48"/>
    </row>
    <row r="54" spans="1:10" ht="12.75">
      <c r="A54" s="32"/>
      <c r="B54" s="48"/>
      <c r="C54" s="48"/>
      <c r="D54" s="48"/>
      <c r="E54" s="48"/>
      <c r="F54" s="48"/>
      <c r="G54" s="48"/>
      <c r="H54" s="48"/>
      <c r="I54" s="48"/>
      <c r="J54" s="48"/>
    </row>
    <row r="55" spans="1:10" ht="12.75">
      <c r="A55" s="33" t="s">
        <v>58</v>
      </c>
      <c r="B55" s="48"/>
      <c r="C55" s="48"/>
      <c r="D55" s="48"/>
      <c r="E55" s="48"/>
      <c r="F55" s="48"/>
      <c r="G55" s="48"/>
      <c r="H55" s="48"/>
      <c r="I55" s="48"/>
      <c r="J55" s="48"/>
    </row>
    <row r="56" spans="1:10" ht="114.75" customHeight="1">
      <c r="A56" s="32" t="s">
        <v>18</v>
      </c>
      <c r="B56" s="48"/>
      <c r="C56" s="48"/>
      <c r="D56" s="48"/>
      <c r="E56" s="48"/>
      <c r="F56" s="48"/>
      <c r="G56" s="48"/>
      <c r="H56" s="48"/>
      <c r="I56" s="48"/>
      <c r="J56" s="48"/>
    </row>
    <row r="57" spans="1:10" ht="25.5" customHeight="1">
      <c r="A57" s="32" t="s">
        <v>0</v>
      </c>
      <c r="B57" s="48"/>
      <c r="C57" s="48"/>
      <c r="D57" s="48"/>
      <c r="E57" s="48"/>
      <c r="F57" s="48"/>
      <c r="G57" s="48"/>
      <c r="H57" s="48"/>
      <c r="I57" s="48"/>
      <c r="J57" s="48"/>
    </row>
    <row r="58" spans="1:10" ht="12.75">
      <c r="A58" s="32"/>
      <c r="B58" s="48"/>
      <c r="C58" s="48"/>
      <c r="D58" s="48"/>
      <c r="E58" s="48"/>
      <c r="F58" s="48"/>
      <c r="G58" s="48"/>
      <c r="H58" s="48"/>
      <c r="I58" s="48"/>
      <c r="J58" s="48"/>
    </row>
    <row r="59" spans="1:10" ht="12.75">
      <c r="A59" s="33" t="s">
        <v>100</v>
      </c>
      <c r="B59" s="48"/>
      <c r="C59" s="48"/>
      <c r="D59" s="48"/>
      <c r="E59" s="48"/>
      <c r="F59" s="48"/>
      <c r="G59" s="48"/>
      <c r="H59" s="48"/>
      <c r="I59" s="48"/>
      <c r="J59" s="48"/>
    </row>
    <row r="60" spans="1:10" ht="12.75">
      <c r="A60" s="32"/>
      <c r="B60" s="48"/>
      <c r="C60" s="48"/>
      <c r="D60" s="48"/>
      <c r="E60" s="48"/>
      <c r="F60" s="48"/>
      <c r="G60" s="48"/>
      <c r="H60" s="48"/>
      <c r="I60" s="48"/>
      <c r="J60" s="48"/>
    </row>
    <row r="61" spans="1:10" ht="12.75">
      <c r="A61" s="34" t="s">
        <v>101</v>
      </c>
      <c r="B61" s="48"/>
      <c r="C61" s="48"/>
      <c r="D61" s="48"/>
      <c r="E61" s="48"/>
      <c r="F61" s="48"/>
      <c r="G61" s="48"/>
      <c r="H61" s="48"/>
      <c r="I61" s="48"/>
      <c r="J61" s="48"/>
    </row>
    <row r="62" spans="1:10" ht="25.5">
      <c r="A62" s="35" t="s">
        <v>1</v>
      </c>
      <c r="B62" s="48"/>
      <c r="C62" s="48"/>
      <c r="D62" s="48"/>
      <c r="E62" s="48"/>
      <c r="F62" s="48"/>
      <c r="G62" s="48"/>
      <c r="H62" s="48"/>
      <c r="I62" s="48"/>
      <c r="J62" s="48"/>
    </row>
    <row r="63" spans="1:10" ht="12.75" customHeight="1">
      <c r="A63" s="35" t="s">
        <v>45</v>
      </c>
      <c r="B63" s="48"/>
      <c r="C63" s="48"/>
      <c r="D63" s="48"/>
      <c r="E63" s="48"/>
      <c r="F63" s="48"/>
      <c r="G63" s="48"/>
      <c r="H63" s="48"/>
      <c r="I63" s="48"/>
      <c r="J63" s="48"/>
    </row>
    <row r="64" spans="1:10" ht="12.75" customHeight="1">
      <c r="A64" s="34" t="s">
        <v>102</v>
      </c>
      <c r="B64" s="48"/>
      <c r="C64" s="48"/>
      <c r="D64" s="48"/>
      <c r="E64" s="48"/>
      <c r="F64" s="48"/>
      <c r="G64" s="48"/>
      <c r="H64" s="48"/>
      <c r="I64" s="48"/>
      <c r="J64" s="48"/>
    </row>
    <row r="65" spans="1:10" ht="25.5">
      <c r="A65" s="35" t="s">
        <v>2</v>
      </c>
      <c r="B65" s="48"/>
      <c r="C65" s="48"/>
      <c r="D65" s="48"/>
      <c r="E65" s="48"/>
      <c r="F65" s="48"/>
      <c r="G65" s="48"/>
      <c r="H65" s="48"/>
      <c r="I65" s="48"/>
      <c r="J65" s="48"/>
    </row>
    <row r="66" spans="1:10" ht="12.75">
      <c r="A66" s="34"/>
      <c r="B66" s="48"/>
      <c r="C66" s="48"/>
      <c r="D66" s="48"/>
      <c r="E66" s="48"/>
      <c r="F66" s="48"/>
      <c r="G66" s="48"/>
      <c r="H66" s="48"/>
      <c r="I66" s="48"/>
      <c r="J66" s="48"/>
    </row>
    <row r="67" spans="1:10" ht="12.75">
      <c r="A67" s="34" t="s">
        <v>103</v>
      </c>
      <c r="B67" s="48"/>
      <c r="C67" s="48"/>
      <c r="D67" s="48"/>
      <c r="E67" s="48"/>
      <c r="F67" s="48"/>
      <c r="G67" s="48"/>
      <c r="H67" s="48"/>
      <c r="I67" s="48"/>
      <c r="J67" s="48"/>
    </row>
    <row r="68" spans="1:10" ht="38.25" customHeight="1">
      <c r="A68" s="35" t="s">
        <v>3</v>
      </c>
      <c r="B68" s="48"/>
      <c r="C68" s="48"/>
      <c r="D68" s="48"/>
      <c r="E68" s="48"/>
      <c r="F68" s="48"/>
      <c r="G68" s="48"/>
      <c r="H68" s="48"/>
      <c r="I68" s="48"/>
      <c r="J68" s="48"/>
    </row>
    <row r="69" spans="1:10" ht="12.75">
      <c r="A69" s="32"/>
      <c r="B69" s="48"/>
      <c r="C69" s="48"/>
      <c r="D69" s="48"/>
      <c r="E69" s="48"/>
      <c r="F69" s="48"/>
      <c r="G69" s="48"/>
      <c r="H69" s="48"/>
      <c r="I69" s="48"/>
      <c r="J69" s="48"/>
    </row>
    <row r="70" spans="1:10" ht="12.75">
      <c r="A70" s="33" t="s">
        <v>59</v>
      </c>
      <c r="B70" s="48"/>
      <c r="C70" s="48"/>
      <c r="D70" s="48"/>
      <c r="E70" s="48"/>
      <c r="F70" s="48"/>
      <c r="G70" s="48"/>
      <c r="H70" s="48"/>
      <c r="I70" s="48"/>
      <c r="J70" s="48"/>
    </row>
    <row r="71" spans="1:10" ht="63.75">
      <c r="A71" s="32" t="s">
        <v>4</v>
      </c>
      <c r="B71" s="48"/>
      <c r="C71" s="48"/>
      <c r="D71" s="48"/>
      <c r="E71" s="48"/>
      <c r="F71" s="48"/>
      <c r="G71" s="48"/>
      <c r="H71" s="48"/>
      <c r="I71" s="48"/>
      <c r="J71" s="48"/>
    </row>
    <row r="72" spans="1:10" ht="12.75">
      <c r="A72" s="32"/>
      <c r="B72" s="48"/>
      <c r="C72" s="48"/>
      <c r="D72" s="48"/>
      <c r="E72" s="48"/>
      <c r="F72" s="48"/>
      <c r="G72" s="48"/>
      <c r="H72" s="48"/>
      <c r="I72" s="48"/>
      <c r="J72" s="48"/>
    </row>
    <row r="73" spans="1:10" ht="12.75">
      <c r="A73" s="33" t="s">
        <v>104</v>
      </c>
      <c r="B73" s="48"/>
      <c r="C73" s="48"/>
      <c r="D73" s="48"/>
      <c r="E73" s="48"/>
      <c r="F73" s="48"/>
      <c r="G73" s="48"/>
      <c r="H73" s="48"/>
      <c r="I73" s="48"/>
      <c r="J73" s="48"/>
    </row>
    <row r="74" spans="1:10" ht="12.75">
      <c r="A74" s="32"/>
      <c r="B74" s="48"/>
      <c r="C74" s="48"/>
      <c r="D74" s="48"/>
      <c r="E74" s="48"/>
      <c r="F74" s="48"/>
      <c r="G74" s="48"/>
      <c r="H74" s="48"/>
      <c r="I74" s="48"/>
      <c r="J74" s="48"/>
    </row>
    <row r="75" spans="1:10" ht="12.75" customHeight="1">
      <c r="A75" s="34" t="s">
        <v>105</v>
      </c>
      <c r="B75" s="48"/>
      <c r="C75" s="48"/>
      <c r="D75" s="48"/>
      <c r="E75" s="48"/>
      <c r="F75" s="48"/>
      <c r="G75" s="48"/>
      <c r="H75" s="48"/>
      <c r="I75" s="48"/>
      <c r="J75" s="48"/>
    </row>
    <row r="76" spans="1:10" ht="51">
      <c r="A76" s="35" t="s">
        <v>5</v>
      </c>
      <c r="B76" s="48"/>
      <c r="C76" s="48"/>
      <c r="D76" s="48"/>
      <c r="E76" s="48"/>
      <c r="F76" s="48"/>
      <c r="G76" s="48"/>
      <c r="H76" s="48"/>
      <c r="I76" s="48"/>
      <c r="J76" s="48"/>
    </row>
    <row r="77" spans="1:10" ht="12.75">
      <c r="A77" s="32"/>
      <c r="B77" s="48"/>
      <c r="C77" s="48"/>
      <c r="D77" s="48"/>
      <c r="E77" s="48"/>
      <c r="F77" s="48"/>
      <c r="G77" s="48"/>
      <c r="H77" s="48"/>
      <c r="I77" s="48"/>
      <c r="J77" s="48"/>
    </row>
    <row r="78" spans="1:10" ht="25.5">
      <c r="A78" s="36" t="s">
        <v>106</v>
      </c>
      <c r="B78" s="48"/>
      <c r="C78" s="48"/>
      <c r="D78" s="48"/>
      <c r="E78" s="48"/>
      <c r="F78" s="48"/>
      <c r="G78" s="48"/>
      <c r="H78" s="48"/>
      <c r="I78" s="48"/>
      <c r="J78" s="48"/>
    </row>
    <row r="79" spans="1:10" ht="12.75">
      <c r="A79" s="32" t="s">
        <v>45</v>
      </c>
      <c r="B79" s="48"/>
      <c r="C79" s="48"/>
      <c r="D79" s="48"/>
      <c r="E79" s="48"/>
      <c r="F79" s="48"/>
      <c r="G79" s="48"/>
      <c r="H79" s="48"/>
      <c r="I79" s="48"/>
      <c r="J79" s="48"/>
    </row>
    <row r="80" spans="1:10" ht="12.75">
      <c r="A80" s="34" t="s">
        <v>107</v>
      </c>
      <c r="B80" s="48"/>
      <c r="C80" s="48"/>
      <c r="D80" s="48"/>
      <c r="E80" s="48"/>
      <c r="F80" s="48"/>
      <c r="G80" s="48"/>
      <c r="H80" s="48"/>
      <c r="I80" s="48"/>
      <c r="J80" s="48"/>
    </row>
    <row r="81" spans="1:10" ht="12.75">
      <c r="A81" s="35" t="s">
        <v>21</v>
      </c>
      <c r="B81" s="48"/>
      <c r="C81" s="48"/>
      <c r="D81" s="48"/>
      <c r="E81" s="48"/>
      <c r="F81" s="48"/>
      <c r="G81" s="48"/>
      <c r="H81" s="48"/>
      <c r="I81" s="48"/>
      <c r="J81" s="48"/>
    </row>
    <row r="82" spans="1:10" ht="12.75">
      <c r="A82" s="32"/>
      <c r="B82" s="48"/>
      <c r="C82" s="48"/>
      <c r="D82" s="48"/>
      <c r="E82" s="48"/>
      <c r="F82" s="48"/>
      <c r="G82" s="48"/>
      <c r="H82" s="48"/>
      <c r="I82" s="48"/>
      <c r="J82" s="48"/>
    </row>
    <row r="83" spans="1:10" ht="12.75">
      <c r="A83" s="34" t="s">
        <v>108</v>
      </c>
      <c r="B83" s="48"/>
      <c r="C83" s="48"/>
      <c r="D83" s="48"/>
      <c r="E83" s="48"/>
      <c r="F83" s="48"/>
      <c r="G83" s="48"/>
      <c r="H83" s="48"/>
      <c r="I83" s="48"/>
      <c r="J83" s="48"/>
    </row>
    <row r="84" spans="1:10" ht="12.75">
      <c r="A84" s="35" t="s">
        <v>22</v>
      </c>
      <c r="B84" s="48"/>
      <c r="C84" s="48"/>
      <c r="D84" s="48"/>
      <c r="E84" s="48"/>
      <c r="F84" s="48"/>
      <c r="G84" s="48"/>
      <c r="H84" s="48"/>
      <c r="I84" s="48"/>
      <c r="J84" s="48"/>
    </row>
    <row r="85" spans="1:10" ht="12.75">
      <c r="A85" s="32"/>
      <c r="B85" s="48"/>
      <c r="C85" s="48"/>
      <c r="D85" s="48"/>
      <c r="E85" s="48"/>
      <c r="F85" s="48"/>
      <c r="G85" s="48"/>
      <c r="H85" s="48"/>
      <c r="I85" s="48"/>
      <c r="J85" s="48"/>
    </row>
    <row r="86" spans="1:10" ht="12.75">
      <c r="A86" s="34" t="s">
        <v>109</v>
      </c>
      <c r="B86" s="48"/>
      <c r="C86" s="48"/>
      <c r="D86" s="48"/>
      <c r="E86" s="48"/>
      <c r="F86" s="48"/>
      <c r="G86" s="48"/>
      <c r="H86" s="48"/>
      <c r="I86" s="48"/>
      <c r="J86" s="48"/>
    </row>
    <row r="87" spans="1:10" ht="12.75">
      <c r="A87" s="35" t="s">
        <v>23</v>
      </c>
      <c r="B87" s="48"/>
      <c r="C87" s="48"/>
      <c r="D87" s="48"/>
      <c r="E87" s="48"/>
      <c r="F87" s="48"/>
      <c r="G87" s="48"/>
      <c r="H87" s="48"/>
      <c r="I87" s="48"/>
      <c r="J87" s="48"/>
    </row>
    <row r="88" spans="1:10" ht="12.75">
      <c r="A88" s="35"/>
      <c r="B88" s="48"/>
      <c r="C88" s="48"/>
      <c r="D88" s="48"/>
      <c r="E88" s="48"/>
      <c r="F88" s="48"/>
      <c r="G88" s="48"/>
      <c r="H88" s="48"/>
      <c r="I88" s="48"/>
      <c r="J88" s="48"/>
    </row>
    <row r="89" spans="1:10" ht="12.75">
      <c r="A89" s="34" t="s">
        <v>110</v>
      </c>
      <c r="B89" s="48"/>
      <c r="C89" s="48"/>
      <c r="D89" s="48"/>
      <c r="E89" s="48"/>
      <c r="F89" s="48"/>
      <c r="G89" s="48"/>
      <c r="H89" s="48"/>
      <c r="I89" s="48"/>
      <c r="J89" s="48"/>
    </row>
    <row r="90" spans="1:10" ht="25.5">
      <c r="A90" s="35" t="s">
        <v>6</v>
      </c>
      <c r="B90" s="48"/>
      <c r="C90" s="48"/>
      <c r="D90" s="48"/>
      <c r="E90" s="48"/>
      <c r="F90" s="48"/>
      <c r="G90" s="48"/>
      <c r="H90" s="48"/>
      <c r="I90" s="48"/>
      <c r="J90" s="48"/>
    </row>
    <row r="91" spans="1:10" ht="12.75">
      <c r="A91" s="35" t="s">
        <v>45</v>
      </c>
      <c r="B91" s="48"/>
      <c r="C91" s="48"/>
      <c r="D91" s="48"/>
      <c r="E91" s="48"/>
      <c r="F91" s="48"/>
      <c r="G91" s="48"/>
      <c r="H91" s="48"/>
      <c r="I91" s="48"/>
      <c r="J91" s="48"/>
    </row>
    <row r="92" spans="1:10" ht="12.75">
      <c r="A92" s="34" t="s">
        <v>111</v>
      </c>
      <c r="B92" s="48"/>
      <c r="C92" s="48"/>
      <c r="D92" s="48"/>
      <c r="E92" s="48"/>
      <c r="F92" s="48"/>
      <c r="G92" s="48"/>
      <c r="H92" s="48"/>
      <c r="I92" s="48"/>
      <c r="J92" s="48"/>
    </row>
    <row r="93" spans="1:10" ht="25.5">
      <c r="A93" s="35" t="s">
        <v>7</v>
      </c>
      <c r="B93" s="48"/>
      <c r="C93" s="48"/>
      <c r="D93" s="48"/>
      <c r="E93" s="48"/>
      <c r="F93" s="48"/>
      <c r="G93" s="48"/>
      <c r="H93" s="48"/>
      <c r="I93" s="48"/>
      <c r="J93" s="48"/>
    </row>
    <row r="94" spans="1:10" ht="12.75">
      <c r="A94" s="32"/>
      <c r="B94" s="48"/>
      <c r="C94" s="48"/>
      <c r="D94" s="48"/>
      <c r="E94" s="48"/>
      <c r="F94" s="48"/>
      <c r="G94" s="48"/>
      <c r="H94" s="48"/>
      <c r="I94" s="48"/>
      <c r="J94" s="48"/>
    </row>
    <row r="95" spans="1:10" ht="12.75">
      <c r="A95" s="33" t="s">
        <v>112</v>
      </c>
      <c r="B95" s="48"/>
      <c r="C95" s="48"/>
      <c r="D95" s="48"/>
      <c r="E95" s="48"/>
      <c r="F95" s="48"/>
      <c r="G95" s="48"/>
      <c r="H95" s="48"/>
      <c r="I95" s="48"/>
      <c r="J95" s="48"/>
    </row>
    <row r="96" spans="1:10" ht="12.75">
      <c r="A96" s="32" t="s">
        <v>113</v>
      </c>
      <c r="B96" s="48"/>
      <c r="C96" s="48"/>
      <c r="D96" s="48"/>
      <c r="E96" s="48"/>
      <c r="F96" s="48"/>
      <c r="G96" s="48"/>
      <c r="H96" s="48"/>
      <c r="I96" s="48"/>
      <c r="J96" s="48"/>
    </row>
    <row r="97" spans="1:10" ht="12.75">
      <c r="A97" s="32"/>
      <c r="B97" s="48"/>
      <c r="C97" s="48"/>
      <c r="D97" s="48"/>
      <c r="E97" s="48"/>
      <c r="F97" s="48"/>
      <c r="G97" s="48"/>
      <c r="H97" s="48"/>
      <c r="I97" s="48"/>
      <c r="J97" s="48"/>
    </row>
    <row r="98" spans="1:10" ht="12.75">
      <c r="A98" s="36" t="s">
        <v>114</v>
      </c>
      <c r="B98" s="48"/>
      <c r="C98" s="48"/>
      <c r="D98" s="48"/>
      <c r="E98" s="48"/>
      <c r="F98" s="48"/>
      <c r="G98" s="48"/>
      <c r="H98" s="48"/>
      <c r="I98" s="48"/>
      <c r="J98" s="48"/>
    </row>
    <row r="99" spans="1:10" ht="12.75">
      <c r="A99" s="32"/>
      <c r="B99" s="48"/>
      <c r="C99" s="48"/>
      <c r="D99" s="48"/>
      <c r="E99" s="48"/>
      <c r="F99" s="48"/>
      <c r="G99" s="48"/>
      <c r="H99" s="48"/>
      <c r="I99" s="48"/>
      <c r="J99" s="48"/>
    </row>
    <row r="100" spans="1:10" ht="51">
      <c r="A100" s="32" t="s">
        <v>8</v>
      </c>
      <c r="B100" s="48"/>
      <c r="C100" s="48"/>
      <c r="D100" s="48"/>
      <c r="E100" s="48"/>
      <c r="F100" s="48"/>
      <c r="G100" s="48"/>
      <c r="H100" s="48"/>
      <c r="I100" s="48"/>
      <c r="J100" s="48"/>
    </row>
    <row r="101" spans="1:10" ht="12.75">
      <c r="A101" s="32"/>
      <c r="B101" s="48"/>
      <c r="C101" s="48"/>
      <c r="D101" s="48"/>
      <c r="E101" s="48"/>
      <c r="F101" s="48"/>
      <c r="G101" s="48"/>
      <c r="H101" s="48"/>
      <c r="I101" s="48"/>
      <c r="J101" s="48"/>
    </row>
    <row r="102" spans="1:10" ht="25.5">
      <c r="A102" s="36" t="s">
        <v>115</v>
      </c>
      <c r="B102" s="48"/>
      <c r="C102" s="48"/>
      <c r="D102" s="48"/>
      <c r="E102" s="48"/>
      <c r="F102" s="48"/>
      <c r="G102" s="48"/>
      <c r="H102" s="48"/>
      <c r="I102" s="48"/>
      <c r="J102" s="48"/>
    </row>
    <row r="103" spans="1:10" ht="12.75">
      <c r="A103" s="32"/>
      <c r="B103" s="48"/>
      <c r="C103" s="48"/>
      <c r="D103" s="48"/>
      <c r="E103" s="48"/>
      <c r="F103" s="48"/>
      <c r="G103" s="48"/>
      <c r="H103" s="48"/>
      <c r="I103" s="48"/>
      <c r="J103" s="48"/>
    </row>
    <row r="104" spans="1:10" ht="63.75" customHeight="1">
      <c r="A104" s="32" t="s">
        <v>9</v>
      </c>
      <c r="B104" s="48"/>
      <c r="C104" s="48"/>
      <c r="D104" s="48"/>
      <c r="E104" s="48"/>
      <c r="F104" s="48"/>
      <c r="G104" s="48"/>
      <c r="H104" s="48"/>
      <c r="I104" s="48"/>
      <c r="J104" s="48"/>
    </row>
    <row r="105" spans="1:10" ht="12.75">
      <c r="A105" s="32"/>
      <c r="B105" s="48"/>
      <c r="C105" s="48"/>
      <c r="D105" s="48"/>
      <c r="E105" s="48"/>
      <c r="F105" s="48"/>
      <c r="G105" s="48"/>
      <c r="H105" s="48"/>
      <c r="I105" s="48"/>
      <c r="J105" s="48"/>
    </row>
    <row r="106" spans="1:10" ht="12.75">
      <c r="A106" s="33" t="s">
        <v>116</v>
      </c>
      <c r="B106" s="48"/>
      <c r="C106" s="48"/>
      <c r="D106" s="48"/>
      <c r="E106" s="48"/>
      <c r="F106" s="48"/>
      <c r="G106" s="48"/>
      <c r="H106" s="48"/>
      <c r="I106" s="48"/>
      <c r="J106" s="48"/>
    </row>
    <row r="107" spans="1:10" ht="12.75">
      <c r="A107" s="32"/>
      <c r="B107" s="48"/>
      <c r="C107" s="48"/>
      <c r="D107" s="48"/>
      <c r="E107" s="48"/>
      <c r="F107" s="48"/>
      <c r="G107" s="48"/>
      <c r="H107" s="48"/>
      <c r="I107" s="48"/>
      <c r="J107" s="48"/>
    </row>
    <row r="108" spans="1:10" ht="12.75">
      <c r="A108" s="34" t="s">
        <v>117</v>
      </c>
      <c r="B108" s="48"/>
      <c r="C108" s="48"/>
      <c r="D108" s="48"/>
      <c r="E108" s="48"/>
      <c r="F108" s="48"/>
      <c r="G108" s="48"/>
      <c r="H108" s="48"/>
      <c r="I108" s="48"/>
      <c r="J108" s="48"/>
    </row>
    <row r="109" spans="1:10" ht="38.25">
      <c r="A109" s="35" t="s">
        <v>10</v>
      </c>
      <c r="B109" s="48"/>
      <c r="C109" s="48"/>
      <c r="D109" s="48"/>
      <c r="E109" s="48"/>
      <c r="F109" s="48"/>
      <c r="G109" s="48"/>
      <c r="H109" s="48"/>
      <c r="I109" s="48"/>
      <c r="J109" s="48"/>
    </row>
    <row r="110" spans="1:10" ht="12.75">
      <c r="A110" s="32"/>
      <c r="B110" s="48"/>
      <c r="C110" s="48"/>
      <c r="D110" s="48"/>
      <c r="E110" s="48"/>
      <c r="F110" s="48"/>
      <c r="G110" s="48"/>
      <c r="H110" s="48"/>
      <c r="I110" s="48"/>
      <c r="J110" s="48"/>
    </row>
    <row r="111" spans="1:10" ht="12.75">
      <c r="A111" s="33" t="s">
        <v>118</v>
      </c>
      <c r="B111" s="48"/>
      <c r="C111" s="48"/>
      <c r="D111" s="48"/>
      <c r="E111" s="48"/>
      <c r="F111" s="48"/>
      <c r="G111" s="48"/>
      <c r="H111" s="48"/>
      <c r="I111" s="48"/>
      <c r="J111" s="48"/>
    </row>
    <row r="112" spans="1:10" ht="25.5">
      <c r="A112" s="32" t="s">
        <v>11</v>
      </c>
      <c r="B112" s="48"/>
      <c r="C112" s="48"/>
      <c r="D112" s="48"/>
      <c r="E112" s="48"/>
      <c r="F112" s="48"/>
      <c r="G112" s="48"/>
      <c r="H112" s="48"/>
      <c r="I112" s="48"/>
      <c r="J112" s="48"/>
    </row>
    <row r="113" spans="1:10" ht="12.75">
      <c r="A113" s="32"/>
      <c r="B113" s="48"/>
      <c r="C113" s="48"/>
      <c r="D113" s="48"/>
      <c r="E113" s="48"/>
      <c r="F113" s="48"/>
      <c r="G113" s="48"/>
      <c r="H113" s="48"/>
      <c r="I113" s="48"/>
      <c r="J113" s="48"/>
    </row>
    <row r="114" spans="1:10" ht="12.75">
      <c r="A114" s="33" t="s">
        <v>119</v>
      </c>
      <c r="B114" s="48"/>
      <c r="C114" s="48"/>
      <c r="D114" s="48"/>
      <c r="E114" s="48"/>
      <c r="F114" s="48"/>
      <c r="G114" s="48"/>
      <c r="H114" s="48"/>
      <c r="I114" s="48"/>
      <c r="J114" s="48"/>
    </row>
    <row r="115" spans="1:10" ht="25.5">
      <c r="A115" s="32" t="s">
        <v>120</v>
      </c>
      <c r="B115" s="48"/>
      <c r="C115" s="48"/>
      <c r="D115" s="48"/>
      <c r="E115" s="48"/>
      <c r="F115" s="48"/>
      <c r="G115" s="48"/>
      <c r="H115" s="48"/>
      <c r="I115" s="48"/>
      <c r="J115" s="48"/>
    </row>
    <row r="116" spans="1:10" ht="12.75">
      <c r="A116" s="32"/>
      <c r="B116" s="48"/>
      <c r="C116" s="48"/>
      <c r="D116" s="48"/>
      <c r="E116" s="48"/>
      <c r="F116" s="48"/>
      <c r="G116" s="48"/>
      <c r="H116" s="48"/>
      <c r="I116" s="48"/>
      <c r="J116" s="48"/>
    </row>
    <row r="117" spans="1:10" ht="12.75">
      <c r="A117" s="33" t="s">
        <v>121</v>
      </c>
      <c r="B117" s="48"/>
      <c r="C117" s="48"/>
      <c r="D117" s="48"/>
      <c r="E117" s="48"/>
      <c r="F117" s="48"/>
      <c r="G117" s="48"/>
      <c r="H117" s="48"/>
      <c r="I117" s="48"/>
      <c r="J117" s="48"/>
    </row>
    <row r="118" spans="1:10" ht="51">
      <c r="A118" s="32" t="s">
        <v>12</v>
      </c>
      <c r="B118" s="48"/>
      <c r="C118" s="48"/>
      <c r="D118" s="48"/>
      <c r="E118" s="48"/>
      <c r="F118" s="48"/>
      <c r="G118" s="48"/>
      <c r="H118" s="48"/>
      <c r="I118" s="48"/>
      <c r="J118" s="48"/>
    </row>
    <row r="119" spans="1:10" ht="12.75">
      <c r="A119" s="32"/>
      <c r="B119" s="48"/>
      <c r="C119" s="48"/>
      <c r="D119" s="48"/>
      <c r="E119" s="48"/>
      <c r="F119" s="48"/>
      <c r="G119" s="48"/>
      <c r="H119" s="48"/>
      <c r="I119" s="48"/>
      <c r="J119" s="48"/>
    </row>
    <row r="120" spans="1:10" ht="12.75">
      <c r="A120" s="33" t="s">
        <v>122</v>
      </c>
      <c r="B120" s="48"/>
      <c r="C120" s="48"/>
      <c r="D120" s="48"/>
      <c r="E120" s="48"/>
      <c r="F120" s="48"/>
      <c r="G120" s="48"/>
      <c r="H120" s="48"/>
      <c r="I120" s="48"/>
      <c r="J120" s="48"/>
    </row>
    <row r="121" spans="1:10" ht="12.75">
      <c r="A121" s="32" t="s">
        <v>123</v>
      </c>
      <c r="B121" s="48"/>
      <c r="C121" s="48"/>
      <c r="D121" s="48"/>
      <c r="E121" s="48"/>
      <c r="F121" s="48"/>
      <c r="G121" s="48"/>
      <c r="H121" s="48"/>
      <c r="I121" s="48"/>
      <c r="J121" s="48"/>
    </row>
    <row r="122" spans="1:10" ht="12.75">
      <c r="A122" s="32" t="s">
        <v>124</v>
      </c>
      <c r="B122" s="48"/>
      <c r="C122" s="48"/>
      <c r="D122" s="48"/>
      <c r="E122" s="48"/>
      <c r="F122" s="48"/>
      <c r="G122" s="48"/>
      <c r="H122" s="48"/>
      <c r="I122" s="48"/>
      <c r="J122" s="48"/>
    </row>
    <row r="123" spans="1:10" ht="12.75">
      <c r="A123" s="32" t="s">
        <v>125</v>
      </c>
      <c r="B123" s="48"/>
      <c r="C123" s="48"/>
      <c r="D123" s="48"/>
      <c r="E123" s="48"/>
      <c r="F123" s="48"/>
      <c r="G123" s="48"/>
      <c r="H123" s="48"/>
      <c r="I123" s="48"/>
      <c r="J123" s="48"/>
    </row>
    <row r="124" spans="1:10" ht="12.75">
      <c r="A124" s="32" t="s">
        <v>24</v>
      </c>
      <c r="B124" s="48"/>
      <c r="C124" s="48"/>
      <c r="D124" s="48"/>
      <c r="E124" s="48"/>
      <c r="F124" s="48"/>
      <c r="G124" s="48"/>
      <c r="H124" s="48"/>
      <c r="I124" s="48"/>
      <c r="J124" s="48"/>
    </row>
    <row r="125" spans="1:10" ht="12.75">
      <c r="A125" s="32" t="s">
        <v>25</v>
      </c>
      <c r="B125" s="48"/>
      <c r="C125" s="48"/>
      <c r="D125" s="48"/>
      <c r="E125" s="48"/>
      <c r="F125" s="48"/>
      <c r="G125" s="48"/>
      <c r="H125" s="48"/>
      <c r="I125" s="48"/>
      <c r="J125" s="48"/>
    </row>
    <row r="126" spans="1:10" ht="12.75">
      <c r="A126" s="32" t="s">
        <v>128</v>
      </c>
      <c r="B126" s="48"/>
      <c r="C126" s="48"/>
      <c r="D126" s="48"/>
      <c r="E126" s="48"/>
      <c r="F126" s="48"/>
      <c r="G126" s="48"/>
      <c r="H126" s="48"/>
      <c r="I126" s="48"/>
      <c r="J126" s="48"/>
    </row>
    <row r="127" spans="1:10" ht="12.75">
      <c r="A127" s="32" t="s">
        <v>129</v>
      </c>
      <c r="B127" s="48"/>
      <c r="C127" s="48"/>
      <c r="D127" s="48"/>
      <c r="E127" s="48"/>
      <c r="F127" s="48"/>
      <c r="G127" s="48"/>
      <c r="H127" s="48"/>
      <c r="I127" s="48"/>
      <c r="J127" s="48"/>
    </row>
    <row r="128" spans="1:10" ht="12.75">
      <c r="A128" s="32" t="s">
        <v>26</v>
      </c>
      <c r="B128" s="48"/>
      <c r="C128" s="48"/>
      <c r="D128" s="48"/>
      <c r="E128" s="48"/>
      <c r="F128" s="48"/>
      <c r="G128" s="48"/>
      <c r="H128" s="48"/>
      <c r="I128" s="48"/>
      <c r="J128" s="48"/>
    </row>
    <row r="129" spans="1:10" ht="12.75">
      <c r="A129" s="32" t="s">
        <v>130</v>
      </c>
      <c r="B129" s="48"/>
      <c r="C129" s="48"/>
      <c r="D129" s="48"/>
      <c r="E129" s="48"/>
      <c r="F129" s="48"/>
      <c r="G129" s="48"/>
      <c r="H129" s="48"/>
      <c r="I129" s="48"/>
      <c r="J129" s="48"/>
    </row>
    <row r="130" ht="12.75">
      <c r="A130" s="32" t="s">
        <v>125</v>
      </c>
    </row>
    <row r="131" ht="12.75">
      <c r="A131" s="32" t="s">
        <v>126</v>
      </c>
    </row>
    <row r="132" ht="12.75">
      <c r="A132" s="32" t="s">
        <v>127</v>
      </c>
    </row>
    <row r="133" ht="12.75">
      <c r="A133" s="32" t="s">
        <v>128</v>
      </c>
    </row>
    <row r="134" ht="12.75">
      <c r="A134" s="32" t="s">
        <v>129</v>
      </c>
    </row>
    <row r="135" ht="12.75">
      <c r="A135" s="32" t="s">
        <v>134</v>
      </c>
    </row>
    <row r="136" ht="12.75">
      <c r="A136" s="32" t="s">
        <v>130</v>
      </c>
    </row>
    <row r="137" ht="12.75">
      <c r="A137" s="32"/>
    </row>
    <row r="138" ht="12.75">
      <c r="A138" s="33" t="s">
        <v>131</v>
      </c>
    </row>
    <row r="139" ht="38.25">
      <c r="A139" s="35" t="s">
        <v>13</v>
      </c>
    </row>
    <row r="140" ht="12.75">
      <c r="A140" s="33"/>
    </row>
    <row r="141" ht="12.75">
      <c r="A141" s="33" t="s">
        <v>132</v>
      </c>
    </row>
    <row r="142" ht="12.75">
      <c r="A142" s="32"/>
    </row>
    <row r="143" ht="12.75">
      <c r="A143" s="37" t="s">
        <v>133</v>
      </c>
    </row>
  </sheetData>
  <sheetProtection/>
  <hyperlinks>
    <hyperlink ref="A143" r:id="rId1" display="http://minerals.usgs.gov/minerals/pubs/commodity/nickel/#contacts"/>
  </hyperlinks>
  <printOptions/>
  <pageMargins left="0.5" right="0.5" top="0.5" bottom="0.5"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Nickel statistics</dc:title>
  <dc:subject/>
  <dc:creator>Tom Goonan</dc:creator>
  <cp:keywords/>
  <dc:description>Last modification:  December 16, 2008</dc:description>
  <cp:lastModifiedBy>dkramer</cp:lastModifiedBy>
  <cp:lastPrinted>2009-01-13T14:47:01Z</cp:lastPrinted>
  <dcterms:created xsi:type="dcterms:W3CDTF">2004-01-21T15:23:52Z</dcterms:created>
  <dcterms:modified xsi:type="dcterms:W3CDTF">2009-01-13T15:29:13Z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