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firstSheet="1" activeTab="2"/>
  </bookViews>
  <sheets>
    <sheet name="Component Consolidate Acct Sum " sheetId="1" r:id="rId1"/>
    <sheet name="Component Summary Worksheets" sheetId="2" r:id="rId2"/>
    <sheet name="Decision Unit - Crosswalk" sheetId="3" r:id="rId3"/>
  </sheets>
  <definedNames>
    <definedName name="\D">'Component Summary Worksheets'!#REF!</definedName>
    <definedName name="_xlnm.Print_Area" localSheetId="0">'Component Consolidate Acct Sum '!$A$1:$I$50</definedName>
    <definedName name="_xlnm.Print_Area" localSheetId="1">'Component Summary Worksheets'!$A$1:$AE$18</definedName>
    <definedName name="_xlnm.Print_Area" localSheetId="2">'Decision Unit - Crosswalk'!$A$1:$S$32</definedName>
  </definedNames>
  <calcPr fullCalcOnLoad="1"/>
</workbook>
</file>

<file path=xl/sharedStrings.xml><?xml version="1.0" encoding="utf-8"?>
<sst xmlns="http://schemas.openxmlformats.org/spreadsheetml/2006/main" count="131" uniqueCount="69">
  <si>
    <t/>
  </si>
  <si>
    <t xml:space="preserve"> </t>
  </si>
  <si>
    <t>1.</t>
  </si>
  <si>
    <t>Amount</t>
  </si>
  <si>
    <t>Comparison by activity and program</t>
  </si>
  <si>
    <t>FTE</t>
  </si>
  <si>
    <t>Perm</t>
  </si>
  <si>
    <t>Pos.</t>
  </si>
  <si>
    <t>SALARIES AND EXPENSES</t>
  </si>
  <si>
    <t>Total..............................................................................</t>
  </si>
  <si>
    <t>(Dollars in Thousands)</t>
  </si>
  <si>
    <t xml:space="preserve">SALARIES AND EXPENSES  </t>
  </si>
  <si>
    <t>Adjustments to Base</t>
  </si>
  <si>
    <t>Increases:</t>
  </si>
  <si>
    <t>*************MACRO AREA ********************************</t>
  </si>
  <si>
    <t>********** ALT-Z  (ADDS DOTS TO LABEL)**************</t>
  </si>
  <si>
    <t>{edit}......................................~{d 2}</t>
  </si>
  <si>
    <t>********** ALT-D  (DELETES 1 COLUMN)**************</t>
  </si>
  <si>
    <t>/WDC~{R 2}</t>
  </si>
  <si>
    <t>Antitrust</t>
  </si>
  <si>
    <t>ANTITRUST DIVISION</t>
  </si>
  <si>
    <t>Filing fees are paid by persons acquiring voting securities or assets who are required to file premerger notifications under 15 U.S.C. 18a, and the regulations promulgated thereunder.  The filing fees are divided evenly between, and credited to, the appropriations of the Antitrust Division and the Federal Trade Commission.  The revenue generated from premerger filing fees (recently revised by Section 630 of P.L. 106-553) is available exclusively for antitrust enforcement.</t>
  </si>
  <si>
    <t xml:space="preserve">     Subtotal Increases ......................................................................................................................................................................................................................................................................</t>
  </si>
  <si>
    <t>2005 Obligations .............................................................................................................................................</t>
  </si>
  <si>
    <t xml:space="preserve">     2006 Rescission -- Reduction applied to DOJ (0.28%).............................................................................…</t>
  </si>
  <si>
    <t xml:space="preserve">     Change 2007 from 2006...................................................................................................................................................</t>
  </si>
  <si>
    <t xml:space="preserve">  DHS Security Charges ......................................................................................................................</t>
  </si>
  <si>
    <t>2007 Current Services..........................................................................................................................................</t>
  </si>
  <si>
    <t xml:space="preserve">  Change 2007 from 2006 .................................................................................................................</t>
  </si>
  <si>
    <t>2007 Current Services</t>
  </si>
  <si>
    <t>2007 Request</t>
  </si>
  <si>
    <t xml:space="preserve">     2006 Rescission -- Government-wide reduction (1.00%)............................................................................…</t>
  </si>
  <si>
    <t>Restoration of 2006 Government-wide reduction (1.0%)</t>
  </si>
  <si>
    <t>Total Technical Adjustments</t>
  </si>
  <si>
    <t>Technical Adjustments……………………………………………………………………………………………….</t>
  </si>
  <si>
    <t>Total Adjustments to Base and Technical Adjustments………………………………………………………………………………………….</t>
  </si>
  <si>
    <t>Total Adjustments to Base……………………………………………………………………………………………………………………………</t>
  </si>
  <si>
    <t xml:space="preserve">  GSA Rent………………………………………………………………...…………................................................................................</t>
  </si>
  <si>
    <t xml:space="preserve">2007 Request................................................................................................................................................................ </t>
  </si>
  <si>
    <t>2006 Enacted (with Rescissions) .......................................................................................................................</t>
  </si>
  <si>
    <t>2006 Appropriation .....................................................................................…</t>
  </si>
  <si>
    <t>2007 Request................................................................................................................................................................</t>
  </si>
  <si>
    <t>DECISION UNIT RESTRUCTURING CROSSWALK</t>
  </si>
  <si>
    <t>New Decision Unit Structure</t>
  </si>
  <si>
    <t>Current Decision Unit Structure</t>
  </si>
  <si>
    <t>Federal Appellate Activity</t>
  </si>
  <si>
    <t>2.</t>
  </si>
  <si>
    <t>Termination &amp; Prevention of Private Cartel Behavior</t>
  </si>
  <si>
    <t>3.</t>
  </si>
  <si>
    <t>Preservation of Competitive Market Structure</t>
  </si>
  <si>
    <t>4.</t>
  </si>
  <si>
    <t>Policy &amp; Legislation</t>
  </si>
  <si>
    <t>5.</t>
  </si>
  <si>
    <t>Competition Advocacy</t>
  </si>
  <si>
    <t>6.</t>
  </si>
  <si>
    <t>Management &amp; Administration</t>
  </si>
  <si>
    <t>Total.....................……………………………………………………......................................................</t>
  </si>
  <si>
    <t>* Denotes new decision unit.</t>
  </si>
  <si>
    <t>7.</t>
  </si>
  <si>
    <t>Antitrust Activities*</t>
  </si>
  <si>
    <t xml:space="preserve">  2007 Pay Raise (2.2 %).........….........................................................................................................…</t>
  </si>
  <si>
    <t xml:space="preserve">  Annualization of 2006 Pay Raise  (3.1 %).....…...............................................................…</t>
  </si>
  <si>
    <t>2007 Impact of 2006 Rescission (1.0%)</t>
  </si>
  <si>
    <t>Total Program Changes</t>
  </si>
  <si>
    <t>2006 Enacted                                                           (w/ Rescissions)</t>
  </si>
  <si>
    <t>2006 Enacted                                      (w/ Rescissions)</t>
  </si>
  <si>
    <t>FTE*</t>
  </si>
  <si>
    <t>*  Includes both direct and other FTE.</t>
  </si>
  <si>
    <t>Antitrust Activities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</si>
</sst>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16">
    <font>
      <sz val="10"/>
      <name val="Arial"/>
      <family val="0"/>
    </font>
    <font>
      <b/>
      <sz val="18"/>
      <name val="Arial"/>
      <family val="0"/>
    </font>
    <font>
      <b/>
      <sz val="12"/>
      <name val="Arial"/>
      <family val="0"/>
    </font>
    <font>
      <i/>
      <sz val="10"/>
      <name val="Arial"/>
      <family val="0"/>
    </font>
    <font>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i/>
      <sz val="14"/>
      <name val="Arial"/>
      <family val="2"/>
    </font>
    <font>
      <b/>
      <u val="single"/>
      <sz val="12"/>
      <name val="Arial"/>
      <family val="2"/>
    </font>
    <font>
      <i/>
      <sz val="12"/>
      <name val="Arial"/>
      <family val="2"/>
    </font>
    <font>
      <sz val="8"/>
      <name val="Arial"/>
      <family val="0"/>
    </font>
  </fonts>
  <fills count="2">
    <fill>
      <patternFill/>
    </fill>
    <fill>
      <patternFill patternType="gray125"/>
    </fill>
  </fills>
  <borders count="34">
    <border>
      <left/>
      <right/>
      <top/>
      <bottom/>
      <diagonal/>
    </border>
    <border>
      <left/>
      <right/>
      <top/>
      <bottom style="thin"/>
    </border>
    <border>
      <left style="thin"/>
      <right/>
      <top style="thin"/>
      <bottom style="thin"/>
    </border>
    <border>
      <left/>
      <right/>
      <top style="thin"/>
      <bottom style="thin"/>
    </border>
    <border>
      <left style="thin"/>
      <right/>
      <top/>
      <bottom/>
    </border>
    <border>
      <left style="thin"/>
      <right/>
      <top/>
      <bottom>
        <color indexed="63"/>
      </bottom>
    </border>
    <border>
      <left style="thin"/>
      <right/>
      <top>
        <color indexed="63"/>
      </top>
      <bottom/>
    </border>
    <border>
      <left style="thin"/>
      <right/>
      <top/>
      <bottom style="thin"/>
    </border>
    <border>
      <left/>
      <right style="thin"/>
      <top/>
      <bottom/>
    </border>
    <border>
      <left style="thin"/>
      <right>
        <color indexed="63"/>
      </right>
      <top>
        <color indexed="63"/>
      </top>
      <bottom>
        <color indexed="63"/>
      </bottom>
    </border>
    <border>
      <left>
        <color indexed="63"/>
      </left>
      <right style="thin"/>
      <top>
        <color indexed="63"/>
      </top>
      <bottom>
        <color indexed="63"/>
      </bottom>
    </border>
    <border>
      <left style="thin"/>
      <right/>
      <top>
        <color indexed="63"/>
      </top>
      <bottom style="thin"/>
    </border>
    <border>
      <left/>
      <right/>
      <top>
        <color indexed="63"/>
      </top>
      <bottom style="thin"/>
    </border>
    <border>
      <left style="thin"/>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right style="thin"/>
      <top style="thin"/>
      <bottom style="thin"/>
    </border>
    <border>
      <left/>
      <right style="thin"/>
      <top/>
      <bottom>
        <color indexed="63"/>
      </bottom>
    </border>
    <border>
      <left style="thin"/>
      <right>
        <color indexed="63"/>
      </right>
      <top style="thin"/>
      <bottom style="thin"/>
    </border>
    <border>
      <left>
        <color indexed="63"/>
      </left>
      <right/>
      <top style="thin"/>
      <bottom style="thin"/>
    </border>
    <border>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right style="thin"/>
      <top>
        <color indexed="63"/>
      </top>
      <bottom style="thin"/>
    </border>
    <border>
      <left/>
      <right style="thin"/>
      <top>
        <color indexed="63"/>
      </top>
      <bottom>
        <color indexed="63"/>
      </bottom>
    </border>
    <border>
      <left/>
      <right style="thin"/>
      <top>
        <color indexed="63"/>
      </top>
      <bottom/>
    </border>
    <border>
      <left>
        <color indexed="63"/>
      </left>
      <right style="thin"/>
      <top>
        <color indexed="63"/>
      </top>
      <bottom style="thin"/>
    </border>
    <border>
      <left/>
      <right style="thin"/>
      <top/>
      <bottom style="thin"/>
    </border>
    <border>
      <left>
        <color indexed="63"/>
      </left>
      <right style="thin"/>
      <top style="thin"/>
      <bottom style="thin"/>
    </border>
    <border>
      <left>
        <color indexed="63"/>
      </left>
      <right style="thin"/>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77">
    <xf numFmtId="3" fontId="0" fillId="0" borderId="0" xfId="0" applyAlignment="1">
      <alignment/>
    </xf>
    <xf numFmtId="3" fontId="6" fillId="0" borderId="0" xfId="0" applyAlignment="1">
      <alignment/>
    </xf>
    <xf numFmtId="3" fontId="4" fillId="0" borderId="0" xfId="0" applyAlignment="1">
      <alignment/>
    </xf>
    <xf numFmtId="3" fontId="7" fillId="0" borderId="0" xfId="0" applyAlignment="1">
      <alignment/>
    </xf>
    <xf numFmtId="3" fontId="4" fillId="0" borderId="0" xfId="0" applyAlignment="1">
      <alignment horizontal="centerContinuous"/>
    </xf>
    <xf numFmtId="3" fontId="6" fillId="0" borderId="0" xfId="0" applyAlignment="1">
      <alignment horizontal="centerContinuous"/>
    </xf>
    <xf numFmtId="5" fontId="4" fillId="0" borderId="0" xfId="0" applyAlignment="1">
      <alignment/>
    </xf>
    <xf numFmtId="3" fontId="5" fillId="0" borderId="0" xfId="0" applyAlignment="1">
      <alignment/>
    </xf>
    <xf numFmtId="3" fontId="6" fillId="0" borderId="0" xfId="0" applyAlignment="1">
      <alignment horizontal="right"/>
    </xf>
    <xf numFmtId="3" fontId="8" fillId="0" borderId="0" xfId="0" applyAlignment="1">
      <alignment/>
    </xf>
    <xf numFmtId="3" fontId="6" fillId="0" borderId="0" xfId="0" applyFont="1" applyAlignment="1">
      <alignment/>
    </xf>
    <xf numFmtId="3" fontId="4" fillId="0" borderId="0" xfId="0" applyFont="1" applyAlignment="1">
      <alignment horizontal="centerContinuous"/>
    </xf>
    <xf numFmtId="3" fontId="6" fillId="0" borderId="0" xfId="0" applyBorder="1" applyAlignment="1">
      <alignment/>
    </xf>
    <xf numFmtId="3" fontId="6" fillId="0" borderId="0" xfId="0" applyBorder="1" applyAlignment="1">
      <alignment/>
    </xf>
    <xf numFmtId="3" fontId="6" fillId="0" borderId="0" xfId="0" applyBorder="1" applyAlignment="1">
      <alignment/>
    </xf>
    <xf numFmtId="3" fontId="6" fillId="0" borderId="0" xfId="0" applyAlignment="1">
      <alignment horizontal="left"/>
    </xf>
    <xf numFmtId="3" fontId="6" fillId="0" borderId="0" xfId="0" applyBorder="1" applyAlignment="1">
      <alignment horizontal="center"/>
    </xf>
    <xf numFmtId="3" fontId="0" fillId="0" borderId="0" xfId="0" applyBorder="1" applyAlignment="1">
      <alignment horizontal="center"/>
    </xf>
    <xf numFmtId="3" fontId="0" fillId="0" borderId="0" xfId="0" applyBorder="1" applyAlignment="1">
      <alignment horizontal="center"/>
    </xf>
    <xf numFmtId="3" fontId="8" fillId="0" borderId="0" xfId="0" applyFont="1" applyAlignment="1">
      <alignment horizontal="center"/>
    </xf>
    <xf numFmtId="164" fontId="6" fillId="0" borderId="0" xfId="0" applyNumberFormat="1" applyAlignment="1">
      <alignment/>
    </xf>
    <xf numFmtId="3" fontId="6" fillId="0" borderId="0" xfId="0" applyFont="1" applyBorder="1" applyAlignment="1">
      <alignment horizontal="center"/>
    </xf>
    <xf numFmtId="3" fontId="8" fillId="0" borderId="0" xfId="0" applyFont="1" applyBorder="1" applyAlignment="1">
      <alignment horizontal="center"/>
    </xf>
    <xf numFmtId="3" fontId="9" fillId="0" borderId="0" xfId="0" applyFont="1" applyAlignment="1">
      <alignment horizontal="centerContinuous"/>
    </xf>
    <xf numFmtId="3" fontId="10" fillId="0" borderId="0" xfId="0" applyFont="1" applyAlignment="1">
      <alignment horizontal="centerContinuous"/>
    </xf>
    <xf numFmtId="3" fontId="6" fillId="0" borderId="0" xfId="0" applyFont="1" applyAlignment="1">
      <alignment horizontal="centerContinuous"/>
    </xf>
    <xf numFmtId="0" fontId="11"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0" fillId="0" borderId="1" xfId="0" applyNumberFormat="1" applyAlignment="1">
      <alignment/>
    </xf>
    <xf numFmtId="0" fontId="0" fillId="0" borderId="1" xfId="0" applyAlignment="1">
      <alignment/>
    </xf>
    <xf numFmtId="3" fontId="0" fillId="0" borderId="0" xfId="0" applyNumberFormat="1" applyAlignment="1">
      <alignment/>
    </xf>
    <xf numFmtId="3" fontId="0" fillId="0" borderId="2" xfId="0" applyNumberFormat="1" applyBorder="1" applyAlignment="1">
      <alignment horizontal="center"/>
    </xf>
    <xf numFmtId="3" fontId="0" fillId="0" borderId="3" xfId="0" applyNumberFormat="1" applyBorder="1" applyAlignment="1">
      <alignment horizontal="center"/>
    </xf>
    <xf numFmtId="3" fontId="0" fillId="0" borderId="4" xfId="0" applyNumberFormat="1" applyBorder="1" applyAlignment="1">
      <alignment/>
    </xf>
    <xf numFmtId="3" fontId="0" fillId="0" borderId="0" xfId="0" applyNumberFormat="1" applyBorder="1" applyAlignment="1">
      <alignment/>
    </xf>
    <xf numFmtId="3" fontId="0" fillId="0" borderId="5"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0" xfId="0" applyNumberFormat="1" applyBorder="1" applyAlignment="1">
      <alignment/>
    </xf>
    <xf numFmtId="3" fontId="0" fillId="0" borderId="6" xfId="0" applyNumberFormat="1" applyBorder="1" applyAlignment="1">
      <alignment/>
    </xf>
    <xf numFmtId="0" fontId="0" fillId="0" borderId="0" xfId="0" applyAlignment="1">
      <alignment/>
    </xf>
    <xf numFmtId="3" fontId="0" fillId="0" borderId="7" xfId="0" applyNumberFormat="1" applyBorder="1" applyAlignment="1">
      <alignment/>
    </xf>
    <xf numFmtId="3" fontId="0" fillId="0" borderId="1" xfId="0" applyNumberFormat="1" applyBorder="1" applyAlignment="1">
      <alignment/>
    </xf>
    <xf numFmtId="3" fontId="0" fillId="0" borderId="8" xfId="0" applyBorder="1" applyAlignment="1">
      <alignment/>
    </xf>
    <xf numFmtId="3" fontId="0" fillId="0" borderId="9" xfId="0" applyNumberFormat="1" applyBorder="1" applyAlignment="1">
      <alignment/>
    </xf>
    <xf numFmtId="3" fontId="0" fillId="0" borderId="0" xfId="0" applyNumberFormat="1" applyBorder="1" applyAlignment="1">
      <alignment/>
    </xf>
    <xf numFmtId="3" fontId="0" fillId="0" borderId="8" xfId="0" applyNumberFormat="1" applyBorder="1" applyAlignment="1">
      <alignment/>
    </xf>
    <xf numFmtId="3" fontId="0" fillId="0" borderId="0" xfId="0" applyBorder="1" applyAlignment="1">
      <alignment/>
    </xf>
    <xf numFmtId="3" fontId="0" fillId="0" borderId="0" xfId="0" applyNumberFormat="1"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1" xfId="0" applyNumberFormat="1" applyBorder="1" applyAlignment="1">
      <alignment/>
    </xf>
    <xf numFmtId="3" fontId="0" fillId="0" borderId="12" xfId="0" applyNumberFormat="1" applyBorder="1" applyAlignment="1">
      <alignment/>
    </xf>
    <xf numFmtId="3" fontId="4" fillId="0" borderId="0" xfId="0" applyNumberFormat="1" applyAlignment="1">
      <alignment horizontal="centerContinuous"/>
    </xf>
    <xf numFmtId="3" fontId="0" fillId="0" borderId="13" xfId="0" applyNumberFormat="1" applyBorder="1" applyAlignment="1">
      <alignment/>
    </xf>
    <xf numFmtId="3" fontId="0" fillId="0" borderId="0" xfId="0" applyNumberFormat="1" applyBorder="1" applyAlignment="1">
      <alignment/>
    </xf>
    <xf numFmtId="3" fontId="0" fillId="0" borderId="0" xfId="0" applyBorder="1" applyAlignment="1">
      <alignment/>
    </xf>
    <xf numFmtId="3" fontId="6" fillId="0" borderId="0" xfId="0" applyNumberFormat="1" applyBorder="1" applyAlignment="1">
      <alignment/>
    </xf>
    <xf numFmtId="3" fontId="0" fillId="0" borderId="14" xfId="0" applyNumberFormat="1" applyBorder="1" applyAlignment="1">
      <alignment/>
    </xf>
    <xf numFmtId="3" fontId="12" fillId="0" borderId="0" xfId="0" applyFont="1" applyAlignment="1">
      <alignment horizontal="centerContinuous"/>
    </xf>
    <xf numFmtId="3" fontId="6" fillId="0" borderId="0" xfId="0" applyFont="1" applyAlignment="1">
      <alignment/>
    </xf>
    <xf numFmtId="3" fontId="6" fillId="0" borderId="1" xfId="0" applyFont="1" applyAlignment="1">
      <alignment horizontal="centerContinuous" wrapText="1"/>
    </xf>
    <xf numFmtId="3" fontId="6" fillId="0" borderId="1" xfId="0" applyFont="1" applyAlignment="1">
      <alignment horizontal="centerContinuous"/>
    </xf>
    <xf numFmtId="3" fontId="6" fillId="0" borderId="0" xfId="0" applyFont="1" applyAlignment="1">
      <alignment horizontal="center"/>
    </xf>
    <xf numFmtId="3" fontId="8" fillId="0" borderId="0" xfId="0" applyFont="1" applyAlignment="1">
      <alignment/>
    </xf>
    <xf numFmtId="164" fontId="6" fillId="0" borderId="0" xfId="0" applyNumberFormat="1" applyFont="1" applyAlignment="1">
      <alignment/>
    </xf>
    <xf numFmtId="5" fontId="6" fillId="0" borderId="0" xfId="0" applyFont="1" applyAlignment="1">
      <alignment/>
    </xf>
    <xf numFmtId="3" fontId="6" fillId="0" borderId="1" xfId="0" applyFont="1" applyAlignment="1">
      <alignment/>
    </xf>
    <xf numFmtId="3" fontId="0" fillId="0" borderId="0" xfId="0" applyBorder="1" applyAlignment="1">
      <alignment/>
    </xf>
    <xf numFmtId="3" fontId="0" fillId="0" borderId="0" xfId="0" applyBorder="1" applyAlignment="1">
      <alignment/>
    </xf>
    <xf numFmtId="3" fontId="4" fillId="0" borderId="0" xfId="0" applyBorder="1" applyAlignment="1">
      <alignment/>
    </xf>
    <xf numFmtId="3" fontId="4" fillId="0" borderId="0" xfId="0" applyBorder="1" applyAlignment="1">
      <alignment/>
    </xf>
    <xf numFmtId="3" fontId="0" fillId="0" borderId="15" xfId="0" applyNumberFormat="1" applyBorder="1" applyAlignment="1">
      <alignment/>
    </xf>
    <xf numFmtId="3" fontId="0" fillId="0" borderId="0" xfId="0" applyBorder="1" applyAlignment="1">
      <alignment/>
    </xf>
    <xf numFmtId="38" fontId="0" fillId="0" borderId="0" xfId="0" applyNumberFormat="1" applyAlignment="1">
      <alignment horizontal="centerContinuous"/>
    </xf>
    <xf numFmtId="38" fontId="0" fillId="0" borderId="1" xfId="0" applyNumberFormat="1" applyAlignment="1">
      <alignment/>
    </xf>
    <xf numFmtId="38" fontId="0" fillId="0" borderId="16" xfId="0" applyNumberFormat="1" applyBorder="1" applyAlignment="1">
      <alignment horizontal="center"/>
    </xf>
    <xf numFmtId="38" fontId="0" fillId="0" borderId="17" xfId="0" applyNumberFormat="1" applyBorder="1" applyAlignment="1">
      <alignment/>
    </xf>
    <xf numFmtId="38" fontId="0" fillId="0" borderId="0" xfId="0" applyNumberFormat="1" applyAlignment="1">
      <alignment/>
    </xf>
    <xf numFmtId="38" fontId="4" fillId="0" borderId="0" xfId="0" applyNumberFormat="1" applyAlignment="1">
      <alignment horizontal="centerContinuous"/>
    </xf>
    <xf numFmtId="0" fontId="0" fillId="0" borderId="0" xfId="0" applyAlignment="1">
      <alignment/>
    </xf>
    <xf numFmtId="0" fontId="0" fillId="0" borderId="0" xfId="0" applyAlignment="1">
      <alignment horizontal="left" indent="1"/>
    </xf>
    <xf numFmtId="3" fontId="0" fillId="0" borderId="18" xfId="0" applyNumberFormat="1" applyBorder="1" applyAlignment="1">
      <alignment/>
    </xf>
    <xf numFmtId="3" fontId="0" fillId="0" borderId="19" xfId="0" applyNumberFormat="1" applyBorder="1" applyAlignment="1">
      <alignment/>
    </xf>
    <xf numFmtId="3" fontId="0" fillId="0" borderId="2" xfId="0" applyNumberFormat="1" applyBorder="1" applyAlignment="1">
      <alignment/>
    </xf>
    <xf numFmtId="3" fontId="0" fillId="0" borderId="20" xfId="0" applyNumberFormat="1" applyBorder="1" applyAlignment="1">
      <alignment/>
    </xf>
    <xf numFmtId="3" fontId="0" fillId="0" borderId="3" xfId="0" applyNumberFormat="1" applyBorder="1" applyAlignment="1">
      <alignment/>
    </xf>
    <xf numFmtId="3" fontId="0" fillId="0" borderId="21" xfId="0" applyNumberFormat="1" applyBorder="1" applyAlignment="1">
      <alignment/>
    </xf>
    <xf numFmtId="3" fontId="0" fillId="0" borderId="22" xfId="0" applyNumberFormat="1" applyBorder="1" applyAlignment="1">
      <alignment/>
    </xf>
    <xf numFmtId="3" fontId="0" fillId="0" borderId="23" xfId="0" applyNumberFormat="1" applyBorder="1" applyAlignment="1">
      <alignment/>
    </xf>
    <xf numFmtId="3" fontId="2" fillId="0" borderId="0" xfId="0" applyFont="1" applyAlignment="1">
      <alignment horizontal="centerContinuous" vertical="center"/>
    </xf>
    <xf numFmtId="3" fontId="4" fillId="0" borderId="0" xfId="0" applyFont="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xf>
    <xf numFmtId="3" fontId="13" fillId="0" borderId="0" xfId="0" applyFont="1" applyAlignment="1">
      <alignment horizontal="centerContinuous" vertical="center"/>
    </xf>
    <xf numFmtId="3" fontId="14" fillId="0" borderId="0" xfId="0" applyFont="1" applyAlignment="1">
      <alignment horizontal="centerContinuous" vertical="center"/>
    </xf>
    <xf numFmtId="3" fontId="4" fillId="0" borderId="0" xfId="0" applyFont="1" applyAlignment="1">
      <alignment/>
    </xf>
    <xf numFmtId="3" fontId="5" fillId="0" borderId="0" xfId="0" applyFont="1" applyAlignment="1">
      <alignment/>
    </xf>
    <xf numFmtId="3" fontId="2" fillId="0" borderId="12" xfId="0" applyFont="1" applyBorder="1" applyAlignment="1">
      <alignment horizontal="centerContinuous"/>
    </xf>
    <xf numFmtId="3" fontId="4" fillId="0" borderId="12" xfId="0" applyFont="1" applyBorder="1" applyAlignment="1">
      <alignment horizontal="centerContinuous"/>
    </xf>
    <xf numFmtId="3" fontId="4" fillId="0" borderId="0" xfId="0" applyFont="1" applyBorder="1" applyAlignment="1">
      <alignment/>
    </xf>
    <xf numFmtId="0" fontId="4" fillId="0" borderId="0" xfId="0" applyFont="1" applyBorder="1" applyAlignment="1">
      <alignment/>
    </xf>
    <xf numFmtId="3" fontId="13" fillId="0" borderId="0" xfId="0" applyFont="1" applyAlignment="1">
      <alignment/>
    </xf>
    <xf numFmtId="0"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164" fontId="4" fillId="0" borderId="0" xfId="0" applyNumberFormat="1" applyFont="1" applyBorder="1" applyAlignment="1">
      <alignment/>
    </xf>
    <xf numFmtId="3" fontId="4"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3" fontId="4" fillId="0" borderId="0" xfId="0" applyFont="1" applyAlignment="1" quotePrefix="1">
      <alignment/>
    </xf>
    <xf numFmtId="3" fontId="4" fillId="0" borderId="0" xfId="0" applyFont="1" applyBorder="1" applyAlignment="1">
      <alignment horizontal="right"/>
    </xf>
    <xf numFmtId="3" fontId="4" fillId="0" borderId="0" xfId="0" applyFont="1" applyBorder="1" applyAlignment="1">
      <alignment/>
    </xf>
    <xf numFmtId="3" fontId="4" fillId="0" borderId="0" xfId="0" applyNumberFormat="1" applyFont="1" applyBorder="1" applyAlignment="1">
      <alignment/>
    </xf>
    <xf numFmtId="3" fontId="4" fillId="0" borderId="0" xfId="0" applyNumberFormat="1" applyFont="1" applyBorder="1" applyAlignment="1">
      <alignment horizontal="right"/>
    </xf>
    <xf numFmtId="0" fontId="4" fillId="0" borderId="0" xfId="0"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NumberFormat="1" applyFont="1" applyBorder="1" applyAlignment="1">
      <alignment/>
    </xf>
    <xf numFmtId="0" fontId="4" fillId="0" borderId="0" xfId="0" applyFont="1" applyBorder="1" applyAlignment="1">
      <alignment/>
    </xf>
    <xf numFmtId="3" fontId="4" fillId="0" borderId="0" xfId="0" applyFont="1" applyBorder="1" applyAlignment="1">
      <alignment/>
    </xf>
    <xf numFmtId="3" fontId="4" fillId="0" borderId="0" xfId="0" applyNumberFormat="1" applyFont="1" applyBorder="1" applyAlignment="1">
      <alignment/>
    </xf>
    <xf numFmtId="3" fontId="4" fillId="0" borderId="0" xfId="0" applyFont="1" applyBorder="1" applyAlignment="1" quotePrefix="1">
      <alignment/>
    </xf>
    <xf numFmtId="3" fontId="4" fillId="0" borderId="0" xfId="0" applyFont="1" applyBorder="1" applyAlignment="1" quotePrefix="1">
      <alignment/>
    </xf>
    <xf numFmtId="3" fontId="4" fillId="0" borderId="0" xfId="0" applyFont="1" applyBorder="1" applyAlignment="1">
      <alignment/>
    </xf>
    <xf numFmtId="165" fontId="4" fillId="0" borderId="0" xfId="0" applyNumberFormat="1" applyFont="1" applyBorder="1" applyAlignment="1">
      <alignment/>
    </xf>
    <xf numFmtId="3" fontId="4" fillId="0" borderId="12" xfId="0" applyFont="1" applyBorder="1" applyAlignment="1">
      <alignment horizontal="right"/>
    </xf>
    <xf numFmtId="3" fontId="4" fillId="0" borderId="0" xfId="0" applyFont="1" applyBorder="1" applyAlignment="1">
      <alignment horizontal="right"/>
    </xf>
    <xf numFmtId="3" fontId="4" fillId="0" borderId="12" xfId="0" applyFont="1" applyBorder="1" applyAlignment="1">
      <alignment/>
    </xf>
    <xf numFmtId="37" fontId="4" fillId="0" borderId="12" xfId="0" applyNumberFormat="1" applyFont="1" applyBorder="1" applyAlignment="1">
      <alignment horizontal="right"/>
    </xf>
    <xf numFmtId="37" fontId="4" fillId="0" borderId="0" xfId="0" applyNumberFormat="1" applyFont="1" applyBorder="1" applyAlignment="1">
      <alignment/>
    </xf>
    <xf numFmtId="37" fontId="4" fillId="0" borderId="0" xfId="0" applyNumberFormat="1" applyFont="1" applyBorder="1" applyAlignment="1">
      <alignment/>
    </xf>
    <xf numFmtId="5" fontId="4" fillId="0" borderId="0" xfId="0" applyFont="1" applyAlignment="1">
      <alignment/>
    </xf>
    <xf numFmtId="37" fontId="4" fillId="0" borderId="0" xfId="0" applyNumberFormat="1" applyFont="1" applyAlignment="1">
      <alignment/>
    </xf>
    <xf numFmtId="0" fontId="4" fillId="0" borderId="0" xfId="0" applyFont="1" applyAlignment="1">
      <alignment horizontal="centerContinuous"/>
    </xf>
    <xf numFmtId="0" fontId="0" fillId="0" borderId="0" xfId="0" applyFont="1" applyAlignment="1">
      <alignment/>
    </xf>
    <xf numFmtId="3" fontId="0" fillId="0" borderId="24"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7" xfId="0" applyNumberFormat="1" applyBorder="1" applyAlignment="1">
      <alignment/>
    </xf>
    <xf numFmtId="3" fontId="0" fillId="0" borderId="28" xfId="0" applyNumberFormat="1" applyBorder="1" applyAlignment="1">
      <alignment/>
    </xf>
    <xf numFmtId="3" fontId="0" fillId="0" borderId="17" xfId="0" applyNumberFormat="1" applyBorder="1" applyAlignment="1">
      <alignment/>
    </xf>
    <xf numFmtId="3" fontId="0" fillId="0" borderId="16" xfId="0" applyNumberFormat="1" applyBorder="1" applyAlignment="1">
      <alignment/>
    </xf>
    <xf numFmtId="3" fontId="0" fillId="0" borderId="29" xfId="0" applyNumberFormat="1" applyBorder="1" applyAlignment="1">
      <alignment/>
    </xf>
    <xf numFmtId="3" fontId="0" fillId="0" borderId="30" xfId="0" applyNumberFormat="1" applyBorder="1" applyAlignment="1">
      <alignment/>
    </xf>
    <xf numFmtId="3" fontId="15" fillId="0" borderId="0" xfId="0" applyFont="1" applyAlignment="1">
      <alignment/>
    </xf>
    <xf numFmtId="3" fontId="0" fillId="0" borderId="0" xfId="0" applyBorder="1" applyAlignment="1">
      <alignment/>
    </xf>
    <xf numFmtId="3" fontId="4" fillId="0" borderId="0" xfId="0" applyFont="1" applyAlignment="1">
      <alignment horizontal="right"/>
    </xf>
    <xf numFmtId="3" fontId="5" fillId="0" borderId="0" xfId="0" applyFont="1" applyAlignment="1">
      <alignment horizontal="right"/>
    </xf>
    <xf numFmtId="3" fontId="0" fillId="0" borderId="21" xfId="0" applyNumberFormat="1" applyBorder="1" applyAlignment="1">
      <alignment horizontal="center"/>
    </xf>
    <xf numFmtId="3" fontId="0" fillId="0" borderId="22" xfId="0" applyBorder="1" applyAlignment="1">
      <alignment horizontal="center"/>
    </xf>
    <xf numFmtId="3" fontId="0" fillId="0" borderId="30" xfId="0" applyBorder="1" applyAlignment="1">
      <alignment horizontal="center"/>
    </xf>
    <xf numFmtId="3" fontId="0" fillId="0" borderId="14" xfId="0" applyBorder="1" applyAlignment="1">
      <alignment horizontal="center"/>
    </xf>
    <xf numFmtId="3" fontId="0" fillId="0" borderId="15" xfId="0" applyBorder="1" applyAlignment="1">
      <alignment horizontal="center"/>
    </xf>
    <xf numFmtId="3" fontId="0" fillId="0" borderId="27" xfId="0" applyBorder="1" applyAlignment="1">
      <alignment horizontal="center"/>
    </xf>
    <xf numFmtId="3" fontId="6" fillId="0" borderId="0" xfId="0" applyFont="1" applyBorder="1" applyAlignment="1">
      <alignment wrapText="1"/>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0" fillId="0" borderId="0" xfId="0" applyBorder="1" applyAlignment="1">
      <alignment/>
    </xf>
    <xf numFmtId="3" fontId="4" fillId="0" borderId="0" xfId="0" applyFont="1" applyBorder="1" applyAlignment="1">
      <alignment horizontal="center"/>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xf>
    <xf numFmtId="3" fontId="6" fillId="0" borderId="0" xfId="0" applyFont="1" applyBorder="1" applyAlignment="1">
      <alignment vertical="top" wrapText="1"/>
    </xf>
    <xf numFmtId="3" fontId="0" fillId="0" borderId="0" xfId="0" applyBorder="1" applyAlignment="1">
      <alignment wrapText="1"/>
    </xf>
    <xf numFmtId="3" fontId="2" fillId="0" borderId="31" xfId="0" applyFont="1" applyBorder="1" applyAlignment="1">
      <alignment horizontal="center"/>
    </xf>
    <xf numFmtId="0" fontId="2" fillId="0" borderId="32" xfId="0" applyFont="1" applyBorder="1" applyAlignment="1">
      <alignment horizontal="center"/>
    </xf>
    <xf numFmtId="3" fontId="2" fillId="0" borderId="31" xfId="0" applyFont="1" applyBorder="1" applyAlignment="1">
      <alignment horizontal="center" wrapText="1"/>
    </xf>
    <xf numFmtId="3" fontId="4" fillId="0" borderId="32" xfId="0" applyFont="1" applyBorder="1" applyAlignment="1">
      <alignment horizontal="center" wrapText="1"/>
    </xf>
    <xf numFmtId="3" fontId="4" fillId="0" borderId="33" xfId="0" applyFont="1" applyBorder="1"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5:IN128"/>
  <sheetViews>
    <sheetView view="pageBreakPreview" zoomScale="80" zoomScaleSheetLayoutView="80" workbookViewId="0" topLeftCell="A12">
      <selection activeCell="A50" sqref="A50"/>
    </sheetView>
  </sheetViews>
  <sheetFormatPr defaultColWidth="9.140625" defaultRowHeight="12.75"/>
  <cols>
    <col min="1" max="1" width="9.28125" style="0" customWidth="1"/>
    <col min="2" max="2" width="6.7109375" style="0" customWidth="1"/>
    <col min="3" max="3" width="7.7109375" style="0" customWidth="1"/>
    <col min="4" max="4" width="15.00390625" style="0" customWidth="1"/>
    <col min="5" max="5" width="19.7109375" style="0" customWidth="1"/>
    <col min="6" max="6" width="1.421875" style="0" customWidth="1"/>
    <col min="7" max="8" width="7.7109375" style="31" customWidth="1"/>
    <col min="9" max="9" width="13.140625" style="80" customWidth="1"/>
    <col min="10" max="15" width="2.7109375" style="0" customWidth="1"/>
    <col min="16" max="16" width="9.7109375" style="0" customWidth="1"/>
    <col min="17" max="17" width="2.7109375" style="0" customWidth="1"/>
    <col min="18" max="18" width="9.7109375" style="0" customWidth="1"/>
    <col min="20" max="22" width="2.7109375" style="0" customWidth="1"/>
    <col min="23" max="23" width="8.421875" style="0" customWidth="1"/>
    <col min="24" max="24" width="12.7109375" style="0" customWidth="1"/>
    <col min="25" max="27" width="2.7109375" style="0" customWidth="1"/>
    <col min="28" max="28" width="8.421875" style="0" hidden="1" customWidth="1"/>
    <col min="29" max="29" width="12.7109375" style="0" customWidth="1"/>
    <col min="30" max="32" width="2.7109375" style="0" customWidth="1"/>
    <col min="33" max="33" width="2.7109375" style="0" hidden="1" customWidth="1"/>
    <col min="34" max="37" width="2.7109375" style="0" customWidth="1"/>
    <col min="38" max="38" width="8.421875" style="0" hidden="1" customWidth="1"/>
    <col min="39" max="39" width="12.7109375" style="0" customWidth="1"/>
    <col min="40" max="42" width="2.7109375" style="0" customWidth="1"/>
    <col min="43" max="43" width="8.421875" style="0" hidden="1" customWidth="1"/>
    <col min="44" max="44" width="12.7109375" style="0" customWidth="1"/>
    <col min="45" max="47" width="2.7109375" style="0" customWidth="1"/>
    <col min="49" max="49" width="15.7109375" style="0" customWidth="1"/>
    <col min="50" max="52" width="2.7109375" style="0" customWidth="1"/>
    <col min="54" max="54" width="15.7109375" style="0" customWidth="1"/>
    <col min="55" max="55" width="2.7109375" style="0" customWidth="1"/>
    <col min="56" max="56" width="9.7109375" style="0" customWidth="1"/>
    <col min="57" max="57" width="2.7109375" style="0" customWidth="1"/>
    <col min="59" max="59" width="12.7109375" style="0" customWidth="1"/>
    <col min="60" max="65" width="2.7109375" style="0" customWidth="1"/>
    <col min="67" max="67" width="9.7109375" style="0" customWidth="1"/>
    <col min="68" max="68" width="2.7109375" style="0" customWidth="1"/>
    <col min="69" max="69" width="9.7109375" style="0" customWidth="1"/>
    <col min="70" max="70" width="2.7109375" style="0" customWidth="1"/>
    <col min="71" max="71" width="9.7109375" style="0" customWidth="1"/>
    <col min="72" max="72" width="2.7109375" style="0" customWidth="1"/>
    <col min="73" max="73" width="12.7109375" style="0" customWidth="1"/>
  </cols>
  <sheetData>
    <row r="5" spans="1:9" ht="12.75">
      <c r="A5" s="26" t="s">
        <v>20</v>
      </c>
      <c r="B5" s="27"/>
      <c r="C5" s="27"/>
      <c r="D5" s="26"/>
      <c r="E5" s="27"/>
      <c r="F5" s="27"/>
      <c r="G5" s="28"/>
      <c r="H5" s="28"/>
      <c r="I5" s="76"/>
    </row>
    <row r="6" spans="1:9" ht="12.75">
      <c r="A6" s="27" t="s">
        <v>10</v>
      </c>
      <c r="B6" s="27"/>
      <c r="C6" s="27"/>
      <c r="D6" s="27"/>
      <c r="E6" s="27"/>
      <c r="F6" s="27"/>
      <c r="G6" s="28"/>
      <c r="H6" s="28"/>
      <c r="I6" s="76"/>
    </row>
    <row r="7" spans="7:9" ht="12.75">
      <c r="G7" s="29"/>
      <c r="H7" s="29"/>
      <c r="I7" s="77"/>
    </row>
    <row r="8" spans="7:9" ht="12.75" customHeight="1">
      <c r="G8" s="155" t="s">
        <v>11</v>
      </c>
      <c r="H8" s="156"/>
      <c r="I8" s="157"/>
    </row>
    <row r="9" spans="7:9" ht="12.75">
      <c r="G9" s="158"/>
      <c r="H9" s="159"/>
      <c r="I9" s="160"/>
    </row>
    <row r="10" spans="7:9" ht="12.75">
      <c r="G10" s="32" t="s">
        <v>7</v>
      </c>
      <c r="H10" s="33" t="s">
        <v>66</v>
      </c>
      <c r="I10" s="78" t="s">
        <v>3</v>
      </c>
    </row>
    <row r="11" spans="7:9" ht="12.75">
      <c r="G11" s="36"/>
      <c r="H11" s="37"/>
      <c r="I11" s="79"/>
    </row>
    <row r="12" spans="1:9" ht="12.75">
      <c r="A12" t="s">
        <v>23</v>
      </c>
      <c r="F12">
        <v>119018063</v>
      </c>
      <c r="G12" s="53">
        <v>880</v>
      </c>
      <c r="H12" s="54">
        <v>792</v>
      </c>
      <c r="I12" s="142">
        <v>139113</v>
      </c>
    </row>
    <row r="13" spans="7:9" ht="12.75">
      <c r="G13" s="56"/>
      <c r="H13" s="57"/>
      <c r="I13" s="143"/>
    </row>
    <row r="14" spans="7:9" ht="12.75">
      <c r="G14" s="34"/>
      <c r="H14" s="38"/>
      <c r="I14" s="51"/>
    </row>
    <row r="15" spans="1:9" ht="12.75">
      <c r="A15" t="s">
        <v>40</v>
      </c>
      <c r="F15" t="s">
        <v>1</v>
      </c>
      <c r="G15" s="34">
        <v>880</v>
      </c>
      <c r="H15" s="35">
        <v>851</v>
      </c>
      <c r="I15" s="144">
        <v>144451</v>
      </c>
    </row>
    <row r="16" spans="1:9" ht="12.75">
      <c r="A16" t="s">
        <v>24</v>
      </c>
      <c r="F16" t="s">
        <v>1</v>
      </c>
      <c r="G16" s="56">
        <v>0</v>
      </c>
      <c r="H16" s="57">
        <v>0</v>
      </c>
      <c r="I16" s="143">
        <v>-79</v>
      </c>
    </row>
    <row r="17" spans="1:9" ht="12.75">
      <c r="A17" t="s">
        <v>31</v>
      </c>
      <c r="F17" t="s">
        <v>1</v>
      </c>
      <c r="G17" s="56">
        <v>0</v>
      </c>
      <c r="H17" s="57">
        <v>0</v>
      </c>
      <c r="I17" s="143">
        <v>-284</v>
      </c>
    </row>
    <row r="18" spans="1:9" ht="12.75">
      <c r="A18" t="s">
        <v>39</v>
      </c>
      <c r="F18" t="s">
        <v>1</v>
      </c>
      <c r="G18" s="60">
        <f>SUM(G15:G15)</f>
        <v>880</v>
      </c>
      <c r="H18" s="74">
        <f>SUM(H15:H15)</f>
        <v>851</v>
      </c>
      <c r="I18" s="145">
        <f>SUM(I15:I17)</f>
        <v>144088</v>
      </c>
    </row>
    <row r="19" spans="7:9" ht="12.75">
      <c r="G19" s="41"/>
      <c r="H19" s="40"/>
      <c r="I19" s="144"/>
    </row>
    <row r="20" spans="1:9" ht="12.75">
      <c r="A20" t="s">
        <v>41</v>
      </c>
      <c r="G20" s="43">
        <v>880</v>
      </c>
      <c r="H20" s="44">
        <v>851</v>
      </c>
      <c r="I20" s="146">
        <v>147742</v>
      </c>
    </row>
    <row r="21" spans="7:9" ht="12.75">
      <c r="G21" s="34"/>
      <c r="H21" s="35"/>
      <c r="I21" s="48"/>
    </row>
    <row r="22" spans="1:9" ht="12.75">
      <c r="A22" s="30" t="s">
        <v>25</v>
      </c>
      <c r="B22" s="30"/>
      <c r="C22" s="30"/>
      <c r="D22" s="30"/>
      <c r="E22" s="30"/>
      <c r="F22" s="30" t="s">
        <v>0</v>
      </c>
      <c r="G22" s="43">
        <f>G20-G18</f>
        <v>0</v>
      </c>
      <c r="H22" s="44">
        <f>H20-H18</f>
        <v>0</v>
      </c>
      <c r="I22" s="146">
        <f>I20-I18</f>
        <v>3654</v>
      </c>
    </row>
    <row r="23" spans="7:9" ht="12.75">
      <c r="G23" s="36"/>
      <c r="H23" s="35"/>
      <c r="I23" s="48"/>
    </row>
    <row r="24" spans="1:9" ht="12.75">
      <c r="A24" s="82" t="s">
        <v>34</v>
      </c>
      <c r="F24" t="s">
        <v>1</v>
      </c>
      <c r="G24" s="46"/>
      <c r="H24" s="47"/>
      <c r="I24" s="48"/>
    </row>
    <row r="25" spans="7:9" ht="6.75" customHeight="1">
      <c r="G25" s="46"/>
      <c r="H25" s="47"/>
      <c r="I25" s="48"/>
    </row>
    <row r="26" spans="1:9" ht="12.75">
      <c r="A26" s="83" t="s">
        <v>32</v>
      </c>
      <c r="G26" s="46">
        <v>0</v>
      </c>
      <c r="H26" s="47">
        <v>0</v>
      </c>
      <c r="I26" s="48">
        <v>284</v>
      </c>
    </row>
    <row r="27" spans="1:9" ht="12.75">
      <c r="A27" s="83" t="s">
        <v>62</v>
      </c>
      <c r="G27" s="46">
        <v>0</v>
      </c>
      <c r="H27" s="47">
        <v>0</v>
      </c>
      <c r="I27" s="48">
        <v>-258</v>
      </c>
    </row>
    <row r="28" spans="1:9" ht="12.75">
      <c r="A28" s="83"/>
      <c r="G28" s="46"/>
      <c r="H28" s="52"/>
      <c r="I28" s="147"/>
    </row>
    <row r="29" spans="1:9" ht="12.75">
      <c r="A29" s="82" t="s">
        <v>33</v>
      </c>
      <c r="G29" s="84">
        <f>SUM(G26:G28)</f>
        <v>0</v>
      </c>
      <c r="H29" s="85">
        <f>SUM(H26:H28)</f>
        <v>0</v>
      </c>
      <c r="I29" s="148">
        <f>SUM(I26:I28)</f>
        <v>26</v>
      </c>
    </row>
    <row r="30" spans="7:9" ht="6.75" customHeight="1">
      <c r="G30" s="46"/>
      <c r="H30" s="39"/>
      <c r="I30" s="144"/>
    </row>
    <row r="31" spans="1:9" ht="12.75">
      <c r="A31" s="42" t="s">
        <v>12</v>
      </c>
      <c r="F31" s="45" t="s">
        <v>1</v>
      </c>
      <c r="G31" s="46"/>
      <c r="H31" s="47"/>
      <c r="I31" s="48"/>
    </row>
    <row r="32" spans="1:9" ht="6.75" customHeight="1">
      <c r="A32" t="s">
        <v>1</v>
      </c>
      <c r="G32" s="41" t="s">
        <v>1</v>
      </c>
      <c r="H32" s="35" t="s">
        <v>1</v>
      </c>
      <c r="I32" s="48" t="s">
        <v>1</v>
      </c>
    </row>
    <row r="33" spans="1:9" ht="12.75">
      <c r="A33" t="s">
        <v>13</v>
      </c>
      <c r="G33" s="34" t="s">
        <v>1</v>
      </c>
      <c r="H33" s="35" t="s">
        <v>1</v>
      </c>
      <c r="I33" s="48" t="s">
        <v>1</v>
      </c>
    </row>
    <row r="34" spans="1:9" ht="12.75">
      <c r="A34" t="s">
        <v>60</v>
      </c>
      <c r="G34" s="34">
        <v>0</v>
      </c>
      <c r="H34" s="35">
        <v>0</v>
      </c>
      <c r="I34" s="48">
        <v>1480</v>
      </c>
    </row>
    <row r="35" spans="1:9" ht="12.75">
      <c r="A35" t="s">
        <v>61</v>
      </c>
      <c r="F35" s="49" t="s">
        <v>0</v>
      </c>
      <c r="G35" s="36">
        <v>0</v>
      </c>
      <c r="H35" s="35">
        <v>0</v>
      </c>
      <c r="I35" s="48">
        <v>562</v>
      </c>
    </row>
    <row r="36" spans="1:9" ht="12.75">
      <c r="A36" t="s">
        <v>37</v>
      </c>
      <c r="F36" t="s">
        <v>1</v>
      </c>
      <c r="G36" s="34">
        <v>0</v>
      </c>
      <c r="H36" s="35">
        <v>0</v>
      </c>
      <c r="I36" s="48">
        <v>1556</v>
      </c>
    </row>
    <row r="37" spans="1:9" ht="12.75">
      <c r="A37" t="s">
        <v>26</v>
      </c>
      <c r="G37" s="34">
        <v>0</v>
      </c>
      <c r="H37" s="35">
        <v>0</v>
      </c>
      <c r="I37" s="48">
        <v>30</v>
      </c>
    </row>
    <row r="38" spans="7:9" ht="6" customHeight="1">
      <c r="G38" s="36"/>
      <c r="H38" s="50"/>
      <c r="I38" s="51"/>
    </row>
    <row r="39" spans="1:9" ht="10.5" customHeight="1">
      <c r="A39" t="s">
        <v>22</v>
      </c>
      <c r="G39" s="34">
        <v>0</v>
      </c>
      <c r="H39" s="38">
        <f>SUM(H33:H37)</f>
        <v>0</v>
      </c>
      <c r="I39" s="51">
        <f>SUM(I34:I37)</f>
        <v>3628</v>
      </c>
    </row>
    <row r="40" spans="7:9" ht="10.5" customHeight="1">
      <c r="G40" s="36"/>
      <c r="H40" s="50"/>
      <c r="I40" s="51"/>
    </row>
    <row r="41" spans="1:9" ht="10.5" customHeight="1">
      <c r="A41" t="s">
        <v>36</v>
      </c>
      <c r="F41" t="s">
        <v>1</v>
      </c>
      <c r="G41" s="86">
        <f>+G39</f>
        <v>0</v>
      </c>
      <c r="H41" s="87">
        <f>+H39</f>
        <v>0</v>
      </c>
      <c r="I41" s="149">
        <f>+I39</f>
        <v>3628</v>
      </c>
    </row>
    <row r="42" spans="7:9" ht="10.5" customHeight="1">
      <c r="G42" s="86"/>
      <c r="H42" s="87"/>
      <c r="I42" s="149"/>
    </row>
    <row r="43" spans="1:9" ht="12.75">
      <c r="A43" t="s">
        <v>35</v>
      </c>
      <c r="F43" t="s">
        <v>1</v>
      </c>
      <c r="G43" s="86">
        <f>+G41+G29</f>
        <v>0</v>
      </c>
      <c r="H43" s="88">
        <f>+H41+H29</f>
        <v>0</v>
      </c>
      <c r="I43" s="148">
        <f>+I41+I29</f>
        <v>3654</v>
      </c>
    </row>
    <row r="44" spans="7:9" ht="12.75">
      <c r="G44" s="89"/>
      <c r="H44" s="90"/>
      <c r="I44" s="150"/>
    </row>
    <row r="45" spans="1:9" ht="12.75">
      <c r="A45" t="s">
        <v>27</v>
      </c>
      <c r="G45" s="89">
        <f>G18+G39</f>
        <v>880</v>
      </c>
      <c r="H45" s="90">
        <v>851</v>
      </c>
      <c r="I45" s="150">
        <f>I18+I43</f>
        <v>147742</v>
      </c>
    </row>
    <row r="46" spans="6:9" ht="12.75">
      <c r="F46" t="s">
        <v>1</v>
      </c>
      <c r="G46" s="56"/>
      <c r="H46" s="57"/>
      <c r="I46" s="143"/>
    </row>
    <row r="47" spans="1:9" ht="12.75">
      <c r="A47" t="s">
        <v>38</v>
      </c>
      <c r="F47" s="75" t="s">
        <v>1</v>
      </c>
      <c r="G47" s="84">
        <f>G45</f>
        <v>880</v>
      </c>
      <c r="H47" s="91">
        <f>H45</f>
        <v>851</v>
      </c>
      <c r="I47" s="149">
        <f>I45</f>
        <v>147742</v>
      </c>
    </row>
    <row r="48" spans="1:9" ht="12.75">
      <c r="A48" t="s">
        <v>28</v>
      </c>
      <c r="F48" t="s">
        <v>1</v>
      </c>
      <c r="G48" s="43">
        <f>SUM(G47-G18)</f>
        <v>0</v>
      </c>
      <c r="H48" s="44">
        <f>SUM(H47-H18)</f>
        <v>0</v>
      </c>
      <c r="I48" s="146">
        <f>SUM(I47-I18)</f>
        <v>3654</v>
      </c>
    </row>
    <row r="50" ht="12.75">
      <c r="A50" s="151" t="s">
        <v>67</v>
      </c>
    </row>
    <row r="55" spans="1:248" ht="15">
      <c r="A55" s="11"/>
      <c r="B55" s="4"/>
      <c r="C55" s="4"/>
      <c r="D55" s="4"/>
      <c r="E55" s="4"/>
      <c r="F55" s="4"/>
      <c r="G55" s="55"/>
      <c r="H55" s="55"/>
      <c r="I55" s="81"/>
      <c r="J55" s="2"/>
      <c r="K55" s="2"/>
      <c r="L55" s="2"/>
      <c r="N55" s="2"/>
      <c r="O55" s="2"/>
      <c r="P55" s="2"/>
      <c r="Q55" s="2"/>
      <c r="S55" s="2"/>
      <c r="T55" s="2"/>
      <c r="U55" s="2"/>
      <c r="V55" s="2"/>
      <c r="X55" s="2"/>
      <c r="Y55" s="2"/>
      <c r="Z55" s="2"/>
      <c r="AA55" s="2"/>
      <c r="AC55" s="2"/>
      <c r="AD55" s="2"/>
      <c r="AE55" s="2"/>
      <c r="AF55" s="2"/>
      <c r="AH55" s="2"/>
      <c r="AI55" s="2"/>
      <c r="AJ55" s="2"/>
      <c r="AK55" s="2"/>
      <c r="AM55" s="2"/>
      <c r="AN55" s="2"/>
      <c r="AO55" s="2"/>
      <c r="AP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row>
    <row r="123" ht="12.75">
      <c r="A123" t="s">
        <v>14</v>
      </c>
    </row>
    <row r="124" ht="12.75">
      <c r="A124" t="s">
        <v>15</v>
      </c>
    </row>
    <row r="125" ht="12.75">
      <c r="A125" t="s">
        <v>16</v>
      </c>
    </row>
    <row r="127" ht="12.75">
      <c r="A127" t="s">
        <v>17</v>
      </c>
    </row>
    <row r="128" ht="12.75">
      <c r="A128" t="s">
        <v>18</v>
      </c>
    </row>
  </sheetData>
  <mergeCells count="1">
    <mergeCell ref="G8:I9"/>
  </mergeCells>
  <printOptions horizontalCentered="1"/>
  <pageMargins left="0.75" right="0.75" top="0.25" bottom="0.25" header="0.5" footer="0.5"/>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dimension ref="A1:IV44"/>
  <sheetViews>
    <sheetView view="pageBreakPreview" zoomScale="65" zoomScaleNormal="65" zoomScaleSheetLayoutView="65" workbookViewId="0" topLeftCell="A1">
      <selection activeCell="F15" sqref="F15"/>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0.140625" style="2" customWidth="1"/>
    <col min="9" max="9" width="1.7109375" style="2" customWidth="1"/>
    <col min="10" max="10" width="8.57421875" style="2" customWidth="1"/>
    <col min="11" max="11" width="2.28125" style="2" customWidth="1"/>
    <col min="12" max="12" width="13.71093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9.5" customHeight="1">
      <c r="A1" s="23" t="s">
        <v>20</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row>
    <row r="2" spans="1:30" ht="20.25" customHeight="1">
      <c r="A2" s="24" t="s">
        <v>8</v>
      </c>
      <c r="B2" s="25"/>
      <c r="C2" s="61"/>
      <c r="D2" s="25"/>
      <c r="E2" s="25"/>
      <c r="F2" s="25"/>
      <c r="G2" s="25"/>
      <c r="H2" s="25"/>
      <c r="I2" s="25"/>
      <c r="J2" s="25"/>
      <c r="K2" s="25"/>
      <c r="L2" s="25"/>
      <c r="M2" s="25"/>
      <c r="N2" s="25"/>
      <c r="O2" s="25"/>
      <c r="P2" s="25"/>
      <c r="Q2" s="25"/>
      <c r="R2" s="25"/>
      <c r="S2" s="25"/>
      <c r="T2" s="25"/>
      <c r="U2" s="25"/>
      <c r="V2" s="25"/>
      <c r="W2" s="25"/>
      <c r="X2" s="25"/>
      <c r="Y2" s="25"/>
      <c r="Z2" s="25"/>
      <c r="AA2" s="25"/>
      <c r="AB2" s="25"/>
      <c r="AC2" s="25"/>
      <c r="AD2" s="25"/>
    </row>
    <row r="3" spans="1:30" ht="18">
      <c r="A3" s="25" t="s">
        <v>10</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row>
    <row r="4" spans="2:30" ht="18">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row>
    <row r="5" spans="2:30" ht="18">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row>
    <row r="6" spans="2:30" ht="18">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row>
    <row r="7" spans="2:30" ht="36">
      <c r="B7" s="62"/>
      <c r="C7" s="62"/>
      <c r="D7" s="62"/>
      <c r="E7" s="62"/>
      <c r="F7" s="62"/>
      <c r="G7" s="62"/>
      <c r="H7" s="63" t="s">
        <v>65</v>
      </c>
      <c r="I7" s="64"/>
      <c r="J7" s="64"/>
      <c r="K7" s="64"/>
      <c r="L7" s="64"/>
      <c r="M7" s="62"/>
      <c r="N7" s="64" t="s">
        <v>29</v>
      </c>
      <c r="O7" s="64"/>
      <c r="P7" s="64"/>
      <c r="Q7" s="64"/>
      <c r="R7" s="64"/>
      <c r="S7" s="62"/>
      <c r="T7" s="64" t="s">
        <v>30</v>
      </c>
      <c r="U7" s="64"/>
      <c r="V7" s="64"/>
      <c r="W7" s="64"/>
      <c r="X7" s="64"/>
      <c r="Y7" s="62"/>
      <c r="Z7" s="64" t="s">
        <v>63</v>
      </c>
      <c r="AA7" s="64"/>
      <c r="AB7" s="64"/>
      <c r="AC7" s="64"/>
      <c r="AD7" s="64"/>
    </row>
    <row r="8" spans="2:30" ht="18">
      <c r="B8" s="62"/>
      <c r="C8" s="62"/>
      <c r="D8" s="62"/>
      <c r="E8" s="62"/>
      <c r="F8" s="62"/>
      <c r="G8" s="62"/>
      <c r="H8" s="65" t="s">
        <v>6</v>
      </c>
      <c r="I8" s="62"/>
      <c r="J8" s="62"/>
      <c r="K8" s="62"/>
      <c r="L8" s="62"/>
      <c r="M8" s="62"/>
      <c r="N8" s="65" t="s">
        <v>6</v>
      </c>
      <c r="O8" s="62"/>
      <c r="P8" s="62"/>
      <c r="Q8" s="62"/>
      <c r="R8" s="62"/>
      <c r="S8" s="62"/>
      <c r="T8" s="65" t="s">
        <v>6</v>
      </c>
      <c r="U8" s="62"/>
      <c r="V8" s="62"/>
      <c r="W8" s="62"/>
      <c r="X8" s="62"/>
      <c r="Y8" s="62"/>
      <c r="Z8" s="65" t="s">
        <v>6</v>
      </c>
      <c r="AA8" s="62"/>
      <c r="AB8" s="62"/>
      <c r="AC8" s="62"/>
      <c r="AD8" s="62"/>
    </row>
    <row r="9" spans="1:30" ht="18">
      <c r="A9" s="7" t="s">
        <v>4</v>
      </c>
      <c r="B9" s="62"/>
      <c r="C9" s="62"/>
      <c r="D9" s="62"/>
      <c r="E9" s="62"/>
      <c r="F9" s="62"/>
      <c r="G9" s="62"/>
      <c r="H9" s="19" t="s">
        <v>7</v>
      </c>
      <c r="I9" s="62"/>
      <c r="J9" s="19" t="s">
        <v>5</v>
      </c>
      <c r="K9" s="62"/>
      <c r="L9" s="19" t="s">
        <v>3</v>
      </c>
      <c r="M9" s="62"/>
      <c r="N9" s="19" t="s">
        <v>7</v>
      </c>
      <c r="O9" s="62"/>
      <c r="P9" s="19" t="s">
        <v>5</v>
      </c>
      <c r="Q9" s="62"/>
      <c r="R9" s="19" t="s">
        <v>3</v>
      </c>
      <c r="S9" s="62"/>
      <c r="T9" s="19" t="s">
        <v>7</v>
      </c>
      <c r="U9" s="62"/>
      <c r="V9" s="19" t="s">
        <v>5</v>
      </c>
      <c r="W9" s="62"/>
      <c r="X9" s="19" t="s">
        <v>3</v>
      </c>
      <c r="Y9" s="62"/>
      <c r="Z9" s="19" t="s">
        <v>7</v>
      </c>
      <c r="AA9" s="62"/>
      <c r="AB9" s="19" t="s">
        <v>5</v>
      </c>
      <c r="AC9" s="62"/>
      <c r="AD9" s="19" t="s">
        <v>3</v>
      </c>
    </row>
    <row r="10" spans="1:30" ht="18">
      <c r="A10" s="7"/>
      <c r="B10" s="62"/>
      <c r="C10" s="62"/>
      <c r="D10" s="62"/>
      <c r="E10" s="62"/>
      <c r="F10" s="62"/>
      <c r="G10" s="62"/>
      <c r="H10" s="66"/>
      <c r="I10" s="62"/>
      <c r="J10" s="66"/>
      <c r="K10" s="62"/>
      <c r="L10" s="66"/>
      <c r="M10" s="62"/>
      <c r="N10" s="66"/>
      <c r="O10" s="62"/>
      <c r="P10" s="66"/>
      <c r="Q10" s="62"/>
      <c r="R10" s="66"/>
      <c r="S10" s="62"/>
      <c r="T10" s="66"/>
      <c r="U10" s="62"/>
      <c r="V10" s="66"/>
      <c r="W10" s="62"/>
      <c r="X10" s="66"/>
      <c r="Y10" s="62"/>
      <c r="Z10" s="66"/>
      <c r="AA10" s="62"/>
      <c r="AB10" s="66"/>
      <c r="AC10" s="62"/>
      <c r="AD10" s="66"/>
    </row>
    <row r="11" spans="1:30" ht="18">
      <c r="A11" s="2" t="s">
        <v>2</v>
      </c>
      <c r="B11" s="62" t="s">
        <v>19</v>
      </c>
      <c r="C11" s="62"/>
      <c r="D11" s="62"/>
      <c r="E11" s="62"/>
      <c r="F11" s="62"/>
      <c r="G11" s="62" t="s">
        <v>1</v>
      </c>
      <c r="H11" s="62">
        <v>880</v>
      </c>
      <c r="I11" s="62" t="s">
        <v>1</v>
      </c>
      <c r="J11" s="62">
        <v>851</v>
      </c>
      <c r="K11" s="62"/>
      <c r="L11" s="67">
        <v>144088</v>
      </c>
      <c r="M11" s="62"/>
      <c r="N11" s="62">
        <v>880</v>
      </c>
      <c r="O11" s="62"/>
      <c r="P11" s="62">
        <v>851</v>
      </c>
      <c r="Q11" s="62"/>
      <c r="R11" s="68">
        <v>147742</v>
      </c>
      <c r="S11" s="62"/>
      <c r="T11" s="62">
        <v>880</v>
      </c>
      <c r="U11" s="62"/>
      <c r="V11" s="62">
        <v>851</v>
      </c>
      <c r="W11" s="62"/>
      <c r="X11" s="67">
        <v>147742</v>
      </c>
      <c r="Y11" s="62"/>
      <c r="Z11" s="62">
        <f>T11-N11</f>
        <v>0</v>
      </c>
      <c r="AA11" s="62"/>
      <c r="AB11" s="62">
        <f>V11-P11</f>
        <v>0</v>
      </c>
      <c r="AC11" s="62"/>
      <c r="AD11" s="67">
        <f>X11-R11</f>
        <v>0</v>
      </c>
    </row>
    <row r="12" spans="2:30" ht="18">
      <c r="B12" s="62"/>
      <c r="C12" s="62"/>
      <c r="D12" s="62"/>
      <c r="E12" s="62"/>
      <c r="F12" s="62"/>
      <c r="G12" s="62"/>
      <c r="H12" s="69"/>
      <c r="I12" s="62"/>
      <c r="J12" s="69"/>
      <c r="K12" s="62"/>
      <c r="L12" s="69"/>
      <c r="M12" s="62"/>
      <c r="N12" s="69"/>
      <c r="O12" s="62"/>
      <c r="P12" s="69"/>
      <c r="Q12" s="62"/>
      <c r="R12" s="69"/>
      <c r="S12" s="62"/>
      <c r="T12" s="69"/>
      <c r="U12" s="62"/>
      <c r="V12" s="69"/>
      <c r="W12" s="62"/>
      <c r="X12" s="69"/>
      <c r="Y12" s="62"/>
      <c r="Z12" s="69"/>
      <c r="AA12" s="62"/>
      <c r="AB12" s="69"/>
      <c r="AC12" s="62"/>
      <c r="AD12" s="69"/>
    </row>
    <row r="13" spans="2:30" ht="18">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8"/>
    </row>
    <row r="14" spans="2:30" ht="18">
      <c r="B14" s="62" t="s">
        <v>9</v>
      </c>
      <c r="C14" s="62"/>
      <c r="D14" s="62"/>
      <c r="E14" s="62"/>
      <c r="F14" s="62"/>
      <c r="G14" s="62" t="s">
        <v>1</v>
      </c>
      <c r="H14" s="62">
        <f>SUM(H11:H12)</f>
        <v>880</v>
      </c>
      <c r="I14" s="62"/>
      <c r="J14" s="62">
        <f>SUM(J11:J12)</f>
        <v>851</v>
      </c>
      <c r="K14" s="62"/>
      <c r="L14" s="62">
        <f>SUM(L11:L12)</f>
        <v>144088</v>
      </c>
      <c r="M14" s="68"/>
      <c r="N14" s="62">
        <f>SUM(N11:N12)</f>
        <v>880</v>
      </c>
      <c r="O14" s="68"/>
      <c r="P14" s="62">
        <f>SUM(P11:P12)</f>
        <v>851</v>
      </c>
      <c r="Q14" s="68"/>
      <c r="R14" s="62">
        <f>SUM(R11:R12)</f>
        <v>147742</v>
      </c>
      <c r="S14" s="68"/>
      <c r="T14" s="62">
        <f>SUM(T11:T12)</f>
        <v>880</v>
      </c>
      <c r="U14" s="68"/>
      <c r="V14" s="62">
        <f>SUM(V11:V12)</f>
        <v>851</v>
      </c>
      <c r="W14" s="68"/>
      <c r="X14" s="62">
        <f>SUM(X11:X12)</f>
        <v>147742</v>
      </c>
      <c r="Y14" s="68"/>
      <c r="Z14" s="62">
        <f>SUM(Z11:Z12)</f>
        <v>0</v>
      </c>
      <c r="AA14" s="62"/>
      <c r="AB14" s="62">
        <f>SUM(AB11:AB12)</f>
        <v>0</v>
      </c>
      <c r="AC14" s="68"/>
      <c r="AD14" s="62">
        <f>SUM(AD11:AD12)</f>
        <v>0</v>
      </c>
    </row>
    <row r="15" spans="2:30" ht="18">
      <c r="B15" s="62"/>
      <c r="C15" s="62"/>
      <c r="D15" s="62"/>
      <c r="E15" s="62"/>
      <c r="F15" s="62"/>
      <c r="G15" s="62"/>
      <c r="H15" s="62"/>
      <c r="I15" s="62"/>
      <c r="J15" s="62"/>
      <c r="K15" s="62"/>
      <c r="L15" s="62"/>
      <c r="M15" s="68"/>
      <c r="N15" s="62"/>
      <c r="O15" s="68"/>
      <c r="P15" s="62"/>
      <c r="Q15" s="68"/>
      <c r="R15" s="62"/>
      <c r="S15" s="68"/>
      <c r="T15" s="62"/>
      <c r="U15" s="68"/>
      <c r="V15" s="62"/>
      <c r="W15" s="68"/>
      <c r="X15" s="62"/>
      <c r="Y15" s="68"/>
      <c r="Z15" s="62"/>
      <c r="AA15" s="62"/>
      <c r="AB15" s="62"/>
      <c r="AC15" s="68"/>
      <c r="AD15" s="62"/>
    </row>
    <row r="16" spans="2:30" ht="18">
      <c r="B16" s="62"/>
      <c r="C16" s="62"/>
      <c r="D16" s="62"/>
      <c r="E16" s="62"/>
      <c r="F16" s="62"/>
      <c r="G16" s="62"/>
      <c r="H16" s="62"/>
      <c r="I16" s="62"/>
      <c r="J16" s="62"/>
      <c r="K16" s="62"/>
      <c r="L16" s="62"/>
      <c r="M16" s="68"/>
      <c r="N16" s="62"/>
      <c r="O16" s="68"/>
      <c r="P16" s="62"/>
      <c r="Q16" s="68"/>
      <c r="R16" s="62"/>
      <c r="S16" s="68"/>
      <c r="T16" s="62"/>
      <c r="U16" s="68"/>
      <c r="V16" s="62"/>
      <c r="W16" s="68"/>
      <c r="X16" s="62"/>
      <c r="Y16" s="68"/>
      <c r="Z16" s="62"/>
      <c r="AA16" s="62"/>
      <c r="AB16" s="62"/>
      <c r="AC16" s="68"/>
      <c r="AD16" s="62"/>
    </row>
    <row r="17" spans="1:30" ht="59.25" customHeight="1">
      <c r="A17" s="161" t="s">
        <v>21</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52"/>
    </row>
    <row r="18" spans="13:29" ht="15">
      <c r="M18" s="6"/>
      <c r="O18" s="6"/>
      <c r="Q18" s="6"/>
      <c r="S18" s="6"/>
      <c r="U18" s="6"/>
      <c r="W18" s="6"/>
      <c r="Y18" s="6"/>
      <c r="AC18" s="6"/>
    </row>
    <row r="19" spans="1:30" ht="13.5" customHeight="1">
      <c r="A19" s="163"/>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5"/>
    </row>
    <row r="21" spans="1:256" ht="20.25">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21"/>
      <c r="AA21" s="17"/>
      <c r="AB21" s="17"/>
      <c r="AC21" s="17"/>
      <c r="AD21" s="17"/>
      <c r="AE21" s="18"/>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20.25">
      <c r="A22" s="15"/>
      <c r="B22" s="5"/>
      <c r="C22" s="5"/>
      <c r="D22" s="5"/>
      <c r="E22" s="5"/>
      <c r="F22" s="5"/>
      <c r="G22" s="5"/>
      <c r="H22" s="5"/>
      <c r="I22" s="5"/>
      <c r="J22" s="5"/>
      <c r="K22" s="5"/>
      <c r="L22" s="5"/>
      <c r="M22" s="5"/>
      <c r="N22" s="5"/>
      <c r="O22" s="5"/>
      <c r="P22" s="5"/>
      <c r="Q22" s="5"/>
      <c r="R22" s="5"/>
      <c r="S22" s="5"/>
      <c r="T22" s="5"/>
      <c r="U22" s="5"/>
      <c r="V22" s="5"/>
      <c r="W22" s="5"/>
      <c r="X22" s="5"/>
      <c r="Y22" s="12"/>
      <c r="Z22" s="22"/>
      <c r="AA22" s="13"/>
      <c r="AB22" s="19"/>
      <c r="AC22" s="1"/>
      <c r="AD22" s="19"/>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30" ht="18">
      <c r="A23" s="66"/>
      <c r="B23" s="1"/>
      <c r="C23" s="1"/>
      <c r="D23" s="1"/>
      <c r="E23" s="1"/>
      <c r="F23" s="1"/>
      <c r="G23" s="1"/>
      <c r="H23" s="1"/>
      <c r="I23" s="1"/>
      <c r="J23" s="1"/>
      <c r="K23" s="1"/>
      <c r="L23" s="1"/>
      <c r="M23" s="1"/>
      <c r="N23" s="1"/>
      <c r="O23" s="1"/>
      <c r="P23" s="1"/>
      <c r="Q23" s="1"/>
      <c r="R23" s="1"/>
      <c r="S23" s="1"/>
      <c r="T23" s="1"/>
      <c r="U23" s="1"/>
      <c r="V23" s="1"/>
      <c r="W23" s="1"/>
      <c r="X23" s="1"/>
      <c r="Y23" s="1"/>
      <c r="Z23" s="14"/>
      <c r="AA23" s="1"/>
      <c r="AB23" s="1"/>
      <c r="AD23" s="20"/>
    </row>
    <row r="24" spans="1:30" ht="18">
      <c r="A24" s="10"/>
      <c r="B24" s="1"/>
      <c r="C24" s="1"/>
      <c r="D24" s="1"/>
      <c r="E24" s="1"/>
      <c r="F24" s="1"/>
      <c r="G24" s="1"/>
      <c r="H24" s="1"/>
      <c r="I24" s="1"/>
      <c r="J24" s="1"/>
      <c r="K24" s="1"/>
      <c r="L24" s="1"/>
      <c r="M24" s="1"/>
      <c r="N24" s="1"/>
      <c r="O24" s="1"/>
      <c r="P24" s="1"/>
      <c r="Q24" s="1"/>
      <c r="R24" s="1"/>
      <c r="S24" s="1"/>
      <c r="T24" s="1"/>
      <c r="U24" s="1"/>
      <c r="V24" s="1"/>
      <c r="W24" s="1"/>
      <c r="X24" s="1"/>
      <c r="Y24" s="1"/>
      <c r="Z24" s="14"/>
      <c r="AA24" s="1"/>
      <c r="AB24" s="1"/>
      <c r="AD24" s="20"/>
    </row>
    <row r="25" spans="1:30" ht="18">
      <c r="A25" s="170"/>
      <c r="B25" s="171"/>
      <c r="C25" s="171"/>
      <c r="D25" s="171"/>
      <c r="E25" s="171"/>
      <c r="F25" s="171"/>
      <c r="G25" s="171"/>
      <c r="H25" s="171"/>
      <c r="I25" s="171"/>
      <c r="J25" s="171"/>
      <c r="K25" s="171"/>
      <c r="L25" s="171"/>
      <c r="M25" s="171"/>
      <c r="N25" s="171"/>
      <c r="O25" s="171"/>
      <c r="P25" s="171"/>
      <c r="Q25" s="171"/>
      <c r="R25" s="171"/>
      <c r="S25" s="171"/>
      <c r="T25" s="171"/>
      <c r="U25" s="171"/>
      <c r="V25" s="171"/>
      <c r="W25" s="171"/>
      <c r="X25" s="171"/>
      <c r="Y25" s="58"/>
      <c r="Z25" s="70"/>
      <c r="AA25" s="70"/>
      <c r="AB25" s="70"/>
      <c r="AC25" s="70"/>
      <c r="AD25" s="71"/>
    </row>
    <row r="26" spans="1:31" ht="18">
      <c r="A26" s="9"/>
      <c r="B26" s="1"/>
      <c r="C26" s="1"/>
      <c r="D26" s="1"/>
      <c r="E26" s="1"/>
      <c r="F26" s="1"/>
      <c r="G26" s="1"/>
      <c r="H26" s="1"/>
      <c r="I26" s="1"/>
      <c r="J26" s="1"/>
      <c r="K26" s="1"/>
      <c r="L26" s="1"/>
      <c r="M26" s="1"/>
      <c r="N26" s="1"/>
      <c r="O26" s="1"/>
      <c r="P26" s="1"/>
      <c r="Q26" s="1"/>
      <c r="R26" s="1"/>
      <c r="S26" s="1"/>
      <c r="T26" s="1"/>
      <c r="U26" s="1"/>
      <c r="V26" s="1"/>
      <c r="W26" s="1"/>
      <c r="X26" s="1"/>
      <c r="Y26" s="12"/>
      <c r="Z26" s="73"/>
      <c r="AA26" s="73"/>
      <c r="AB26" s="73"/>
      <c r="AC26" s="73"/>
      <c r="AD26" s="73"/>
      <c r="AE26" s="72"/>
    </row>
    <row r="27" spans="1:256" ht="18">
      <c r="A27" s="167"/>
      <c r="B27" s="168"/>
      <c r="C27" s="168"/>
      <c r="D27" s="168"/>
      <c r="E27" s="168"/>
      <c r="F27" s="168"/>
      <c r="G27" s="168"/>
      <c r="H27" s="168"/>
      <c r="I27" s="168"/>
      <c r="J27" s="168"/>
      <c r="K27" s="168"/>
      <c r="L27" s="168"/>
      <c r="M27" s="168"/>
      <c r="N27" s="168"/>
      <c r="O27" s="168"/>
      <c r="P27" s="168"/>
      <c r="Q27" s="168"/>
      <c r="R27" s="168"/>
      <c r="S27" s="168"/>
      <c r="T27" s="168"/>
      <c r="U27" s="168"/>
      <c r="V27" s="168"/>
      <c r="W27" s="168"/>
      <c r="X27" s="169"/>
      <c r="Y27" s="1"/>
      <c r="Z27" s="14"/>
      <c r="AA27" s="14"/>
      <c r="AB27" s="14"/>
      <c r="AC27" s="14"/>
      <c r="AD27" s="59"/>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30" ht="18">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row>
    <row r="29" spans="1:30" ht="18">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row>
    <row r="30" spans="1:30" ht="18">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row>
    <row r="31" spans="2:30" ht="18">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row>
    <row r="32" spans="1:30" ht="18">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row r="33" spans="1:30" ht="18">
      <c r="A33" s="1"/>
      <c r="B33" s="1"/>
      <c r="C33" s="1"/>
      <c r="D33" s="1"/>
      <c r="E33" s="1"/>
      <c r="F33" s="1"/>
      <c r="G33" s="1"/>
      <c r="H33" s="1"/>
      <c r="I33" s="1"/>
      <c r="J33" s="1"/>
      <c r="K33" s="1"/>
      <c r="L33" s="1"/>
      <c r="M33" s="1"/>
      <c r="N33" s="1"/>
      <c r="O33" s="1"/>
      <c r="P33" s="1"/>
      <c r="Q33" s="1"/>
      <c r="R33" s="1"/>
      <c r="S33" s="1"/>
      <c r="T33" s="1"/>
      <c r="U33" s="1"/>
      <c r="V33" s="1"/>
      <c r="W33" s="1"/>
      <c r="X33" s="1"/>
      <c r="Y33" s="1"/>
      <c r="Z33" s="8"/>
      <c r="AA33" s="1"/>
      <c r="AB33" s="8"/>
      <c r="AC33" s="1"/>
      <c r="AD33" s="1"/>
    </row>
    <row r="34" spans="1:30" ht="18">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1:31" ht="15">
      <c r="A35" s="166"/>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52"/>
    </row>
    <row r="36" spans="1:30" ht="18">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row>
    <row r="37" spans="1:30" ht="18">
      <c r="A37" s="4"/>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2:256" ht="20.2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30" ht="18">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row r="40" spans="1:30" ht="18">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row>
    <row r="41" spans="1:30" ht="18">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ht="18">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row>
    <row r="43" spans="1:30" ht="18">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row>
    <row r="44" spans="1:30" ht="18">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row>
  </sheetData>
  <mergeCells count="5">
    <mergeCell ref="A17:AD17"/>
    <mergeCell ref="A19:AD19"/>
    <mergeCell ref="A35:AE35"/>
    <mergeCell ref="A27:X27"/>
    <mergeCell ref="A25:X25"/>
  </mergeCells>
  <printOptions horizontalCentered="1"/>
  <pageMargins left="0.75" right="0.75" top="1" bottom="1" header="0.5" footer="0.5"/>
  <pageSetup firstPageNumber="75" useFirstPageNumber="1" horizontalDpi="600" verticalDpi="600" orientation="landscape" scale="55" r:id="rId1"/>
</worksheet>
</file>

<file path=xl/worksheets/sheet3.xml><?xml version="1.0" encoding="utf-8"?>
<worksheet xmlns="http://schemas.openxmlformats.org/spreadsheetml/2006/main" xmlns:r="http://schemas.openxmlformats.org/officeDocument/2006/relationships">
  <dimension ref="A3:AV76"/>
  <sheetViews>
    <sheetView tabSelected="1" view="pageBreakPreview" zoomScale="75" zoomScaleNormal="75" zoomScaleSheetLayoutView="75" workbookViewId="0" topLeftCell="A1">
      <selection activeCell="B2" sqref="B2"/>
    </sheetView>
  </sheetViews>
  <sheetFormatPr defaultColWidth="9.140625" defaultRowHeight="12.75"/>
  <cols>
    <col min="1" max="1" width="3.140625" style="95" customWidth="1"/>
    <col min="2" max="5" width="9.140625" style="95" customWidth="1"/>
    <col min="6" max="6" width="18.00390625" style="95" customWidth="1"/>
    <col min="7" max="7" width="3.140625" style="95" customWidth="1"/>
    <col min="8" max="8" width="12.8515625" style="95" customWidth="1"/>
    <col min="9" max="9" width="2.140625" style="95" customWidth="1"/>
    <col min="10" max="10" width="13.57421875" style="95" customWidth="1"/>
    <col min="11" max="11" width="2.140625" style="95" customWidth="1"/>
    <col min="12" max="12" width="16.7109375" style="95" customWidth="1"/>
    <col min="13" max="13" width="2.7109375" style="95" customWidth="1"/>
    <col min="14" max="14" width="14.00390625" style="95" customWidth="1"/>
    <col min="15" max="15" width="2.00390625" style="95" customWidth="1"/>
    <col min="16" max="16" width="13.7109375" style="95" customWidth="1"/>
    <col min="17" max="17" width="2.8515625" style="95" customWidth="1"/>
    <col min="18" max="18" width="11.7109375" style="95" customWidth="1"/>
    <col min="19" max="19" width="2.7109375" style="95" customWidth="1"/>
    <col min="20" max="20" width="2.28125" style="95" customWidth="1"/>
    <col min="21" max="16384" width="9.140625" style="95" customWidth="1"/>
  </cols>
  <sheetData>
    <row r="3" spans="1:20" ht="16.5" customHeight="1">
      <c r="A3" s="92" t="s">
        <v>20</v>
      </c>
      <c r="B3" s="93"/>
      <c r="C3" s="93"/>
      <c r="D3" s="93"/>
      <c r="E3" s="93"/>
      <c r="F3" s="93"/>
      <c r="G3" s="93"/>
      <c r="H3" s="93"/>
      <c r="I3" s="93"/>
      <c r="J3" s="93"/>
      <c r="K3" s="93"/>
      <c r="L3" s="93"/>
      <c r="M3" s="93"/>
      <c r="N3" s="93"/>
      <c r="O3" s="93"/>
      <c r="P3" s="93"/>
      <c r="Q3" s="93"/>
      <c r="R3" s="93"/>
      <c r="S3" s="93"/>
      <c r="T3" s="94"/>
    </row>
    <row r="4" spans="1:20" ht="15.75">
      <c r="A4" s="96" t="s">
        <v>42</v>
      </c>
      <c r="B4" s="93"/>
      <c r="C4" s="97"/>
      <c r="D4" s="93"/>
      <c r="E4" s="93"/>
      <c r="F4" s="93"/>
      <c r="G4" s="93"/>
      <c r="H4" s="93"/>
      <c r="I4" s="93"/>
      <c r="J4" s="93"/>
      <c r="K4" s="93"/>
      <c r="L4" s="93"/>
      <c r="M4" s="93"/>
      <c r="N4" s="93"/>
      <c r="O4" s="93"/>
      <c r="P4" s="93"/>
      <c r="Q4" s="93"/>
      <c r="R4" s="93"/>
      <c r="S4" s="93"/>
      <c r="T4" s="94"/>
    </row>
    <row r="5" spans="1:20" ht="15">
      <c r="A5" s="93" t="s">
        <v>10</v>
      </c>
      <c r="B5" s="93"/>
      <c r="C5" s="93"/>
      <c r="D5" s="93"/>
      <c r="E5" s="93"/>
      <c r="F5" s="93"/>
      <c r="G5" s="93"/>
      <c r="H5" s="93"/>
      <c r="I5" s="93"/>
      <c r="J5" s="93"/>
      <c r="K5" s="93"/>
      <c r="L5" s="93"/>
      <c r="M5" s="93"/>
      <c r="N5" s="93"/>
      <c r="O5" s="93"/>
      <c r="P5" s="93"/>
      <c r="Q5" s="93"/>
      <c r="R5" s="93"/>
      <c r="S5" s="93"/>
      <c r="T5" s="94"/>
    </row>
    <row r="6" spans="1:20" ht="15">
      <c r="A6" s="93"/>
      <c r="B6" s="93"/>
      <c r="C6" s="93"/>
      <c r="D6" s="93"/>
      <c r="E6" s="93"/>
      <c r="F6" s="93"/>
      <c r="G6" s="93"/>
      <c r="H6" s="93"/>
      <c r="I6" s="93"/>
      <c r="J6" s="93"/>
      <c r="K6" s="93"/>
      <c r="L6" s="93"/>
      <c r="M6" s="93"/>
      <c r="N6" s="93"/>
      <c r="O6" s="93"/>
      <c r="P6" s="93"/>
      <c r="Q6" s="93"/>
      <c r="R6" s="93"/>
      <c r="S6" s="93"/>
      <c r="T6" s="94"/>
    </row>
    <row r="7" spans="1:19" ht="15">
      <c r="A7" s="98"/>
      <c r="B7" s="98"/>
      <c r="C7" s="98"/>
      <c r="D7" s="98"/>
      <c r="E7" s="98"/>
      <c r="F7" s="98"/>
      <c r="G7" s="98"/>
      <c r="H7" s="98"/>
      <c r="I7" s="98"/>
      <c r="J7" s="98"/>
      <c r="K7" s="98"/>
      <c r="L7" s="98"/>
      <c r="M7" s="98"/>
      <c r="N7" s="98"/>
      <c r="O7" s="98"/>
      <c r="P7" s="98"/>
      <c r="Q7" s="98"/>
      <c r="R7" s="98"/>
      <c r="S7" s="98"/>
    </row>
    <row r="8" spans="1:19" ht="13.5" customHeight="1">
      <c r="A8" s="98"/>
      <c r="B8" s="98"/>
      <c r="C8" s="98"/>
      <c r="D8" s="98"/>
      <c r="E8" s="98"/>
      <c r="F8" s="98"/>
      <c r="G8" s="98"/>
      <c r="H8" s="98"/>
      <c r="I8" s="98"/>
      <c r="J8" s="98"/>
      <c r="K8" s="98"/>
      <c r="L8" s="98"/>
      <c r="M8" s="98"/>
      <c r="N8" s="172" t="s">
        <v>43</v>
      </c>
      <c r="O8" s="173"/>
      <c r="P8" s="173"/>
      <c r="Q8" s="173"/>
      <c r="R8" s="173"/>
      <c r="S8" s="173"/>
    </row>
    <row r="9" spans="1:19" ht="32.25" customHeight="1">
      <c r="A9" s="99"/>
      <c r="B9" s="98"/>
      <c r="C9" s="98"/>
      <c r="D9" s="98"/>
      <c r="E9" s="98"/>
      <c r="F9" s="98"/>
      <c r="G9" s="98"/>
      <c r="H9" s="174" t="s">
        <v>64</v>
      </c>
      <c r="I9" s="175"/>
      <c r="J9" s="175"/>
      <c r="K9" s="175"/>
      <c r="L9" s="176"/>
      <c r="M9" s="98"/>
      <c r="N9" s="100" t="s">
        <v>68</v>
      </c>
      <c r="O9" s="101"/>
      <c r="P9" s="101"/>
      <c r="Q9" s="101"/>
      <c r="R9" s="101"/>
      <c r="S9" s="102"/>
    </row>
    <row r="10" spans="1:19" ht="15.75">
      <c r="A10" s="104" t="s">
        <v>44</v>
      </c>
      <c r="B10" s="98"/>
      <c r="C10" s="98"/>
      <c r="D10" s="98"/>
      <c r="E10" s="98"/>
      <c r="F10" s="98"/>
      <c r="G10" s="98"/>
      <c r="H10" s="153" t="s">
        <v>6</v>
      </c>
      <c r="I10" s="153"/>
      <c r="J10" s="153"/>
      <c r="K10" s="153"/>
      <c r="L10" s="153"/>
      <c r="M10" s="153"/>
      <c r="N10" s="153" t="s">
        <v>6</v>
      </c>
      <c r="O10" s="153"/>
      <c r="P10" s="153"/>
      <c r="Q10" s="153"/>
      <c r="R10" s="153"/>
      <c r="S10" s="98"/>
    </row>
    <row r="11" spans="1:19" ht="15">
      <c r="A11" s="99" t="s">
        <v>4</v>
      </c>
      <c r="B11" s="98"/>
      <c r="C11" s="98"/>
      <c r="D11" s="98"/>
      <c r="E11" s="98"/>
      <c r="F11" s="98"/>
      <c r="G11" s="98"/>
      <c r="H11" s="154" t="s">
        <v>7</v>
      </c>
      <c r="I11" s="153"/>
      <c r="J11" s="154" t="s">
        <v>5</v>
      </c>
      <c r="K11" s="153"/>
      <c r="L11" s="154" t="s">
        <v>3</v>
      </c>
      <c r="M11" s="153"/>
      <c r="N11" s="154" t="s">
        <v>7</v>
      </c>
      <c r="O11" s="153"/>
      <c r="P11" s="154" t="s">
        <v>5</v>
      </c>
      <c r="Q11" s="153"/>
      <c r="R11" s="154" t="s">
        <v>3</v>
      </c>
      <c r="S11" s="98"/>
    </row>
    <row r="12" spans="5:37" ht="15">
      <c r="E12" s="98"/>
      <c r="F12" s="98"/>
      <c r="G12" s="98" t="s">
        <v>1</v>
      </c>
      <c r="H12" s="105"/>
      <c r="I12" s="106"/>
      <c r="J12" s="105"/>
      <c r="K12" s="106"/>
      <c r="L12" s="105"/>
      <c r="M12" s="106"/>
      <c r="N12" s="105"/>
      <c r="O12" s="106"/>
      <c r="P12" s="105"/>
      <c r="Q12" s="106"/>
      <c r="R12" s="105"/>
      <c r="S12" s="106"/>
      <c r="T12" s="105"/>
      <c r="U12" s="105"/>
      <c r="V12" s="105"/>
      <c r="W12" s="105"/>
      <c r="X12" s="105"/>
      <c r="Y12" s="105"/>
      <c r="Z12" s="105"/>
      <c r="AA12" s="105"/>
      <c r="AB12" s="105"/>
      <c r="AC12" s="105"/>
      <c r="AD12" s="105"/>
      <c r="AE12" s="105"/>
      <c r="AF12" s="105"/>
      <c r="AG12" s="105"/>
      <c r="AH12" s="105"/>
      <c r="AI12" s="105"/>
      <c r="AJ12" s="105"/>
      <c r="AK12" s="105"/>
    </row>
    <row r="13" spans="1:38" ht="15">
      <c r="A13" s="98" t="s">
        <v>2</v>
      </c>
      <c r="B13" s="98" t="s">
        <v>45</v>
      </c>
      <c r="C13" s="98"/>
      <c r="D13" s="98"/>
      <c r="E13" s="98"/>
      <c r="F13" s="98"/>
      <c r="G13" s="107" t="s">
        <v>1</v>
      </c>
      <c r="H13" s="108">
        <v>14</v>
      </c>
      <c r="I13" s="108"/>
      <c r="J13" s="108">
        <v>11</v>
      </c>
      <c r="K13" s="108" t="s">
        <v>1</v>
      </c>
      <c r="L13" s="109">
        <f>144088*1.56%</f>
        <v>2247.7728</v>
      </c>
      <c r="M13" s="108"/>
      <c r="N13" s="110">
        <v>-14</v>
      </c>
      <c r="O13" s="110"/>
      <c r="P13" s="110">
        <v>-11</v>
      </c>
      <c r="Q13" s="110"/>
      <c r="R13" s="109">
        <f>-L13</f>
        <v>-2247.7728</v>
      </c>
      <c r="S13" s="108"/>
      <c r="T13" s="111"/>
      <c r="U13" s="111"/>
      <c r="V13" s="112"/>
      <c r="W13" s="113"/>
      <c r="X13" s="113"/>
      <c r="Y13" s="113"/>
      <c r="Z13" s="113"/>
      <c r="AA13" s="113"/>
      <c r="AB13" s="113"/>
      <c r="AC13" s="113"/>
      <c r="AD13" s="113"/>
      <c r="AE13" s="113"/>
      <c r="AF13" s="113"/>
      <c r="AG13" s="113"/>
      <c r="AH13" s="113"/>
      <c r="AI13" s="113"/>
      <c r="AJ13" s="113"/>
      <c r="AK13" s="114"/>
      <c r="AL13" s="115"/>
    </row>
    <row r="14" spans="7:38" ht="15">
      <c r="G14" s="107" t="s">
        <v>1</v>
      </c>
      <c r="H14" s="108"/>
      <c r="I14" s="108"/>
      <c r="J14" s="108"/>
      <c r="K14" s="108"/>
      <c r="L14" s="110"/>
      <c r="M14" s="108"/>
      <c r="N14" s="110"/>
      <c r="O14" s="110"/>
      <c r="P14" s="110"/>
      <c r="Q14" s="110"/>
      <c r="R14" s="110"/>
      <c r="S14" s="108"/>
      <c r="T14" s="111"/>
      <c r="U14" s="111"/>
      <c r="V14" s="112"/>
      <c r="W14" s="113"/>
      <c r="X14" s="113"/>
      <c r="Y14" s="113"/>
      <c r="Z14" s="113"/>
      <c r="AA14" s="113"/>
      <c r="AB14" s="113"/>
      <c r="AC14" s="113"/>
      <c r="AD14" s="113"/>
      <c r="AE14" s="113"/>
      <c r="AF14" s="113"/>
      <c r="AG14" s="113"/>
      <c r="AH14" s="113"/>
      <c r="AI14" s="113"/>
      <c r="AJ14" s="113"/>
      <c r="AK14" s="114"/>
      <c r="AL14" s="115"/>
    </row>
    <row r="15" spans="1:38" ht="15">
      <c r="A15" s="98" t="s">
        <v>46</v>
      </c>
      <c r="B15" s="98" t="s">
        <v>47</v>
      </c>
      <c r="C15" s="98"/>
      <c r="D15" s="98"/>
      <c r="E15" s="98"/>
      <c r="F15" s="98"/>
      <c r="G15" s="107" t="s">
        <v>1</v>
      </c>
      <c r="H15" s="108">
        <v>250</v>
      </c>
      <c r="I15" s="108"/>
      <c r="J15" s="108">
        <v>241</v>
      </c>
      <c r="K15" s="108"/>
      <c r="L15" s="110">
        <f>144088*29.11%</f>
        <v>41944.0168</v>
      </c>
      <c r="M15" s="108"/>
      <c r="N15" s="110">
        <v>-250</v>
      </c>
      <c r="O15" s="110"/>
      <c r="P15" s="110">
        <v>-241</v>
      </c>
      <c r="Q15" s="110"/>
      <c r="R15" s="110">
        <f>-L15</f>
        <v>-41944.0168</v>
      </c>
      <c r="S15" s="108"/>
      <c r="T15" s="111"/>
      <c r="U15" s="111"/>
      <c r="V15" s="112"/>
      <c r="W15" s="113"/>
      <c r="X15" s="113"/>
      <c r="Y15" s="113"/>
      <c r="Z15" s="113"/>
      <c r="AA15" s="113"/>
      <c r="AB15" s="113"/>
      <c r="AC15" s="113"/>
      <c r="AD15" s="113"/>
      <c r="AE15" s="113"/>
      <c r="AF15" s="113"/>
      <c r="AG15" s="113"/>
      <c r="AH15" s="113"/>
      <c r="AI15" s="113"/>
      <c r="AJ15" s="113"/>
      <c r="AK15" s="114"/>
      <c r="AL15" s="115"/>
    </row>
    <row r="16" spans="1:38" ht="15">
      <c r="A16" s="98"/>
      <c r="B16" s="98"/>
      <c r="C16" s="98"/>
      <c r="D16" s="98"/>
      <c r="E16" s="98"/>
      <c r="F16" s="98"/>
      <c r="G16" s="107"/>
      <c r="H16" s="108"/>
      <c r="I16" s="108"/>
      <c r="J16" s="108"/>
      <c r="K16" s="108"/>
      <c r="L16" s="110"/>
      <c r="M16" s="108"/>
      <c r="N16" s="110"/>
      <c r="O16" s="110"/>
      <c r="P16" s="110"/>
      <c r="Q16" s="110"/>
      <c r="R16" s="110"/>
      <c r="S16" s="108"/>
      <c r="T16" s="111"/>
      <c r="U16" s="111"/>
      <c r="V16" s="112"/>
      <c r="W16" s="113"/>
      <c r="X16" s="113"/>
      <c r="Y16" s="113"/>
      <c r="Z16" s="113"/>
      <c r="AA16" s="113"/>
      <c r="AB16" s="113"/>
      <c r="AC16" s="113"/>
      <c r="AD16" s="113"/>
      <c r="AE16" s="113"/>
      <c r="AF16" s="113"/>
      <c r="AG16" s="113"/>
      <c r="AH16" s="113"/>
      <c r="AI16" s="113"/>
      <c r="AJ16" s="113"/>
      <c r="AK16" s="114"/>
      <c r="AL16" s="115"/>
    </row>
    <row r="17" spans="1:38" ht="15">
      <c r="A17" s="116" t="s">
        <v>48</v>
      </c>
      <c r="B17" s="98" t="s">
        <v>49</v>
      </c>
      <c r="C17" s="98"/>
      <c r="D17" s="98"/>
      <c r="E17" s="98"/>
      <c r="F17" s="98"/>
      <c r="G17" s="107" t="s">
        <v>1</v>
      </c>
      <c r="H17" s="108">
        <v>493</v>
      </c>
      <c r="I17" s="108"/>
      <c r="J17" s="108">
        <v>485</v>
      </c>
      <c r="K17" s="108"/>
      <c r="L17" s="110">
        <f>144088*53.42%-0.1</f>
        <v>76971.7096</v>
      </c>
      <c r="M17" s="108"/>
      <c r="N17" s="110">
        <v>-493</v>
      </c>
      <c r="O17" s="110"/>
      <c r="P17" s="110">
        <v>-485</v>
      </c>
      <c r="Q17" s="110"/>
      <c r="R17" s="110">
        <f>-L17</f>
        <v>-76971.7096</v>
      </c>
      <c r="S17" s="108"/>
      <c r="T17" s="111"/>
      <c r="U17" s="111"/>
      <c r="V17" s="112"/>
      <c r="W17" s="113"/>
      <c r="X17" s="113"/>
      <c r="Y17" s="113"/>
      <c r="Z17" s="113"/>
      <c r="AA17" s="113"/>
      <c r="AB17" s="113"/>
      <c r="AC17" s="113"/>
      <c r="AD17" s="113"/>
      <c r="AE17" s="113"/>
      <c r="AF17" s="113"/>
      <c r="AG17" s="113"/>
      <c r="AH17" s="113"/>
      <c r="AI17" s="113"/>
      <c r="AJ17" s="113"/>
      <c r="AK17" s="114"/>
      <c r="AL17" s="115"/>
    </row>
    <row r="18" spans="1:38" ht="15">
      <c r="A18" s="98"/>
      <c r="B18" s="98"/>
      <c r="C18" s="98"/>
      <c r="D18" s="98"/>
      <c r="E18" s="98"/>
      <c r="F18" s="98"/>
      <c r="G18" s="107"/>
      <c r="H18" s="108"/>
      <c r="I18" s="108"/>
      <c r="J18" s="108"/>
      <c r="K18" s="108"/>
      <c r="L18" s="110"/>
      <c r="M18" s="108"/>
      <c r="N18" s="110"/>
      <c r="O18" s="110"/>
      <c r="P18" s="110"/>
      <c r="Q18" s="110"/>
      <c r="R18" s="110"/>
      <c r="S18" s="108"/>
      <c r="T18" s="111"/>
      <c r="U18" s="111"/>
      <c r="V18" s="112"/>
      <c r="W18" s="113"/>
      <c r="X18" s="113"/>
      <c r="Y18" s="113"/>
      <c r="Z18" s="113"/>
      <c r="AA18" s="113"/>
      <c r="AB18" s="113"/>
      <c r="AC18" s="113"/>
      <c r="AD18" s="113"/>
      <c r="AE18" s="113"/>
      <c r="AF18" s="113"/>
      <c r="AG18" s="113"/>
      <c r="AH18" s="113"/>
      <c r="AI18" s="113"/>
      <c r="AJ18" s="113"/>
      <c r="AK18" s="114"/>
      <c r="AL18" s="115"/>
    </row>
    <row r="19" spans="1:38" ht="15">
      <c r="A19" s="116" t="s">
        <v>50</v>
      </c>
      <c r="B19" s="98" t="s">
        <v>51</v>
      </c>
      <c r="C19" s="98"/>
      <c r="D19" s="98"/>
      <c r="E19" s="98"/>
      <c r="F19" s="98"/>
      <c r="G19" s="107"/>
      <c r="H19" s="108">
        <v>48</v>
      </c>
      <c r="I19" s="108"/>
      <c r="J19" s="108">
        <v>45</v>
      </c>
      <c r="K19" s="108"/>
      <c r="L19" s="110">
        <f>144088*6.12%</f>
        <v>8818.1856</v>
      </c>
      <c r="M19" s="108"/>
      <c r="N19" s="110">
        <v>-48</v>
      </c>
      <c r="O19" s="110"/>
      <c r="P19" s="110">
        <v>-45</v>
      </c>
      <c r="Q19" s="110"/>
      <c r="R19" s="110">
        <f>-L19</f>
        <v>-8818.1856</v>
      </c>
      <c r="S19" s="108"/>
      <c r="T19" s="111"/>
      <c r="U19" s="111"/>
      <c r="V19" s="112"/>
      <c r="W19" s="113"/>
      <c r="X19" s="113"/>
      <c r="Y19" s="113"/>
      <c r="Z19" s="113"/>
      <c r="AA19" s="113"/>
      <c r="AB19" s="113"/>
      <c r="AC19" s="113"/>
      <c r="AD19" s="113"/>
      <c r="AE19" s="113"/>
      <c r="AF19" s="113"/>
      <c r="AG19" s="113"/>
      <c r="AH19" s="113"/>
      <c r="AI19" s="113"/>
      <c r="AJ19" s="113"/>
      <c r="AK19" s="114"/>
      <c r="AL19" s="115"/>
    </row>
    <row r="20" spans="1:37" ht="15">
      <c r="A20" s="98"/>
      <c r="B20" s="98"/>
      <c r="C20" s="98"/>
      <c r="D20" s="98"/>
      <c r="E20" s="98"/>
      <c r="F20" s="98"/>
      <c r="G20" s="107"/>
      <c r="H20" s="117"/>
      <c r="I20" s="118"/>
      <c r="J20" s="117"/>
      <c r="K20" s="118"/>
      <c r="L20" s="119"/>
      <c r="M20" s="118"/>
      <c r="N20" s="120"/>
      <c r="O20" s="119"/>
      <c r="P20" s="120"/>
      <c r="Q20" s="119"/>
      <c r="R20" s="119"/>
      <c r="S20" s="118"/>
      <c r="T20" s="121"/>
      <c r="U20" s="121"/>
      <c r="V20" s="122"/>
      <c r="W20" s="103"/>
      <c r="X20" s="103"/>
      <c r="Y20" s="103"/>
      <c r="Z20" s="103"/>
      <c r="AA20" s="103"/>
      <c r="AB20" s="103"/>
      <c r="AC20" s="103"/>
      <c r="AD20" s="103"/>
      <c r="AE20" s="103"/>
      <c r="AF20" s="103"/>
      <c r="AG20" s="103"/>
      <c r="AH20" s="103"/>
      <c r="AI20" s="103"/>
      <c r="AJ20" s="103"/>
      <c r="AK20" s="103"/>
    </row>
    <row r="21" spans="1:22" ht="15">
      <c r="A21" s="116" t="s">
        <v>52</v>
      </c>
      <c r="B21" s="98" t="s">
        <v>53</v>
      </c>
      <c r="C21" s="98"/>
      <c r="D21" s="98"/>
      <c r="E21" s="98"/>
      <c r="F21" s="98"/>
      <c r="G21" s="107"/>
      <c r="H21" s="123">
        <v>24</v>
      </c>
      <c r="I21" s="123"/>
      <c r="J21" s="123">
        <v>21</v>
      </c>
      <c r="K21" s="123"/>
      <c r="L21" s="124">
        <f>144088*3.15%</f>
        <v>4538.772</v>
      </c>
      <c r="M21" s="123"/>
      <c r="N21" s="124">
        <v>-24</v>
      </c>
      <c r="O21" s="124"/>
      <c r="P21" s="124">
        <v>-21</v>
      </c>
      <c r="Q21" s="124"/>
      <c r="R21" s="110">
        <f>-L21</f>
        <v>-4538.772</v>
      </c>
      <c r="S21" s="123"/>
      <c r="T21" s="125"/>
      <c r="U21" s="125"/>
      <c r="V21" s="115"/>
    </row>
    <row r="22" spans="1:21" s="105" customFormat="1" ht="15">
      <c r="A22" s="106"/>
      <c r="B22" s="106"/>
      <c r="C22" s="106"/>
      <c r="D22" s="106"/>
      <c r="E22" s="106"/>
      <c r="F22" s="106"/>
      <c r="G22" s="106"/>
      <c r="H22" s="126"/>
      <c r="I22" s="126"/>
      <c r="J22" s="126"/>
      <c r="K22" s="126"/>
      <c r="L22" s="127"/>
      <c r="M22" s="126"/>
      <c r="N22" s="127"/>
      <c r="O22" s="127"/>
      <c r="P22" s="127"/>
      <c r="Q22" s="127"/>
      <c r="R22" s="127"/>
      <c r="S22" s="126"/>
      <c r="T22" s="113"/>
      <c r="U22" s="113"/>
    </row>
    <row r="23" spans="1:19" s="111" customFormat="1" ht="15">
      <c r="A23" s="128" t="s">
        <v>54</v>
      </c>
      <c r="B23" s="108" t="s">
        <v>55</v>
      </c>
      <c r="C23" s="108"/>
      <c r="D23" s="108"/>
      <c r="E23" s="108"/>
      <c r="F23" s="108"/>
      <c r="G23" s="108"/>
      <c r="H23" s="108">
        <v>51</v>
      </c>
      <c r="I23" s="108"/>
      <c r="J23" s="108">
        <v>48</v>
      </c>
      <c r="K23" s="108"/>
      <c r="L23" s="124">
        <f>144088*6.64%</f>
        <v>9567.4432</v>
      </c>
      <c r="M23" s="108"/>
      <c r="N23" s="110">
        <v>-51</v>
      </c>
      <c r="O23" s="110"/>
      <c r="P23" s="110">
        <v>-48</v>
      </c>
      <c r="Q23" s="110"/>
      <c r="R23" s="110">
        <f>-L23</f>
        <v>-9567.4432</v>
      </c>
      <c r="S23" s="108"/>
    </row>
    <row r="24" spans="1:48" s="103" customFormat="1" ht="15">
      <c r="A24" s="129"/>
      <c r="B24" s="102"/>
      <c r="C24" s="102"/>
      <c r="D24" s="102"/>
      <c r="E24" s="102"/>
      <c r="F24" s="102"/>
      <c r="G24" s="130"/>
      <c r="H24" s="108"/>
      <c r="I24" s="108"/>
      <c r="J24" s="108"/>
      <c r="K24" s="108"/>
      <c r="L24" s="131"/>
      <c r="M24" s="108"/>
      <c r="N24" s="108"/>
      <c r="O24" s="108"/>
      <c r="P24" s="108"/>
      <c r="Q24" s="108"/>
      <c r="R24" s="108"/>
      <c r="S24" s="108"/>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row>
    <row r="25" spans="1:48" ht="15">
      <c r="A25" s="128" t="s">
        <v>58</v>
      </c>
      <c r="B25" s="98" t="s">
        <v>59</v>
      </c>
      <c r="C25" s="98"/>
      <c r="D25" s="98"/>
      <c r="E25" s="98"/>
      <c r="F25" s="98"/>
      <c r="G25" s="98"/>
      <c r="H25" s="132">
        <v>0</v>
      </c>
      <c r="I25" s="133"/>
      <c r="J25" s="132">
        <v>0</v>
      </c>
      <c r="K25" s="133"/>
      <c r="L25" s="132">
        <v>0</v>
      </c>
      <c r="M25" s="102"/>
      <c r="N25" s="134">
        <v>880</v>
      </c>
      <c r="O25" s="102"/>
      <c r="P25" s="135">
        <v>851</v>
      </c>
      <c r="Q25" s="102"/>
      <c r="R25" s="135">
        <v>144088</v>
      </c>
      <c r="S25" s="136"/>
      <c r="T25" s="136"/>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row>
    <row r="26" spans="1:48" ht="15">
      <c r="A26" s="98"/>
      <c r="B26" s="98"/>
      <c r="C26" s="98"/>
      <c r="D26" s="98"/>
      <c r="E26" s="98"/>
      <c r="F26" s="98"/>
      <c r="G26" s="98"/>
      <c r="H26" s="126"/>
      <c r="I26" s="102"/>
      <c r="J26" s="126"/>
      <c r="K26" s="102"/>
      <c r="L26" s="126"/>
      <c r="M26" s="102"/>
      <c r="N26" s="126"/>
      <c r="O26" s="102"/>
      <c r="P26" s="126"/>
      <c r="Q26" s="102"/>
      <c r="R26" s="137"/>
      <c r="S26" s="136"/>
      <c r="T26" s="136"/>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row>
    <row r="27" spans="1:20" ht="15">
      <c r="A27" s="116"/>
      <c r="B27" s="98" t="s">
        <v>56</v>
      </c>
      <c r="C27" s="98"/>
      <c r="D27" s="98"/>
      <c r="E27" s="98"/>
      <c r="F27" s="98"/>
      <c r="G27" s="98" t="s">
        <v>1</v>
      </c>
      <c r="H27" s="98">
        <f>SUM(H13:H25)</f>
        <v>880</v>
      </c>
      <c r="I27" s="98"/>
      <c r="J27" s="98">
        <f>SUM(J13:J25)</f>
        <v>851</v>
      </c>
      <c r="K27" s="98"/>
      <c r="L27" s="98">
        <f>SUM(L13:L25)</f>
        <v>144087.9</v>
      </c>
      <c r="M27" s="138"/>
      <c r="N27" s="98">
        <f>N25</f>
        <v>880</v>
      </c>
      <c r="O27" s="138"/>
      <c r="P27" s="98">
        <f>P25</f>
        <v>851</v>
      </c>
      <c r="Q27" s="138"/>
      <c r="R27" s="139">
        <f>R25</f>
        <v>144088</v>
      </c>
      <c r="S27" s="139"/>
      <c r="T27" s="139"/>
    </row>
    <row r="28" spans="1:20" ht="15">
      <c r="A28" s="98"/>
      <c r="B28" s="98"/>
      <c r="C28" s="98"/>
      <c r="D28" s="98"/>
      <c r="E28" s="98"/>
      <c r="F28" s="98"/>
      <c r="G28" s="98"/>
      <c r="H28" s="98"/>
      <c r="I28" s="98"/>
      <c r="J28" s="98"/>
      <c r="K28" s="98"/>
      <c r="L28" s="98"/>
      <c r="M28" s="98"/>
      <c r="N28" s="98"/>
      <c r="O28" s="98"/>
      <c r="P28" s="98"/>
      <c r="Q28" s="98"/>
      <c r="R28" s="139"/>
      <c r="S28" s="139"/>
      <c r="T28" s="139"/>
    </row>
    <row r="29" spans="1:19" ht="15">
      <c r="A29" s="98"/>
      <c r="B29" s="98"/>
      <c r="C29" s="98"/>
      <c r="D29" s="98"/>
      <c r="E29" s="98"/>
      <c r="F29" s="98"/>
      <c r="G29" s="98"/>
      <c r="H29" s="98"/>
      <c r="I29" s="98"/>
      <c r="J29" s="98"/>
      <c r="K29" s="98"/>
      <c r="L29" s="98"/>
      <c r="M29" s="98"/>
      <c r="N29" s="98"/>
      <c r="O29" s="98"/>
      <c r="P29" s="98"/>
      <c r="Q29" s="98"/>
      <c r="R29" s="98"/>
      <c r="S29" s="98"/>
    </row>
    <row r="30" spans="1:19" ht="15">
      <c r="A30" s="98"/>
      <c r="B30" s="98"/>
      <c r="C30" s="98"/>
      <c r="D30" s="98"/>
      <c r="E30" s="98"/>
      <c r="F30" s="98"/>
      <c r="G30" s="98"/>
      <c r="H30" s="98"/>
      <c r="I30" s="98"/>
      <c r="J30" s="98"/>
      <c r="K30" s="98"/>
      <c r="L30" s="98"/>
      <c r="M30" s="98"/>
      <c r="N30" s="98"/>
      <c r="O30" s="98"/>
      <c r="P30" s="98"/>
      <c r="Q30" s="98"/>
      <c r="R30" s="98"/>
      <c r="S30" s="98"/>
    </row>
    <row r="31" ht="15">
      <c r="A31" s="141" t="s">
        <v>57</v>
      </c>
    </row>
    <row r="43" spans="1:20" ht="15">
      <c r="A43" s="140"/>
      <c r="B43" s="140"/>
      <c r="C43" s="140"/>
      <c r="D43" s="140"/>
      <c r="E43" s="140"/>
      <c r="F43" s="140"/>
      <c r="G43" s="140"/>
      <c r="H43" s="140"/>
      <c r="I43" s="140"/>
      <c r="J43" s="140"/>
      <c r="K43" s="140"/>
      <c r="L43" s="140"/>
      <c r="M43" s="140"/>
      <c r="N43" s="140"/>
      <c r="O43" s="140"/>
      <c r="P43" s="140"/>
      <c r="Q43" s="140"/>
      <c r="R43" s="140"/>
      <c r="S43" s="140"/>
      <c r="T43" s="140"/>
    </row>
    <row r="76" spans="1:20" ht="15">
      <c r="A76" s="140"/>
      <c r="B76" s="140"/>
      <c r="C76" s="140"/>
      <c r="D76" s="140"/>
      <c r="E76" s="140"/>
      <c r="F76" s="140"/>
      <c r="G76" s="140"/>
      <c r="H76" s="140"/>
      <c r="I76" s="140"/>
      <c r="J76" s="140"/>
      <c r="K76" s="140"/>
      <c r="L76" s="140"/>
      <c r="M76" s="140"/>
      <c r="N76" s="140"/>
      <c r="O76" s="140"/>
      <c r="P76" s="140"/>
      <c r="Q76" s="140"/>
      <c r="R76" s="140"/>
      <c r="S76" s="140"/>
      <c r="T76" s="140"/>
    </row>
  </sheetData>
  <mergeCells count="2">
    <mergeCell ref="N8:S8"/>
    <mergeCell ref="H9:L9"/>
  </mergeCells>
  <printOptions horizontalCentered="1"/>
  <pageMargins left="0.5" right="0.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nsterganos</cp:lastModifiedBy>
  <cp:lastPrinted>2006-02-06T17:02:32Z</cp:lastPrinted>
  <dcterms:created xsi:type="dcterms:W3CDTF">2003-12-29T19:39:16Z</dcterms:created>
  <dcterms:modified xsi:type="dcterms:W3CDTF">2006-02-06T17:04:45Z</dcterms:modified>
  <cp:category/>
  <cp:version/>
  <cp:contentType/>
  <cp:contentStatus/>
</cp:coreProperties>
</file>