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8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814" firstSheet="1" activeTab="16"/>
  </bookViews>
  <sheets>
    <sheet name="PM10 Chart" sheetId="1" r:id="rId1"/>
    <sheet name="PM10" sheetId="2" r:id="rId2"/>
    <sheet name="Al-chart" sheetId="3" r:id="rId3"/>
    <sheet name="Al" sheetId="4" r:id="rId4"/>
    <sheet name="As-chart" sheetId="5" r:id="rId5"/>
    <sheet name="As" sheetId="6" r:id="rId6"/>
    <sheet name="Cd-chart" sheetId="7" r:id="rId7"/>
    <sheet name="Cd" sheetId="8" r:id="rId8"/>
    <sheet name="Cr-chart" sheetId="9" r:id="rId9"/>
    <sheet name="Cr" sheetId="10" r:id="rId10"/>
    <sheet name="Co-chart" sheetId="11" r:id="rId11"/>
    <sheet name="Co" sheetId="12" r:id="rId12"/>
    <sheet name="Cu-chart" sheetId="13" r:id="rId13"/>
    <sheet name="Cu" sheetId="14" r:id="rId14"/>
    <sheet name="Mn-chart" sheetId="15" r:id="rId15"/>
    <sheet name="Mn" sheetId="16" r:id="rId16"/>
    <sheet name="Ni-chart" sheetId="17" r:id="rId17"/>
    <sheet name="Ni" sheetId="18" r:id="rId18"/>
  </sheets>
  <definedNames/>
  <calcPr fullCalcOnLoad="1"/>
</workbook>
</file>

<file path=xl/sharedStrings.xml><?xml version="1.0" encoding="utf-8"?>
<sst xmlns="http://schemas.openxmlformats.org/spreadsheetml/2006/main" count="931" uniqueCount="20">
  <si>
    <t>AnalyteID</t>
  </si>
  <si>
    <t>SampleDate</t>
  </si>
  <si>
    <t>AM-1-PM10</t>
  </si>
  <si>
    <t>AM-1-PM10-Dup</t>
  </si>
  <si>
    <t>AL</t>
  </si>
  <si>
    <t>AS</t>
  </si>
  <si>
    <t>CD</t>
  </si>
  <si>
    <t>CO</t>
  </si>
  <si>
    <t>CR</t>
  </si>
  <si>
    <t>CU</t>
  </si>
  <si>
    <t>MN</t>
  </si>
  <si>
    <t>NI</t>
  </si>
  <si>
    <t>RPD</t>
  </si>
  <si>
    <t>RPD Summary</t>
  </si>
  <si>
    <t>Count</t>
  </si>
  <si>
    <t>Minimum</t>
  </si>
  <si>
    <t>Average</t>
  </si>
  <si>
    <t>Maximum</t>
  </si>
  <si>
    <t>Std. Dev.</t>
  </si>
  <si>
    <t>Median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</si>
</sst>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0.0%"/>
    <numFmt numFmtId="166" formatCode="0.000"/>
    <numFmt numFmtId="167" formatCode="[$-409]dddd\,\ mmmm\ dd\,\ yyyy"/>
    <numFmt numFmtId="168" formatCode="0.00000"/>
    <numFmt numFmtId="169" formatCode="0.0000"/>
    <numFmt numFmtId="170" formatCode="m/d/yy;@"/>
    <numFmt numFmtId="171" formatCode="0.000000"/>
  </numFmts>
  <fonts count="9">
    <font>
      <sz val="10"/>
      <color indexed="8"/>
      <name val="Arial"/>
      <family val="0"/>
    </font>
    <font>
      <sz val="8"/>
      <name val="Arial"/>
      <family val="0"/>
    </font>
    <font>
      <sz val="10.25"/>
      <name val="Arial"/>
      <family val="0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sz val="9.5"/>
      <name val="Arial"/>
      <family val="0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wrapText="1"/>
    </xf>
    <xf numFmtId="15" fontId="0" fillId="0" borderId="2" xfId="0" applyNumberFormat="1" applyFont="1" applyFill="1" applyBorder="1" applyAlignment="1">
      <alignment horizontal="right" wrapText="1"/>
    </xf>
    <xf numFmtId="0" fontId="0" fillId="0" borderId="2" xfId="0" applyFont="1" applyFill="1" applyBorder="1" applyAlignment="1">
      <alignment horizontal="right" wrapText="1"/>
    </xf>
    <xf numFmtId="2" fontId="0" fillId="0" borderId="0" xfId="0" applyNumberFormat="1" applyAlignment="1">
      <alignment/>
    </xf>
    <xf numFmtId="0" fontId="0" fillId="0" borderId="0" xfId="0" applyFont="1" applyFill="1" applyAlignment="1">
      <alignment horizontal="right" wrapText="1"/>
    </xf>
    <xf numFmtId="0" fontId="0" fillId="0" borderId="2" xfId="0" applyBorder="1" applyAlignment="1">
      <alignment/>
    </xf>
    <xf numFmtId="0" fontId="0" fillId="2" borderId="3" xfId="0" applyFont="1" applyFill="1" applyBorder="1" applyAlignment="1">
      <alignment horizontal="center"/>
    </xf>
    <xf numFmtId="165" fontId="0" fillId="0" borderId="0" xfId="0" applyNumberFormat="1" applyAlignment="1">
      <alignment/>
    </xf>
    <xf numFmtId="9" fontId="0" fillId="0" borderId="0" xfId="0" applyNumberFormat="1" applyAlignment="1">
      <alignment/>
    </xf>
    <xf numFmtId="14" fontId="0" fillId="2" borderId="1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9" fontId="0" fillId="0" borderId="0" xfId="19" applyAlignment="1">
      <alignment/>
    </xf>
    <xf numFmtId="165" fontId="0" fillId="0" borderId="0" xfId="19" applyNumberFormat="1" applyAlignment="1">
      <alignment/>
    </xf>
    <xf numFmtId="170" fontId="0" fillId="0" borderId="2" xfId="0" applyNumberFormat="1" applyFont="1" applyFill="1" applyBorder="1" applyAlignment="1">
      <alignment horizontal="right" wrapText="1"/>
    </xf>
    <xf numFmtId="0" fontId="0" fillId="0" borderId="2" xfId="0" applyFont="1" applyFill="1" applyBorder="1" applyAlignment="1">
      <alignment horizontal="right" wrapText="1"/>
    </xf>
    <xf numFmtId="0" fontId="0" fillId="0" borderId="0" xfId="0" applyFont="1" applyFill="1" applyAlignment="1">
      <alignment horizontal="right" wrapText="1"/>
    </xf>
    <xf numFmtId="2" fontId="0" fillId="3" borderId="0" xfId="0" applyNumberFormat="1" applyFill="1" applyAlignment="1">
      <alignment/>
    </xf>
    <xf numFmtId="15" fontId="0" fillId="0" borderId="2" xfId="0" applyNumberFormat="1" applyFont="1" applyFill="1" applyBorder="1" applyAlignment="1">
      <alignment horizontal="right" wrapText="1"/>
    </xf>
    <xf numFmtId="0" fontId="0" fillId="0" borderId="2" xfId="0" applyFont="1" applyFill="1" applyBorder="1" applyAlignment="1">
      <alignment wrapText="1"/>
    </xf>
    <xf numFmtId="171" fontId="0" fillId="0" borderId="2" xfId="0" applyNumberFormat="1" applyFont="1" applyFill="1" applyBorder="1" applyAlignment="1">
      <alignment horizontal="right" wrapText="1"/>
    </xf>
    <xf numFmtId="171" fontId="0" fillId="0" borderId="0" xfId="0" applyNumberFormat="1" applyFont="1" applyFill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chartsheet" Target="chartsheets/sheet6.xml" /><Relationship Id="rId12" Type="http://schemas.openxmlformats.org/officeDocument/2006/relationships/worksheet" Target="worksheets/sheet6.xml" /><Relationship Id="rId13" Type="http://schemas.openxmlformats.org/officeDocument/2006/relationships/chartsheet" Target="chartsheets/sheet7.xml" /><Relationship Id="rId14" Type="http://schemas.openxmlformats.org/officeDocument/2006/relationships/worksheet" Target="worksheets/sheet7.xml" /><Relationship Id="rId15" Type="http://schemas.openxmlformats.org/officeDocument/2006/relationships/chartsheet" Target="chartsheets/sheet8.xml" /><Relationship Id="rId16" Type="http://schemas.openxmlformats.org/officeDocument/2006/relationships/worksheet" Target="worksheets/sheet8.xml" /><Relationship Id="rId17" Type="http://schemas.openxmlformats.org/officeDocument/2006/relationships/chartsheet" Target="chartsheets/sheet9.xml" /><Relationship Id="rId18" Type="http://schemas.openxmlformats.org/officeDocument/2006/relationships/worksheet" Target="worksheets/sheet9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/>
              <c:spPr>
                <a:solidFill>
                  <a:srgbClr val="FFFFFF"/>
                </a:solidFill>
              </c:spPr>
            </c:trendlineLbl>
          </c:trendline>
          <c:xVal>
            <c:numRef>
              <c:f>PM10!$B$2:$B$106</c:f>
              <c:numCache>
                <c:ptCount val="105"/>
                <c:pt idx="0">
                  <c:v>2.233</c:v>
                </c:pt>
                <c:pt idx="1">
                  <c:v>5.536</c:v>
                </c:pt>
                <c:pt idx="2">
                  <c:v>2.341</c:v>
                </c:pt>
                <c:pt idx="3">
                  <c:v>0.841</c:v>
                </c:pt>
                <c:pt idx="4">
                  <c:v>3.289</c:v>
                </c:pt>
                <c:pt idx="5">
                  <c:v>3.448</c:v>
                </c:pt>
                <c:pt idx="6">
                  <c:v>8.737</c:v>
                </c:pt>
                <c:pt idx="7">
                  <c:v>6.737</c:v>
                </c:pt>
                <c:pt idx="8">
                  <c:v>0.99</c:v>
                </c:pt>
                <c:pt idx="9">
                  <c:v>0.907</c:v>
                </c:pt>
                <c:pt idx="10">
                  <c:v>3.359</c:v>
                </c:pt>
                <c:pt idx="11">
                  <c:v>7.996</c:v>
                </c:pt>
                <c:pt idx="12">
                  <c:v>10.297</c:v>
                </c:pt>
                <c:pt idx="13">
                  <c:v>7.807</c:v>
                </c:pt>
                <c:pt idx="14">
                  <c:v>10.999</c:v>
                </c:pt>
                <c:pt idx="15">
                  <c:v>1.977</c:v>
                </c:pt>
                <c:pt idx="16">
                  <c:v>2.298</c:v>
                </c:pt>
                <c:pt idx="17">
                  <c:v>8.06</c:v>
                </c:pt>
                <c:pt idx="18">
                  <c:v>12.825</c:v>
                </c:pt>
                <c:pt idx="19">
                  <c:v>14.72</c:v>
                </c:pt>
                <c:pt idx="20">
                  <c:v>1.127</c:v>
                </c:pt>
                <c:pt idx="21">
                  <c:v>7.987</c:v>
                </c:pt>
                <c:pt idx="22">
                  <c:v>9.46</c:v>
                </c:pt>
                <c:pt idx="23">
                  <c:v>9.251</c:v>
                </c:pt>
                <c:pt idx="24">
                  <c:v>7.656</c:v>
                </c:pt>
                <c:pt idx="25">
                  <c:v>20.616</c:v>
                </c:pt>
                <c:pt idx="26">
                  <c:v>13.623</c:v>
                </c:pt>
                <c:pt idx="27">
                  <c:v>12.877</c:v>
                </c:pt>
                <c:pt idx="28">
                  <c:v>9.448</c:v>
                </c:pt>
                <c:pt idx="29">
                  <c:v>12.125</c:v>
                </c:pt>
                <c:pt idx="30">
                  <c:v>17.733</c:v>
                </c:pt>
                <c:pt idx="31">
                  <c:v>13.09</c:v>
                </c:pt>
                <c:pt idx="32">
                  <c:v>14.204</c:v>
                </c:pt>
                <c:pt idx="33">
                  <c:v>13.959</c:v>
                </c:pt>
                <c:pt idx="34">
                  <c:v>10.623</c:v>
                </c:pt>
                <c:pt idx="35">
                  <c:v>12.955</c:v>
                </c:pt>
                <c:pt idx="36">
                  <c:v>10.767</c:v>
                </c:pt>
                <c:pt idx="37">
                  <c:v>9.333</c:v>
                </c:pt>
                <c:pt idx="38">
                  <c:v>24.892</c:v>
                </c:pt>
                <c:pt idx="39">
                  <c:v>9.904</c:v>
                </c:pt>
                <c:pt idx="40">
                  <c:v>19.631</c:v>
                </c:pt>
                <c:pt idx="41">
                  <c:v>7.985</c:v>
                </c:pt>
                <c:pt idx="42">
                  <c:v>14.505</c:v>
                </c:pt>
                <c:pt idx="43">
                  <c:v>1.553</c:v>
                </c:pt>
                <c:pt idx="44">
                  <c:v>5.429</c:v>
                </c:pt>
                <c:pt idx="45">
                  <c:v>8.897</c:v>
                </c:pt>
                <c:pt idx="46">
                  <c:v>14.129</c:v>
                </c:pt>
                <c:pt idx="47">
                  <c:v>4.184</c:v>
                </c:pt>
                <c:pt idx="48">
                  <c:v>4.613</c:v>
                </c:pt>
                <c:pt idx="49">
                  <c:v>5.576</c:v>
                </c:pt>
                <c:pt idx="50">
                  <c:v>2.792</c:v>
                </c:pt>
                <c:pt idx="51">
                  <c:v>4.169</c:v>
                </c:pt>
                <c:pt idx="52">
                  <c:v>2.446</c:v>
                </c:pt>
                <c:pt idx="53">
                  <c:v>4.242</c:v>
                </c:pt>
                <c:pt idx="54">
                  <c:v>3.521</c:v>
                </c:pt>
                <c:pt idx="55">
                  <c:v>4.672</c:v>
                </c:pt>
                <c:pt idx="56">
                  <c:v>3.867</c:v>
                </c:pt>
                <c:pt idx="57">
                  <c:v>1.807</c:v>
                </c:pt>
                <c:pt idx="58">
                  <c:v>9.829</c:v>
                </c:pt>
                <c:pt idx="59">
                  <c:v>8.223</c:v>
                </c:pt>
                <c:pt idx="60">
                  <c:v>3.237</c:v>
                </c:pt>
                <c:pt idx="61">
                  <c:v>4.311</c:v>
                </c:pt>
                <c:pt idx="62">
                  <c:v>0.176</c:v>
                </c:pt>
                <c:pt idx="63">
                  <c:v>1.312</c:v>
                </c:pt>
                <c:pt idx="64">
                  <c:v>3.964</c:v>
                </c:pt>
                <c:pt idx="65">
                  <c:v>4.135</c:v>
                </c:pt>
                <c:pt idx="66">
                  <c:v>0.877</c:v>
                </c:pt>
                <c:pt idx="67">
                  <c:v>4.164</c:v>
                </c:pt>
                <c:pt idx="68">
                  <c:v>2.85</c:v>
                </c:pt>
                <c:pt idx="69">
                  <c:v>7.77</c:v>
                </c:pt>
                <c:pt idx="70">
                  <c:v>11.104</c:v>
                </c:pt>
                <c:pt idx="71">
                  <c:v>21.407</c:v>
                </c:pt>
                <c:pt idx="72">
                  <c:v>12.756</c:v>
                </c:pt>
                <c:pt idx="73">
                  <c:v>5.737</c:v>
                </c:pt>
                <c:pt idx="74">
                  <c:v>8.308</c:v>
                </c:pt>
                <c:pt idx="75">
                  <c:v>6.639</c:v>
                </c:pt>
                <c:pt idx="76">
                  <c:v>17.247</c:v>
                </c:pt>
                <c:pt idx="77">
                  <c:v>11.554</c:v>
                </c:pt>
                <c:pt idx="78">
                  <c:v>13.172</c:v>
                </c:pt>
                <c:pt idx="79">
                  <c:v>25.837</c:v>
                </c:pt>
                <c:pt idx="80">
                  <c:v>18.921</c:v>
                </c:pt>
                <c:pt idx="81">
                  <c:v>11.085</c:v>
                </c:pt>
                <c:pt idx="82">
                  <c:v>21.552</c:v>
                </c:pt>
                <c:pt idx="83">
                  <c:v>13.083</c:v>
                </c:pt>
                <c:pt idx="84">
                  <c:v>16.299</c:v>
                </c:pt>
                <c:pt idx="85">
                  <c:v>16.788</c:v>
                </c:pt>
                <c:pt idx="86">
                  <c:v>18.4</c:v>
                </c:pt>
                <c:pt idx="87">
                  <c:v>24.183</c:v>
                </c:pt>
                <c:pt idx="88">
                  <c:v>15.068</c:v>
                </c:pt>
                <c:pt idx="89">
                  <c:v>9.981</c:v>
                </c:pt>
                <c:pt idx="90">
                  <c:v>14.108</c:v>
                </c:pt>
                <c:pt idx="91">
                  <c:v>7.888</c:v>
                </c:pt>
                <c:pt idx="92">
                  <c:v>5.18</c:v>
                </c:pt>
                <c:pt idx="93">
                  <c:v>8.479</c:v>
                </c:pt>
                <c:pt idx="94">
                  <c:v>5.369</c:v>
                </c:pt>
                <c:pt idx="95">
                  <c:v>7.349</c:v>
                </c:pt>
                <c:pt idx="96">
                  <c:v>12.41</c:v>
                </c:pt>
                <c:pt idx="97">
                  <c:v>3.152</c:v>
                </c:pt>
                <c:pt idx="98">
                  <c:v>3.958</c:v>
                </c:pt>
                <c:pt idx="99">
                  <c:v>12.268</c:v>
                </c:pt>
                <c:pt idx="100">
                  <c:v>1.533</c:v>
                </c:pt>
                <c:pt idx="101">
                  <c:v>1.932</c:v>
                </c:pt>
                <c:pt idx="102">
                  <c:v>10.38</c:v>
                </c:pt>
                <c:pt idx="103">
                  <c:v>4.483</c:v>
                </c:pt>
                <c:pt idx="104">
                  <c:v>10.603</c:v>
                </c:pt>
              </c:numCache>
            </c:numRef>
          </c:xVal>
          <c:yVal>
            <c:numRef>
              <c:f>PM10!$C$2:$C$106</c:f>
              <c:numCache>
                <c:ptCount val="105"/>
                <c:pt idx="0">
                  <c:v>1.679</c:v>
                </c:pt>
                <c:pt idx="1">
                  <c:v>6.077</c:v>
                </c:pt>
                <c:pt idx="2">
                  <c:v>1.737</c:v>
                </c:pt>
                <c:pt idx="3">
                  <c:v>1.179</c:v>
                </c:pt>
                <c:pt idx="4">
                  <c:v>3.63</c:v>
                </c:pt>
                <c:pt idx="5">
                  <c:v>2.854</c:v>
                </c:pt>
                <c:pt idx="6">
                  <c:v>8.367</c:v>
                </c:pt>
                <c:pt idx="7">
                  <c:v>2.89</c:v>
                </c:pt>
                <c:pt idx="8">
                  <c:v>0.114</c:v>
                </c:pt>
                <c:pt idx="9">
                  <c:v>1.716</c:v>
                </c:pt>
                <c:pt idx="10">
                  <c:v>3.52</c:v>
                </c:pt>
                <c:pt idx="11">
                  <c:v>6.926</c:v>
                </c:pt>
                <c:pt idx="12">
                  <c:v>10.109</c:v>
                </c:pt>
                <c:pt idx="13">
                  <c:v>8.971</c:v>
                </c:pt>
                <c:pt idx="14">
                  <c:v>11.025</c:v>
                </c:pt>
                <c:pt idx="15">
                  <c:v>1.869</c:v>
                </c:pt>
                <c:pt idx="16">
                  <c:v>2.819</c:v>
                </c:pt>
                <c:pt idx="17">
                  <c:v>8.046</c:v>
                </c:pt>
                <c:pt idx="18">
                  <c:v>12.669</c:v>
                </c:pt>
                <c:pt idx="19">
                  <c:v>13.789</c:v>
                </c:pt>
                <c:pt idx="20">
                  <c:v>1.742</c:v>
                </c:pt>
                <c:pt idx="21">
                  <c:v>9.639</c:v>
                </c:pt>
                <c:pt idx="22">
                  <c:v>9.273</c:v>
                </c:pt>
                <c:pt idx="23">
                  <c:v>8.178</c:v>
                </c:pt>
                <c:pt idx="24">
                  <c:v>7.788</c:v>
                </c:pt>
                <c:pt idx="25">
                  <c:v>18.223</c:v>
                </c:pt>
                <c:pt idx="26">
                  <c:v>13.036</c:v>
                </c:pt>
                <c:pt idx="27">
                  <c:v>12.929</c:v>
                </c:pt>
                <c:pt idx="28">
                  <c:v>9.845</c:v>
                </c:pt>
                <c:pt idx="29">
                  <c:v>12.166</c:v>
                </c:pt>
                <c:pt idx="30">
                  <c:v>17.441</c:v>
                </c:pt>
                <c:pt idx="31">
                  <c:v>12.651</c:v>
                </c:pt>
                <c:pt idx="32">
                  <c:v>14.315</c:v>
                </c:pt>
                <c:pt idx="33">
                  <c:v>10.854</c:v>
                </c:pt>
                <c:pt idx="34">
                  <c:v>10.464</c:v>
                </c:pt>
                <c:pt idx="35">
                  <c:v>12.366</c:v>
                </c:pt>
                <c:pt idx="36">
                  <c:v>10.579</c:v>
                </c:pt>
                <c:pt idx="37">
                  <c:v>8.184</c:v>
                </c:pt>
                <c:pt idx="38">
                  <c:v>21.979</c:v>
                </c:pt>
                <c:pt idx="39">
                  <c:v>8.822</c:v>
                </c:pt>
                <c:pt idx="40">
                  <c:v>16.984</c:v>
                </c:pt>
                <c:pt idx="41">
                  <c:v>6.348</c:v>
                </c:pt>
                <c:pt idx="42">
                  <c:v>13.012</c:v>
                </c:pt>
                <c:pt idx="43">
                  <c:v>2.092</c:v>
                </c:pt>
                <c:pt idx="44">
                  <c:v>5.516</c:v>
                </c:pt>
                <c:pt idx="45">
                  <c:v>7.486</c:v>
                </c:pt>
                <c:pt idx="46">
                  <c:v>11.927</c:v>
                </c:pt>
                <c:pt idx="47">
                  <c:v>5.118</c:v>
                </c:pt>
                <c:pt idx="48">
                  <c:v>3.994</c:v>
                </c:pt>
                <c:pt idx="49">
                  <c:v>4.377</c:v>
                </c:pt>
                <c:pt idx="50">
                  <c:v>2.468</c:v>
                </c:pt>
                <c:pt idx="51">
                  <c:v>3.441</c:v>
                </c:pt>
                <c:pt idx="52">
                  <c:v>2.21</c:v>
                </c:pt>
                <c:pt idx="53">
                  <c:v>3.284</c:v>
                </c:pt>
                <c:pt idx="54">
                  <c:v>4.556</c:v>
                </c:pt>
                <c:pt idx="55">
                  <c:v>3.846</c:v>
                </c:pt>
                <c:pt idx="56">
                  <c:v>2.848</c:v>
                </c:pt>
                <c:pt idx="57">
                  <c:v>1.938</c:v>
                </c:pt>
                <c:pt idx="58">
                  <c:v>10.169</c:v>
                </c:pt>
                <c:pt idx="59">
                  <c:v>7.446</c:v>
                </c:pt>
                <c:pt idx="60">
                  <c:v>3.31</c:v>
                </c:pt>
                <c:pt idx="61">
                  <c:v>4.288</c:v>
                </c:pt>
                <c:pt idx="62">
                  <c:v>1.182</c:v>
                </c:pt>
                <c:pt idx="63">
                  <c:v>1.508</c:v>
                </c:pt>
                <c:pt idx="64">
                  <c:v>3.822</c:v>
                </c:pt>
                <c:pt idx="65">
                  <c:v>4.182</c:v>
                </c:pt>
                <c:pt idx="66">
                  <c:v>1.297</c:v>
                </c:pt>
                <c:pt idx="67">
                  <c:v>4.627</c:v>
                </c:pt>
                <c:pt idx="68">
                  <c:v>3.541</c:v>
                </c:pt>
                <c:pt idx="69">
                  <c:v>9.123</c:v>
                </c:pt>
                <c:pt idx="70">
                  <c:v>9.58</c:v>
                </c:pt>
                <c:pt idx="71">
                  <c:v>21.783</c:v>
                </c:pt>
                <c:pt idx="72">
                  <c:v>5.353</c:v>
                </c:pt>
                <c:pt idx="73">
                  <c:v>7.785</c:v>
                </c:pt>
                <c:pt idx="74">
                  <c:v>8.118</c:v>
                </c:pt>
                <c:pt idx="75">
                  <c:v>7.034</c:v>
                </c:pt>
                <c:pt idx="76">
                  <c:v>14.49</c:v>
                </c:pt>
                <c:pt idx="77">
                  <c:v>8.813</c:v>
                </c:pt>
                <c:pt idx="78">
                  <c:v>14.144</c:v>
                </c:pt>
                <c:pt idx="79">
                  <c:v>24.316</c:v>
                </c:pt>
                <c:pt idx="80">
                  <c:v>18.514</c:v>
                </c:pt>
                <c:pt idx="81">
                  <c:v>10.96</c:v>
                </c:pt>
                <c:pt idx="82">
                  <c:v>11.417</c:v>
                </c:pt>
                <c:pt idx="83">
                  <c:v>8.477</c:v>
                </c:pt>
                <c:pt idx="84">
                  <c:v>13.452</c:v>
                </c:pt>
                <c:pt idx="85">
                  <c:v>11.758</c:v>
                </c:pt>
                <c:pt idx="86">
                  <c:v>14.493</c:v>
                </c:pt>
                <c:pt idx="87">
                  <c:v>16.436</c:v>
                </c:pt>
                <c:pt idx="88">
                  <c:v>10.579</c:v>
                </c:pt>
                <c:pt idx="89">
                  <c:v>11.955</c:v>
                </c:pt>
                <c:pt idx="90">
                  <c:v>17.32</c:v>
                </c:pt>
                <c:pt idx="91">
                  <c:v>8.135</c:v>
                </c:pt>
                <c:pt idx="92">
                  <c:v>5.168</c:v>
                </c:pt>
                <c:pt idx="93">
                  <c:v>8.507</c:v>
                </c:pt>
                <c:pt idx="94">
                  <c:v>6.119</c:v>
                </c:pt>
                <c:pt idx="95">
                  <c:v>8.013</c:v>
                </c:pt>
                <c:pt idx="96">
                  <c:v>13.283</c:v>
                </c:pt>
                <c:pt idx="97">
                  <c:v>0.183</c:v>
                </c:pt>
                <c:pt idx="98">
                  <c:v>4.918</c:v>
                </c:pt>
                <c:pt idx="99">
                  <c:v>17.124</c:v>
                </c:pt>
                <c:pt idx="100">
                  <c:v>0.965</c:v>
                </c:pt>
                <c:pt idx="101">
                  <c:v>2.979</c:v>
                </c:pt>
                <c:pt idx="102">
                  <c:v>12.393</c:v>
                </c:pt>
                <c:pt idx="103">
                  <c:v>30.542</c:v>
                </c:pt>
                <c:pt idx="104">
                  <c:v>3.622</c:v>
                </c:pt>
              </c:numCache>
            </c:numRef>
          </c:yVal>
          <c:smooth val="0"/>
        </c:ser>
        <c:axId val="21832266"/>
        <c:axId val="15384003"/>
      </c:scatterChart>
      <c:valAx>
        <c:axId val="21832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PM</a:t>
                </a:r>
                <a:r>
                  <a:rPr lang="en-US" cap="none" sz="1200" b="1" i="0" u="none" baseline="-25000"/>
                  <a:t>10</a:t>
                </a:r>
                <a:r>
                  <a:rPr lang="en-US" cap="none" sz="1200" b="1" i="0" u="none" baseline="0"/>
                  <a:t> Detected at AM-1-PM10 (µg/m</a:t>
                </a:r>
                <a:r>
                  <a:rPr lang="en-US" cap="none" sz="1200" b="1" i="0" u="none" baseline="30000"/>
                  <a:t>3</a:t>
                </a:r>
                <a:r>
                  <a:rPr lang="en-US" cap="none" sz="12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5384003"/>
        <c:crosses val="autoZero"/>
        <c:crossBetween val="midCat"/>
        <c:dispUnits/>
      </c:valAx>
      <c:valAx>
        <c:axId val="153840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PM</a:t>
                </a:r>
                <a:r>
                  <a:rPr lang="en-US" cap="none" sz="1200" b="1" i="0" u="none" baseline="-25000"/>
                  <a:t>10</a:t>
                </a:r>
                <a:r>
                  <a:rPr lang="en-US" cap="none" sz="1200" b="1" i="0" u="none" baseline="0"/>
                  <a:t> Detected at AM-1-PM10-DUP (µg/m</a:t>
                </a:r>
                <a:r>
                  <a:rPr lang="en-US" cap="none" sz="1200" b="1" i="0" u="none" baseline="30000"/>
                  <a:t>3</a:t>
                </a:r>
                <a:r>
                  <a:rPr lang="en-US" cap="none" sz="12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18322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'Al'!$D$1</c:f>
              <c:strCache>
                <c:ptCount val="1"/>
                <c:pt idx="0">
                  <c:v>AM-1-PM10-Dup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/>
            </c:trendlineLbl>
          </c:trendline>
          <c:xVal>
            <c:numRef>
              <c:f>'Al'!$C$2:$C$104</c:f>
              <c:numCache>
                <c:ptCount val="103"/>
                <c:pt idx="0">
                  <c:v>0.02462281231140616</c:v>
                </c:pt>
                <c:pt idx="1">
                  <c:v>0.024285714285714285</c:v>
                </c:pt>
                <c:pt idx="2">
                  <c:v>0.024489795918367346</c:v>
                </c:pt>
                <c:pt idx="3">
                  <c:v>0.022869955156950672</c:v>
                </c:pt>
                <c:pt idx="4">
                  <c:v>0.023542989036353146</c:v>
                </c:pt>
                <c:pt idx="5">
                  <c:v>0.024682395644283123</c:v>
                </c:pt>
                <c:pt idx="6">
                  <c:v>0.10173548773189707</c:v>
                </c:pt>
                <c:pt idx="7">
                  <c:v>0.09724663151728179</c:v>
                </c:pt>
                <c:pt idx="8">
                  <c:v>0.037310826542491266</c:v>
                </c:pt>
                <c:pt idx="9">
                  <c:v>0.04166666666666667</c:v>
                </c:pt>
                <c:pt idx="10">
                  <c:v>0.0512080141426046</c:v>
                </c:pt>
                <c:pt idx="11">
                  <c:v>0.14269850083287064</c:v>
                </c:pt>
                <c:pt idx="12">
                  <c:v>0.09773123909249563</c:v>
                </c:pt>
                <c:pt idx="13">
                  <c:v>0.14481525625744934</c:v>
                </c:pt>
                <c:pt idx="14">
                  <c:v>0.1296076099881094</c:v>
                </c:pt>
                <c:pt idx="15">
                  <c:v>0.02372093023255814</c:v>
                </c:pt>
                <c:pt idx="16">
                  <c:v>0.02404242781378904</c:v>
                </c:pt>
                <c:pt idx="17">
                  <c:v>0.0608955223880597</c:v>
                </c:pt>
                <c:pt idx="18">
                  <c:v>0.11997635933806147</c:v>
                </c:pt>
                <c:pt idx="19">
                  <c:v>0.24433849821215736</c:v>
                </c:pt>
                <c:pt idx="20">
                  <c:v>0.02419928825622776</c:v>
                </c:pt>
                <c:pt idx="21">
                  <c:v>0.15579302587176602</c:v>
                </c:pt>
                <c:pt idx="22">
                  <c:v>0.08415554265815439</c:v>
                </c:pt>
                <c:pt idx="23">
                  <c:v>0.08372365339578455</c:v>
                </c:pt>
                <c:pt idx="24">
                  <c:v>0.1148409893992933</c:v>
                </c:pt>
                <c:pt idx="25">
                  <c:v>0.2819905213270142</c:v>
                </c:pt>
                <c:pt idx="26">
                  <c:v>0.12077847738981111</c:v>
                </c:pt>
                <c:pt idx="27">
                  <c:v>0.15197215777262182</c:v>
                </c:pt>
                <c:pt idx="28">
                  <c:v>0.13701657458563535</c:v>
                </c:pt>
                <c:pt idx="29">
                  <c:v>0.16883852691218132</c:v>
                </c:pt>
                <c:pt idx="30">
                  <c:v>0.22325581395348837</c:v>
                </c:pt>
                <c:pt idx="31">
                  <c:v>0.15617977528089885</c:v>
                </c:pt>
                <c:pt idx="32">
                  <c:v>0.18366285119667014</c:v>
                </c:pt>
                <c:pt idx="33">
                  <c:v>0.17947214076246334</c:v>
                </c:pt>
                <c:pt idx="34">
                  <c:v>0.12818991097922847</c:v>
                </c:pt>
                <c:pt idx="35">
                  <c:v>0.1979269491216182</c:v>
                </c:pt>
                <c:pt idx="36">
                  <c:v>0.15222772277227722</c:v>
                </c:pt>
                <c:pt idx="37">
                  <c:v>0.08848484848484849</c:v>
                </c:pt>
                <c:pt idx="38">
                  <c:v>0.4177449168207024</c:v>
                </c:pt>
                <c:pt idx="39">
                  <c:v>0.15246098439375752</c:v>
                </c:pt>
                <c:pt idx="40">
                  <c:v>0.264</c:v>
                </c:pt>
                <c:pt idx="41">
                  <c:v>0.04285714285714286</c:v>
                </c:pt>
                <c:pt idx="42">
                  <c:v>0.16287645974185616</c:v>
                </c:pt>
                <c:pt idx="43">
                  <c:v>0.06785508913168488</c:v>
                </c:pt>
                <c:pt idx="44">
                  <c:v>0.05465761875385565</c:v>
                </c:pt>
                <c:pt idx="45">
                  <c:v>0.11334552102376601</c:v>
                </c:pt>
                <c:pt idx="46">
                  <c:v>0.2015055008685582</c:v>
                </c:pt>
                <c:pt idx="47">
                  <c:v>0.07553747821034283</c:v>
                </c:pt>
                <c:pt idx="48">
                  <c:v>0.04106562703053931</c:v>
                </c:pt>
                <c:pt idx="49">
                  <c:v>0.02556390977443609</c:v>
                </c:pt>
                <c:pt idx="50">
                  <c:v>0.025310173697270472</c:v>
                </c:pt>
                <c:pt idx="51">
                  <c:v>0.025773847125710677</c:v>
                </c:pt>
                <c:pt idx="52">
                  <c:v>0.0243436754176611</c:v>
                </c:pt>
                <c:pt idx="53">
                  <c:v>0.02472727272727273</c:v>
                </c:pt>
                <c:pt idx="54">
                  <c:v>0.06246450880181715</c:v>
                </c:pt>
                <c:pt idx="55">
                  <c:v>0.05030339805825243</c:v>
                </c:pt>
                <c:pt idx="56">
                  <c:v>0.04131368937998772</c:v>
                </c:pt>
                <c:pt idx="57">
                  <c:v>0.03144578313253012</c:v>
                </c:pt>
                <c:pt idx="58">
                  <c:v>0.1483225426721601</c:v>
                </c:pt>
                <c:pt idx="59">
                  <c:v>0.0234617596319724</c:v>
                </c:pt>
                <c:pt idx="60">
                  <c:v>0.035093696763202724</c:v>
                </c:pt>
                <c:pt idx="61">
                  <c:v>0.04878048780487805</c:v>
                </c:pt>
                <c:pt idx="62">
                  <c:v>0.027647058823529413</c:v>
                </c:pt>
                <c:pt idx="63">
                  <c:v>0.024329159212880144</c:v>
                </c:pt>
                <c:pt idx="64">
                  <c:v>0.03538461538461539</c:v>
                </c:pt>
                <c:pt idx="65">
                  <c:v>0.05824111822947001</c:v>
                </c:pt>
                <c:pt idx="66">
                  <c:v>0.023859649122807018</c:v>
                </c:pt>
                <c:pt idx="67">
                  <c:v>0.0612730517549078</c:v>
                </c:pt>
                <c:pt idx="68">
                  <c:v>0.05938242280285036</c:v>
                </c:pt>
                <c:pt idx="69">
                  <c:v>0.14285714285714288</c:v>
                </c:pt>
                <c:pt idx="70">
                  <c:v>0.17134328358208956</c:v>
                </c:pt>
                <c:pt idx="71">
                  <c:v>0.25998807394156237</c:v>
                </c:pt>
                <c:pt idx="72">
                  <c:v>0.2551143200962696</c:v>
                </c:pt>
                <c:pt idx="73">
                  <c:v>0.08091787439613528</c:v>
                </c:pt>
                <c:pt idx="74">
                  <c:v>0.10234798314268513</c:v>
                </c:pt>
                <c:pt idx="75">
                  <c:v>0.12448132780082989</c:v>
                </c:pt>
                <c:pt idx="76">
                  <c:v>0.19373892498523335</c:v>
                </c:pt>
                <c:pt idx="77">
                  <c:v>0.16378796902918405</c:v>
                </c:pt>
                <c:pt idx="78">
                  <c:v>0.23803898405197876</c:v>
                </c:pt>
                <c:pt idx="79">
                  <c:v>0.27774515560775104</c:v>
                </c:pt>
                <c:pt idx="80">
                  <c:v>0.38908659549228947</c:v>
                </c:pt>
                <c:pt idx="81">
                  <c:v>0.15589804386484885</c:v>
                </c:pt>
                <c:pt idx="82">
                  <c:v>0.3017241379310345</c:v>
                </c:pt>
                <c:pt idx="83">
                  <c:v>0.192610539067232</c:v>
                </c:pt>
                <c:pt idx="84">
                  <c:v>0.21167883211678834</c:v>
                </c:pt>
                <c:pt idx="85">
                  <c:v>0.30953846153846154</c:v>
                </c:pt>
                <c:pt idx="86">
                  <c:v>0.3303624480095068</c:v>
                </c:pt>
                <c:pt idx="87">
                  <c:v>0.209053007742704</c:v>
                </c:pt>
                <c:pt idx="88">
                  <c:v>0.2724419334588826</c:v>
                </c:pt>
                <c:pt idx="89">
                  <c:v>0.3026724673710379</c:v>
                </c:pt>
                <c:pt idx="90">
                  <c:v>0.13885267275097782</c:v>
                </c:pt>
                <c:pt idx="91">
                  <c:v>0.10622950819672132</c:v>
                </c:pt>
                <c:pt idx="92">
                  <c:v>0.1870550161812298</c:v>
                </c:pt>
                <c:pt idx="93">
                  <c:v>0.10695538057742783</c:v>
                </c:pt>
                <c:pt idx="94">
                  <c:v>0.19007184846505554</c:v>
                </c:pt>
                <c:pt idx="95">
                  <c:v>0.14116874589625739</c:v>
                </c:pt>
                <c:pt idx="96">
                  <c:v>0.17018469656992083</c:v>
                </c:pt>
                <c:pt idx="97">
                  <c:v>0.22061855670103092</c:v>
                </c:pt>
                <c:pt idx="98">
                  <c:v>0.12263668880940215</c:v>
                </c:pt>
                <c:pt idx="99">
                  <c:v>0.07272727272727272</c:v>
                </c:pt>
                <c:pt idx="100">
                  <c:v>0.1429381735677822</c:v>
                </c:pt>
                <c:pt idx="101">
                  <c:v>0.06640841173215274</c:v>
                </c:pt>
                <c:pt idx="102">
                  <c:v>0.11223914269599548</c:v>
                </c:pt>
              </c:numCache>
            </c:numRef>
          </c:xVal>
          <c:yVal>
            <c:numRef>
              <c:f>'Al'!$D$2:$D$104</c:f>
              <c:numCache>
                <c:ptCount val="103"/>
                <c:pt idx="0">
                  <c:v>0.022831561275881367</c:v>
                </c:pt>
                <c:pt idx="1">
                  <c:v>0.024070796460176992</c:v>
                </c:pt>
                <c:pt idx="2">
                  <c:v>0.0244311377245509</c:v>
                </c:pt>
                <c:pt idx="3">
                  <c:v>0.02404242781378904</c:v>
                </c:pt>
                <c:pt idx="4">
                  <c:v>0.023887587822014052</c:v>
                </c:pt>
                <c:pt idx="5">
                  <c:v>0.024256837098692034</c:v>
                </c:pt>
                <c:pt idx="6">
                  <c:v>0.10575246949447996</c:v>
                </c:pt>
                <c:pt idx="7">
                  <c:v>0.09190751445086706</c:v>
                </c:pt>
                <c:pt idx="8">
                  <c:v>0.023287671232876714</c:v>
                </c:pt>
                <c:pt idx="9">
                  <c:v>0.04588100686498856</c:v>
                </c:pt>
                <c:pt idx="10">
                  <c:v>0.0675129832660127</c:v>
                </c:pt>
                <c:pt idx="11">
                  <c:v>0.13508872352604465</c:v>
                </c:pt>
                <c:pt idx="12">
                  <c:v>0.10798391728891442</c:v>
                </c:pt>
                <c:pt idx="13">
                  <c:v>0.21714285714285717</c:v>
                </c:pt>
                <c:pt idx="14">
                  <c:v>0.1078838174273859</c:v>
                </c:pt>
                <c:pt idx="15">
                  <c:v>0.023103057757644395</c:v>
                </c:pt>
                <c:pt idx="16">
                  <c:v>0.07692307692307693</c:v>
                </c:pt>
                <c:pt idx="17">
                  <c:v>0.06715063520871144</c:v>
                </c:pt>
                <c:pt idx="18">
                  <c:v>0.10665880966411313</c:v>
                </c:pt>
                <c:pt idx="19">
                  <c:v>0.25059952038369304</c:v>
                </c:pt>
                <c:pt idx="20">
                  <c:v>0.024504504504504504</c:v>
                </c:pt>
                <c:pt idx="21">
                  <c:v>0.1414881623449831</c:v>
                </c:pt>
                <c:pt idx="22">
                  <c:v>0.08700629650829994</c:v>
                </c:pt>
                <c:pt idx="23">
                  <c:v>0.0829103214890017</c:v>
                </c:pt>
                <c:pt idx="24">
                  <c:v>0.10665914221218963</c:v>
                </c:pt>
                <c:pt idx="25">
                  <c:v>0.24731182795698922</c:v>
                </c:pt>
                <c:pt idx="26">
                  <c:v>0.12407089765580333</c:v>
                </c:pt>
                <c:pt idx="27">
                  <c:v>0.16876430205949655</c:v>
                </c:pt>
                <c:pt idx="28">
                  <c:v>0.12780656303972368</c:v>
                </c:pt>
                <c:pt idx="29">
                  <c:v>0.14837976122797045</c:v>
                </c:pt>
                <c:pt idx="30">
                  <c:v>0.2117039586919105</c:v>
                </c:pt>
                <c:pt idx="31">
                  <c:v>0.16446233467510066</c:v>
                </c:pt>
                <c:pt idx="32">
                  <c:v>0.17647058823529413</c:v>
                </c:pt>
                <c:pt idx="33">
                  <c:v>0.18898071625344354</c:v>
                </c:pt>
                <c:pt idx="34">
                  <c:v>0.12760277629471437</c:v>
                </c:pt>
                <c:pt idx="35">
                  <c:v>0.21430693164504883</c:v>
                </c:pt>
                <c:pt idx="36">
                  <c:v>0.13631578947368422</c:v>
                </c:pt>
                <c:pt idx="37">
                  <c:v>0.08183632734530938</c:v>
                </c:pt>
                <c:pt idx="38">
                  <c:v>0.331178518150174</c:v>
                </c:pt>
                <c:pt idx="39">
                  <c:v>0.13972463029066803</c:v>
                </c:pt>
                <c:pt idx="40">
                  <c:v>0.22995991983967937</c:v>
                </c:pt>
                <c:pt idx="41">
                  <c:v>0.0382367758186398</c:v>
                </c:pt>
                <c:pt idx="42">
                  <c:v>0.15420081967213115</c:v>
                </c:pt>
                <c:pt idx="43">
                  <c:v>0.07270916334661355</c:v>
                </c:pt>
                <c:pt idx="44">
                  <c:v>0.038457609805924414</c:v>
                </c:pt>
                <c:pt idx="45">
                  <c:v>0.10480123902942695</c:v>
                </c:pt>
                <c:pt idx="46">
                  <c:v>0.1834862385321101</c:v>
                </c:pt>
                <c:pt idx="47">
                  <c:v>0.05271238485158649</c:v>
                </c:pt>
                <c:pt idx="48">
                  <c:v>0.02827846735024285</c:v>
                </c:pt>
                <c:pt idx="49">
                  <c:v>0.020763358778625958</c:v>
                </c:pt>
                <c:pt idx="50">
                  <c:v>0.02097686375321337</c:v>
                </c:pt>
                <c:pt idx="51">
                  <c:v>0.020058997050147492</c:v>
                </c:pt>
                <c:pt idx="52">
                  <c:v>0.02504604051565378</c:v>
                </c:pt>
                <c:pt idx="53">
                  <c:v>0.025278810408921933</c:v>
                </c:pt>
                <c:pt idx="54">
                  <c:v>0.05983213429256595</c:v>
                </c:pt>
                <c:pt idx="55">
                  <c:v>0.04863523573200993</c:v>
                </c:pt>
                <c:pt idx="56">
                  <c:v>0.03905063291139241</c:v>
                </c:pt>
                <c:pt idx="57">
                  <c:v>0.0285625</c:v>
                </c:pt>
                <c:pt idx="58">
                  <c:v>0.13308223477715003</c:v>
                </c:pt>
                <c:pt idx="59">
                  <c:v>0.07838014369693011</c:v>
                </c:pt>
                <c:pt idx="60">
                  <c:v>0.02864417568427753</c:v>
                </c:pt>
                <c:pt idx="61">
                  <c:v>0.041951522684897456</c:v>
                </c:pt>
                <c:pt idx="62">
                  <c:v>0.02537313432835821</c:v>
                </c:pt>
                <c:pt idx="63">
                  <c:v>0.02562814070351759</c:v>
                </c:pt>
                <c:pt idx="64">
                  <c:v>0.036189889025893957</c:v>
                </c:pt>
                <c:pt idx="65">
                  <c:v>0.05103030303030303</c:v>
                </c:pt>
                <c:pt idx="66">
                  <c:v>0.02538604076590488</c:v>
                </c:pt>
                <c:pt idx="67">
                  <c:v>0.06670673076923077</c:v>
                </c:pt>
                <c:pt idx="68">
                  <c:v>0.05732292917166867</c:v>
                </c:pt>
                <c:pt idx="69">
                  <c:v>0.14728682170542637</c:v>
                </c:pt>
                <c:pt idx="70">
                  <c:v>0.17208752217622708</c:v>
                </c:pt>
                <c:pt idx="71">
                  <c:v>0.2550177095631641</c:v>
                </c:pt>
                <c:pt idx="72">
                  <c:v>0.2623529411764706</c:v>
                </c:pt>
                <c:pt idx="73">
                  <c:v>0.08630054315027158</c:v>
                </c:pt>
                <c:pt idx="74">
                  <c:v>0.10463018641010223</c:v>
                </c:pt>
                <c:pt idx="75">
                  <c:v>0.11840562719812427</c:v>
                </c:pt>
                <c:pt idx="76">
                  <c:v>0.18485390578413835</c:v>
                </c:pt>
                <c:pt idx="77">
                  <c:v>0.17215041128084607</c:v>
                </c:pt>
                <c:pt idx="78">
                  <c:v>0.1990686845168801</c:v>
                </c:pt>
                <c:pt idx="79">
                  <c:v>0.27399650959860383</c:v>
                </c:pt>
                <c:pt idx="80">
                  <c:v>0.21706326175275684</c:v>
                </c:pt>
                <c:pt idx="81">
                  <c:v>0.15275411697898922</c:v>
                </c:pt>
                <c:pt idx="82">
                  <c:v>0.1508892713711991</c:v>
                </c:pt>
                <c:pt idx="83">
                  <c:v>0.1305075292805354</c:v>
                </c:pt>
                <c:pt idx="84">
                  <c:v>0.1763717805151176</c:v>
                </c:pt>
                <c:pt idx="85">
                  <c:v>0.2302118171683389</c:v>
                </c:pt>
                <c:pt idx="86">
                  <c:v>0.2650802434975097</c:v>
                </c:pt>
                <c:pt idx="87">
                  <c:v>0.1581267217630854</c:v>
                </c:pt>
                <c:pt idx="88">
                  <c:v>0.2591283863368669</c:v>
                </c:pt>
                <c:pt idx="89">
                  <c:v>0.324905183312263</c:v>
                </c:pt>
                <c:pt idx="90">
                  <c:v>0.10458715596330276</c:v>
                </c:pt>
                <c:pt idx="91">
                  <c:v>0.10647571606475717</c:v>
                </c:pt>
                <c:pt idx="92">
                  <c:v>0.16707466340269278</c:v>
                </c:pt>
                <c:pt idx="93">
                  <c:v>0.11041009463722398</c:v>
                </c:pt>
                <c:pt idx="94">
                  <c:v>0.16951296647691333</c:v>
                </c:pt>
                <c:pt idx="95">
                  <c:v>0.07308160779537151</c:v>
                </c:pt>
                <c:pt idx="96">
                  <c:v>0.17096018735362997</c:v>
                </c:pt>
                <c:pt idx="97">
                  <c:v>0.3108894430590191</c:v>
                </c:pt>
                <c:pt idx="98">
                  <c:v>0.16540317022742937</c:v>
                </c:pt>
                <c:pt idx="99">
                  <c:v>0.06745362563237774</c:v>
                </c:pt>
                <c:pt idx="100">
                  <c:v>0.17964752700397954</c:v>
                </c:pt>
                <c:pt idx="101">
                  <c:v>0.6253489670575099</c:v>
                </c:pt>
                <c:pt idx="102">
                  <c:v>0.12294182217343579</c:v>
                </c:pt>
              </c:numCache>
            </c:numRef>
          </c:yVal>
          <c:smooth val="0"/>
        </c:ser>
        <c:axId val="65774312"/>
        <c:axId val="49759689"/>
      </c:scatterChart>
      <c:valAx>
        <c:axId val="65774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Aluminum Detected at AM-1-PM10 (µg/m</a:t>
                </a:r>
                <a:r>
                  <a:rPr lang="en-US" cap="none" sz="1200" b="1" i="0" u="none" baseline="30000"/>
                  <a:t>3</a:t>
                </a:r>
                <a:r>
                  <a:rPr lang="en-US" cap="none" sz="12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9759689"/>
        <c:crosses val="autoZero"/>
        <c:crossBetween val="midCat"/>
        <c:dispUnits/>
      </c:valAx>
      <c:valAx>
        <c:axId val="497596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Aluminum Detected at AM-1-PM10-DUP (µg/m</a:t>
                </a:r>
                <a:r>
                  <a:rPr lang="en-US" cap="none" sz="1200" b="1" i="0" u="none" baseline="30000"/>
                  <a:t>3</a:t>
                </a:r>
                <a:r>
                  <a:rPr lang="en-US" cap="none" sz="12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57743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'As'!$D$1</c:f>
              <c:strCache>
                <c:ptCount val="1"/>
                <c:pt idx="0">
                  <c:v>AM-1-PM10-Dup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/>
            </c:trendlineLbl>
          </c:trendline>
          <c:xVal>
            <c:numRef>
              <c:f>'As'!$C$2:$C$104</c:f>
              <c:numCache>
                <c:ptCount val="103"/>
                <c:pt idx="0">
                  <c:v>0.001146650573325287</c:v>
                </c:pt>
                <c:pt idx="1">
                  <c:v>0.001130952380952381</c:v>
                </c:pt>
                <c:pt idx="2">
                  <c:v>0.0011404561824729892</c:v>
                </c:pt>
                <c:pt idx="3">
                  <c:v>0.0010650224215246638</c:v>
                </c:pt>
                <c:pt idx="4">
                  <c:v>0.0010963646855164455</c:v>
                </c:pt>
                <c:pt idx="5">
                  <c:v>0.0011494252873563218</c:v>
                </c:pt>
                <c:pt idx="6">
                  <c:v>0.0011370436864153203</c:v>
                </c:pt>
                <c:pt idx="7">
                  <c:v>0.0011130638547158758</c:v>
                </c:pt>
                <c:pt idx="8">
                  <c:v>0.0011059371362048896</c:v>
                </c:pt>
                <c:pt idx="9">
                  <c:v>0.0010770975056689342</c:v>
                </c:pt>
                <c:pt idx="10">
                  <c:v>0.0011196228638774308</c:v>
                </c:pt>
                <c:pt idx="11">
                  <c:v>0.0010549694614103277</c:v>
                </c:pt>
                <c:pt idx="12">
                  <c:v>0.0011052937754508435</c:v>
                </c:pt>
                <c:pt idx="13">
                  <c:v>0.001132300357568534</c:v>
                </c:pt>
                <c:pt idx="14">
                  <c:v>0.0011296076099881094</c:v>
                </c:pt>
                <c:pt idx="15">
                  <c:v>0.0011046511627906977</c:v>
                </c:pt>
                <c:pt idx="16">
                  <c:v>0.0011196228638774308</c:v>
                </c:pt>
                <c:pt idx="17">
                  <c:v>0.0011343283582089553</c:v>
                </c:pt>
                <c:pt idx="18">
                  <c:v>0.0011229314420803784</c:v>
                </c:pt>
                <c:pt idx="19">
                  <c:v>0.001132300357568534</c:v>
                </c:pt>
                <c:pt idx="20">
                  <c:v>0.0011269276393831554</c:v>
                </c:pt>
                <c:pt idx="21">
                  <c:v>0.0010686164229471318</c:v>
                </c:pt>
                <c:pt idx="22">
                  <c:v>0.00110272780034823</c:v>
                </c:pt>
                <c:pt idx="23">
                  <c:v>0.0011124121779859484</c:v>
                </c:pt>
                <c:pt idx="24">
                  <c:v>0.0011189634864546528</c:v>
                </c:pt>
                <c:pt idx="25">
                  <c:v>0.0011255924170616115</c:v>
                </c:pt>
                <c:pt idx="26">
                  <c:v>0.0010875787063537492</c:v>
                </c:pt>
                <c:pt idx="27">
                  <c:v>0.0011020881670533644</c:v>
                </c:pt>
                <c:pt idx="28">
                  <c:v>0.0010497237569060773</c:v>
                </c:pt>
                <c:pt idx="29">
                  <c:v>0.001076487252124646</c:v>
                </c:pt>
                <c:pt idx="30">
                  <c:v>0.0011046511627906977</c:v>
                </c:pt>
                <c:pt idx="31">
                  <c:v>0.0010674157303370787</c:v>
                </c:pt>
                <c:pt idx="32">
                  <c:v>0.0009885535900104059</c:v>
                </c:pt>
                <c:pt idx="33">
                  <c:v>0.0011143695014662759</c:v>
                </c:pt>
                <c:pt idx="34">
                  <c:v>0.0011275964391691394</c:v>
                </c:pt>
                <c:pt idx="35">
                  <c:v>0.0011395794040335594</c:v>
                </c:pt>
                <c:pt idx="36">
                  <c:v>0.001175742574257426</c:v>
                </c:pt>
                <c:pt idx="37">
                  <c:v>0.0011515151515151516</c:v>
                </c:pt>
                <c:pt idx="38">
                  <c:v>0.001170671595810228</c:v>
                </c:pt>
                <c:pt idx="39">
                  <c:v>0.0011404561824729892</c:v>
                </c:pt>
                <c:pt idx="40">
                  <c:v>0.0011692307692307692</c:v>
                </c:pt>
                <c:pt idx="41">
                  <c:v>0.0011852776044915783</c:v>
                </c:pt>
                <c:pt idx="42">
                  <c:v>0.0011677934849416104</c:v>
                </c:pt>
                <c:pt idx="43">
                  <c:v>0.0010925819436457735</c:v>
                </c:pt>
                <c:pt idx="44">
                  <c:v>0.0011721159777914867</c:v>
                </c:pt>
                <c:pt idx="45">
                  <c:v>0.0011578305911029859</c:v>
                </c:pt>
                <c:pt idx="46">
                  <c:v>0.00110017371163868</c:v>
                </c:pt>
                <c:pt idx="47">
                  <c:v>0.0011040092969203952</c:v>
                </c:pt>
                <c:pt idx="48">
                  <c:v>0.0012345679012345679</c:v>
                </c:pt>
                <c:pt idx="49">
                  <c:v>0.0011904761904761906</c:v>
                </c:pt>
                <c:pt idx="50">
                  <c:v>0.0011786600496277917</c:v>
                </c:pt>
                <c:pt idx="51">
                  <c:v>0.0012002526847757424</c:v>
                </c:pt>
                <c:pt idx="52">
                  <c:v>0.0011336515513126492</c:v>
                </c:pt>
                <c:pt idx="53">
                  <c:v>0.0011515151515151516</c:v>
                </c:pt>
                <c:pt idx="54">
                  <c:v>0.00107893242475866</c:v>
                </c:pt>
                <c:pt idx="55">
                  <c:v>0.0011529126213592235</c:v>
                </c:pt>
                <c:pt idx="56">
                  <c:v>0.0011663597298956416</c:v>
                </c:pt>
                <c:pt idx="57">
                  <c:v>0.0011445783132530121</c:v>
                </c:pt>
                <c:pt idx="58">
                  <c:v>0.001118304885226604</c:v>
                </c:pt>
                <c:pt idx="59">
                  <c:v>0.0010925819436457735</c:v>
                </c:pt>
                <c:pt idx="60">
                  <c:v>0.00107893242475866</c:v>
                </c:pt>
                <c:pt idx="61">
                  <c:v>0.0010777084515031198</c:v>
                </c:pt>
                <c:pt idx="62">
                  <c:v>0.0011176470588235294</c:v>
                </c:pt>
                <c:pt idx="63">
                  <c:v>0.0011329755515802028</c:v>
                </c:pt>
                <c:pt idx="64">
                  <c:v>0.0011242603550295858</c:v>
                </c:pt>
                <c:pt idx="65">
                  <c:v>0.0011065812463599302</c:v>
                </c:pt>
                <c:pt idx="66">
                  <c:v>0.0011111111111111111</c:v>
                </c:pt>
                <c:pt idx="67">
                  <c:v>0.0011302795954788816</c:v>
                </c:pt>
                <c:pt idx="68">
                  <c:v>0.0011282660332541568</c:v>
                </c:pt>
                <c:pt idx="69">
                  <c:v>0.0011356843992827257</c:v>
                </c:pt>
                <c:pt idx="70">
                  <c:v>0.0011343283582089553</c:v>
                </c:pt>
                <c:pt idx="71">
                  <c:v>0.0012522361359570662</c:v>
                </c:pt>
                <c:pt idx="72">
                  <c:v>0.0011432009626955477</c:v>
                </c:pt>
                <c:pt idx="73">
                  <c:v>0.001147342995169082</c:v>
                </c:pt>
                <c:pt idx="74">
                  <c:v>0.001143889223359422</c:v>
                </c:pt>
                <c:pt idx="75">
                  <c:v>0.0011262596324836988</c:v>
                </c:pt>
                <c:pt idx="76">
                  <c:v>0.0011222681630242172</c:v>
                </c:pt>
                <c:pt idx="77">
                  <c:v>0.001131625967837999</c:v>
                </c:pt>
                <c:pt idx="78">
                  <c:v>0.0011222681630242172</c:v>
                </c:pt>
                <c:pt idx="79">
                  <c:v>0.0011156782149148562</c:v>
                </c:pt>
                <c:pt idx="80">
                  <c:v>0.0005278766310794781</c:v>
                </c:pt>
                <c:pt idx="81">
                  <c:v>0.0005275637225844696</c:v>
                </c:pt>
                <c:pt idx="82">
                  <c:v>0.0009590517241379311</c:v>
                </c:pt>
                <c:pt idx="83">
                  <c:v>0.0006056935190793458</c:v>
                </c:pt>
                <c:pt idx="84">
                  <c:v>0.0006690997566909976</c:v>
                </c:pt>
                <c:pt idx="85">
                  <c:v>0.0005476923076923076</c:v>
                </c:pt>
                <c:pt idx="86">
                  <c:v>0.000540701128936423</c:v>
                </c:pt>
                <c:pt idx="87">
                  <c:v>0.0005300774270399047</c:v>
                </c:pt>
                <c:pt idx="88">
                  <c:v>0.0005586942875078468</c:v>
                </c:pt>
                <c:pt idx="89">
                  <c:v>0.0005531385954008701</c:v>
                </c:pt>
                <c:pt idx="90">
                  <c:v>0.0006258148631029987</c:v>
                </c:pt>
                <c:pt idx="91">
                  <c:v>0.0007868852459016394</c:v>
                </c:pt>
                <c:pt idx="92">
                  <c:v>0.0007766990291262136</c:v>
                </c:pt>
                <c:pt idx="93">
                  <c:v>0.000583989501312336</c:v>
                </c:pt>
                <c:pt idx="94">
                  <c:v>0.000581319399085565</c:v>
                </c:pt>
                <c:pt idx="95">
                  <c:v>0.0005843729481286934</c:v>
                </c:pt>
                <c:pt idx="96">
                  <c:v>0.0005870712401055409</c:v>
                </c:pt>
                <c:pt idx="97">
                  <c:v>0.00045876288659793817</c:v>
                </c:pt>
                <c:pt idx="98">
                  <c:v>0.0014818599897802758</c:v>
                </c:pt>
                <c:pt idx="99">
                  <c:v>0.0005056818181818182</c:v>
                </c:pt>
                <c:pt idx="100">
                  <c:v>0.0005048213272830403</c:v>
                </c:pt>
                <c:pt idx="101">
                  <c:v>0.0004925290536801328</c:v>
                </c:pt>
                <c:pt idx="102">
                  <c:v>0.0005640157924421883</c:v>
                </c:pt>
              </c:numCache>
            </c:numRef>
          </c:xVal>
          <c:yVal>
            <c:numRef>
              <c:f>'As'!$D$2:$D$104</c:f>
              <c:numCache>
                <c:ptCount val="103"/>
                <c:pt idx="0">
                  <c:v>0.00106323447118075</c:v>
                </c:pt>
                <c:pt idx="1">
                  <c:v>0.00112094395280236</c:v>
                </c:pt>
                <c:pt idx="2">
                  <c:v>0.0011377245508982037</c:v>
                </c:pt>
                <c:pt idx="3">
                  <c:v>0.0011196228638774308</c:v>
                </c:pt>
                <c:pt idx="4">
                  <c:v>0.0011124121779859484</c:v>
                </c:pt>
                <c:pt idx="5">
                  <c:v>0.0011296076099881094</c:v>
                </c:pt>
                <c:pt idx="6">
                  <c:v>0.0011040092969203952</c:v>
                </c:pt>
                <c:pt idx="7">
                  <c:v>0.0010982658959537571</c:v>
                </c:pt>
                <c:pt idx="8">
                  <c:v>0.0010844748858447489</c:v>
                </c:pt>
                <c:pt idx="9">
                  <c:v>0.0010869565217391304</c:v>
                </c:pt>
                <c:pt idx="10">
                  <c:v>0.0010963646855164455</c:v>
                </c:pt>
                <c:pt idx="11">
                  <c:v>0.0010875787063537492</c:v>
                </c:pt>
                <c:pt idx="12">
                  <c:v>0.0010913268236645607</c:v>
                </c:pt>
                <c:pt idx="13">
                  <c:v>0.0010857142857142858</c:v>
                </c:pt>
                <c:pt idx="14">
                  <c:v>0.0011262596324836988</c:v>
                </c:pt>
                <c:pt idx="15">
                  <c:v>0.0010758776896942243</c:v>
                </c:pt>
                <c:pt idx="16">
                  <c:v>0.0011156782149148562</c:v>
                </c:pt>
                <c:pt idx="17">
                  <c:v>0.0011494252873563218</c:v>
                </c:pt>
                <c:pt idx="18">
                  <c:v>0.0011196228638774308</c:v>
                </c:pt>
                <c:pt idx="19">
                  <c:v>0.0011390887290167865</c:v>
                </c:pt>
                <c:pt idx="20">
                  <c:v>0.0011411411411411413</c:v>
                </c:pt>
                <c:pt idx="21">
                  <c:v>0.0010710259301014657</c:v>
                </c:pt>
                <c:pt idx="22">
                  <c:v>0.0010875787063537492</c:v>
                </c:pt>
                <c:pt idx="23">
                  <c:v>0.001071630005640158</c:v>
                </c:pt>
                <c:pt idx="24">
                  <c:v>0.001072234762979684</c:v>
                </c:pt>
                <c:pt idx="25">
                  <c:v>0.001075268817204301</c:v>
                </c:pt>
                <c:pt idx="26">
                  <c:v>0.0010863350485991994</c:v>
                </c:pt>
                <c:pt idx="27">
                  <c:v>0.0010869565217391304</c:v>
                </c:pt>
                <c:pt idx="28">
                  <c:v>0.001093839953943581</c:v>
                </c:pt>
                <c:pt idx="29">
                  <c:v>0.0010801591813530415</c:v>
                </c:pt>
                <c:pt idx="30">
                  <c:v>0.0010900745840504878</c:v>
                </c:pt>
                <c:pt idx="31">
                  <c:v>0.0010925819436457735</c:v>
                </c:pt>
                <c:pt idx="32">
                  <c:v>0.0009890681936491413</c:v>
                </c:pt>
                <c:pt idx="33">
                  <c:v>0.0010468319559228652</c:v>
                </c:pt>
                <c:pt idx="34">
                  <c:v>0.0010144153764014949</c:v>
                </c:pt>
                <c:pt idx="35">
                  <c:v>0.0009955578731677085</c:v>
                </c:pt>
                <c:pt idx="36">
                  <c:v>0.001</c:v>
                </c:pt>
                <c:pt idx="37">
                  <c:v>0.0009481037924151697</c:v>
                </c:pt>
                <c:pt idx="38">
                  <c:v>0.0009448035803083044</c:v>
                </c:pt>
                <c:pt idx="39">
                  <c:v>0.0009688934217236104</c:v>
                </c:pt>
                <c:pt idx="40">
                  <c:v>0.0009519038076152305</c:v>
                </c:pt>
                <c:pt idx="41">
                  <c:v>0.0009571788413098236</c:v>
                </c:pt>
                <c:pt idx="42">
                  <c:v>0.000973360655737705</c:v>
                </c:pt>
                <c:pt idx="43">
                  <c:v>0.0009462151394422311</c:v>
                </c:pt>
                <c:pt idx="44">
                  <c:v>0.0009703779366700716</c:v>
                </c:pt>
                <c:pt idx="45">
                  <c:v>0.0009808982963345379</c:v>
                </c:pt>
                <c:pt idx="46">
                  <c:v>0.0009683995922528033</c:v>
                </c:pt>
                <c:pt idx="47">
                  <c:v>0.0009723643807574207</c:v>
                </c:pt>
                <c:pt idx="48">
                  <c:v>0.0010253642741500269</c:v>
                </c:pt>
                <c:pt idx="49">
                  <c:v>0.0009669211195928754</c:v>
                </c:pt>
                <c:pt idx="50">
                  <c:v>0.0009768637532133677</c:v>
                </c:pt>
                <c:pt idx="51">
                  <c:v>0.0009341199606686333</c:v>
                </c:pt>
                <c:pt idx="52">
                  <c:v>0.0011663597298956416</c:v>
                </c:pt>
                <c:pt idx="53">
                  <c:v>0.001177199504337051</c:v>
                </c:pt>
                <c:pt idx="54">
                  <c:v>0.0011390887290167865</c:v>
                </c:pt>
                <c:pt idx="55">
                  <c:v>0.0011786600496277917</c:v>
                </c:pt>
                <c:pt idx="56">
                  <c:v>0.0012025316455696203</c:v>
                </c:pt>
                <c:pt idx="57">
                  <c:v>0.0011875</c:v>
                </c:pt>
                <c:pt idx="58">
                  <c:v>0.0011927181418706842</c:v>
                </c:pt>
                <c:pt idx="59">
                  <c:v>0.0012410189418680599</c:v>
                </c:pt>
                <c:pt idx="60">
                  <c:v>0.0012094207511139403</c:v>
                </c:pt>
                <c:pt idx="61">
                  <c:v>0.0011808576755748914</c:v>
                </c:pt>
                <c:pt idx="62">
                  <c:v>0.001181592039800995</c:v>
                </c:pt>
                <c:pt idx="63">
                  <c:v>0.0011934673366834172</c:v>
                </c:pt>
                <c:pt idx="64">
                  <c:v>0.0011713933415536375</c:v>
                </c:pt>
                <c:pt idx="65">
                  <c:v>0.0011515151515151516</c:v>
                </c:pt>
                <c:pt idx="66">
                  <c:v>0.001173563928350834</c:v>
                </c:pt>
                <c:pt idx="67">
                  <c:v>0.0011418269230769231</c:v>
                </c:pt>
                <c:pt idx="68">
                  <c:v>0.0011404561824729892</c:v>
                </c:pt>
                <c:pt idx="69">
                  <c:v>0.0011329755515802028</c:v>
                </c:pt>
                <c:pt idx="70">
                  <c:v>0.0011235955056179776</c:v>
                </c:pt>
                <c:pt idx="71">
                  <c:v>0.0014757969303423849</c:v>
                </c:pt>
                <c:pt idx="72">
                  <c:v>0.0011176470588235294</c:v>
                </c:pt>
                <c:pt idx="73">
                  <c:v>0.001146650573325287</c:v>
                </c:pt>
                <c:pt idx="74">
                  <c:v>0.0011425135297654843</c:v>
                </c:pt>
                <c:pt idx="75">
                  <c:v>0.0011137162954279016</c:v>
                </c:pt>
                <c:pt idx="76">
                  <c:v>0.0011329755515802028</c:v>
                </c:pt>
                <c:pt idx="77">
                  <c:v>0.0011163337250293772</c:v>
                </c:pt>
                <c:pt idx="78">
                  <c:v>0.0011059371362048896</c:v>
                </c:pt>
                <c:pt idx="79">
                  <c:v>0.0011052937754508435</c:v>
                </c:pt>
                <c:pt idx="80">
                  <c:v>0.0005165409170052235</c:v>
                </c:pt>
                <c:pt idx="81">
                  <c:v>0.0005053946621237932</c:v>
                </c:pt>
                <c:pt idx="82">
                  <c:v>0.0006310958118187034</c:v>
                </c:pt>
                <c:pt idx="83">
                  <c:v>0.0005354155047406581</c:v>
                </c:pt>
                <c:pt idx="84">
                  <c:v>0.0006718924972004479</c:v>
                </c:pt>
                <c:pt idx="85">
                  <c:v>0.0004960981047937569</c:v>
                </c:pt>
                <c:pt idx="86">
                  <c:v>0.0004925290536801328</c:v>
                </c:pt>
                <c:pt idx="87">
                  <c:v>0.0004903581267217631</c:v>
                </c:pt>
                <c:pt idx="88">
                  <c:v>0.0005241460541813899</c:v>
                </c:pt>
                <c:pt idx="89">
                  <c:v>0.0005625790139064475</c:v>
                </c:pt>
                <c:pt idx="90">
                  <c:v>0.000672782874617737</c:v>
                </c:pt>
                <c:pt idx="91">
                  <c:v>0.0006849315068493152</c:v>
                </c:pt>
                <c:pt idx="92">
                  <c:v>0.0005813953488372093</c:v>
                </c:pt>
                <c:pt idx="93">
                  <c:v>0.0005615141955835962</c:v>
                </c:pt>
                <c:pt idx="94">
                  <c:v>0.0005629348513598988</c:v>
                </c:pt>
                <c:pt idx="95">
                  <c:v>0.0005420219244823387</c:v>
                </c:pt>
                <c:pt idx="96">
                  <c:v>0.0005210772833723654</c:v>
                </c:pt>
                <c:pt idx="97">
                  <c:v>0.0007398171238570241</c:v>
                </c:pt>
                <c:pt idx="98">
                  <c:v>0.0019986216402481044</c:v>
                </c:pt>
                <c:pt idx="99">
                  <c:v>0.0005621135469364812</c:v>
                </c:pt>
                <c:pt idx="100">
                  <c:v>0.0005059693007390563</c:v>
                </c:pt>
                <c:pt idx="101">
                  <c:v>0.000893355667225014</c:v>
                </c:pt>
                <c:pt idx="102">
                  <c:v>0.0006037321624588365</c:v>
                </c:pt>
              </c:numCache>
            </c:numRef>
          </c:yVal>
          <c:smooth val="0"/>
        </c:ser>
        <c:axId val="42896182"/>
        <c:axId val="20779455"/>
      </c:scatterChart>
      <c:valAx>
        <c:axId val="42896182"/>
        <c:scaling>
          <c:orientation val="minMax"/>
          <c:min val="0.00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Arsenic Detected at AM-1-PM10 (µg/m</a:t>
                </a:r>
                <a:r>
                  <a:rPr lang="en-US" cap="none" sz="1200" b="1" i="0" u="none" baseline="30000"/>
                  <a:t>3</a:t>
                </a:r>
                <a:r>
                  <a:rPr lang="en-US" cap="none" sz="12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0779455"/>
        <c:crosses val="autoZero"/>
        <c:crossBetween val="midCat"/>
        <c:dispUnits/>
      </c:valAx>
      <c:valAx>
        <c:axId val="20779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Arsenic Detected at AM-1-PM10-DUP (µg/m</a:t>
                </a:r>
                <a:r>
                  <a:rPr lang="en-US" cap="none" sz="1200" b="1" i="0" u="none" baseline="30000"/>
                  <a:t>3</a:t>
                </a:r>
                <a:r>
                  <a:rPr lang="en-US" cap="none" sz="12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28961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'Cd'!$D$1</c:f>
              <c:strCache>
                <c:ptCount val="1"/>
                <c:pt idx="0">
                  <c:v>AM-1-PM10-Dup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/>
            </c:trendlineLbl>
          </c:trendline>
          <c:xVal>
            <c:numRef>
              <c:f>'Cd'!$C$2:$C$104</c:f>
              <c:numCache>
                <c:ptCount val="103"/>
                <c:pt idx="0">
                  <c:v>4.5262522631261315E-05</c:v>
                </c:pt>
                <c:pt idx="1">
                  <c:v>4.404761904761905E-05</c:v>
                </c:pt>
                <c:pt idx="2">
                  <c:v>3.2412965186074436E-05</c:v>
                </c:pt>
                <c:pt idx="3">
                  <c:v>3.0269058295964126E-05</c:v>
                </c:pt>
                <c:pt idx="4">
                  <c:v>3.11598384304674E-05</c:v>
                </c:pt>
                <c:pt idx="5">
                  <c:v>3.266787658802178E-05</c:v>
                </c:pt>
                <c:pt idx="6">
                  <c:v>7.181328545780969E-05</c:v>
                </c:pt>
                <c:pt idx="7">
                  <c:v>0.00012302284710017573</c:v>
                </c:pt>
                <c:pt idx="8">
                  <c:v>3.1431897555296855E-05</c:v>
                </c:pt>
                <c:pt idx="9">
                  <c:v>3.061224489795918E-05</c:v>
                </c:pt>
                <c:pt idx="10">
                  <c:v>4.2427813789039484E-05</c:v>
                </c:pt>
                <c:pt idx="11">
                  <c:v>4.8306496390893946E-05</c:v>
                </c:pt>
                <c:pt idx="12">
                  <c:v>6.980802792321117E-05</c:v>
                </c:pt>
                <c:pt idx="13">
                  <c:v>5.3039332538736597E-05</c:v>
                </c:pt>
                <c:pt idx="14">
                  <c:v>4.518430439952438E-05</c:v>
                </c:pt>
                <c:pt idx="15">
                  <c:v>3.13953488372093E-05</c:v>
                </c:pt>
                <c:pt idx="16">
                  <c:v>3.182086034177961E-05</c:v>
                </c:pt>
                <c:pt idx="17">
                  <c:v>3.2238805970149255E-05</c:v>
                </c:pt>
                <c:pt idx="18">
                  <c:v>4.787234042553192E-05</c:v>
                </c:pt>
                <c:pt idx="19">
                  <c:v>3.5160905840286057E-05</c:v>
                </c:pt>
                <c:pt idx="20">
                  <c:v>3.202846975088968E-05</c:v>
                </c:pt>
                <c:pt idx="21">
                  <c:v>3.0371203599550062E-05</c:v>
                </c:pt>
                <c:pt idx="22">
                  <c:v>3.1340684852002326E-05</c:v>
                </c:pt>
                <c:pt idx="23">
                  <c:v>3.1615925058548013E-05</c:v>
                </c:pt>
                <c:pt idx="24">
                  <c:v>3.1802120141342755E-05</c:v>
                </c:pt>
                <c:pt idx="25">
                  <c:v>3.199052132701422E-05</c:v>
                </c:pt>
                <c:pt idx="26">
                  <c:v>3.091013165426445E-05</c:v>
                </c:pt>
                <c:pt idx="27">
                  <c:v>3.1322505800464035E-05</c:v>
                </c:pt>
                <c:pt idx="28">
                  <c:v>0.0001270718232044199</c:v>
                </c:pt>
                <c:pt idx="29">
                  <c:v>3.059490084985836E-05</c:v>
                </c:pt>
                <c:pt idx="30">
                  <c:v>3.488372093023256E-05</c:v>
                </c:pt>
                <c:pt idx="31">
                  <c:v>3.0337078651685392E-05</c:v>
                </c:pt>
                <c:pt idx="32">
                  <c:v>2.809573361082206E-05</c:v>
                </c:pt>
                <c:pt idx="33">
                  <c:v>3.1671554252199416E-05</c:v>
                </c:pt>
                <c:pt idx="34">
                  <c:v>3.204747774480713E-05</c:v>
                </c:pt>
                <c:pt idx="35">
                  <c:v>3.7186275289516144E-05</c:v>
                </c:pt>
                <c:pt idx="36">
                  <c:v>3.341584158415842E-05</c:v>
                </c:pt>
                <c:pt idx="37">
                  <c:v>7.87878787878788E-05</c:v>
                </c:pt>
                <c:pt idx="38">
                  <c:v>3.450400492914356E-05</c:v>
                </c:pt>
                <c:pt idx="39">
                  <c:v>3.2412965186074436E-05</c:v>
                </c:pt>
                <c:pt idx="40">
                  <c:v>3.323076923076923E-05</c:v>
                </c:pt>
                <c:pt idx="41">
                  <c:v>9.357454772301935E-05</c:v>
                </c:pt>
                <c:pt idx="42">
                  <c:v>0.00013521819299323908</c:v>
                </c:pt>
                <c:pt idx="43">
                  <c:v>3.105232892466935E-05</c:v>
                </c:pt>
                <c:pt idx="44">
                  <c:v>3.331276989512646E-05</c:v>
                </c:pt>
                <c:pt idx="45">
                  <c:v>3.290676416819013E-05</c:v>
                </c:pt>
                <c:pt idx="46">
                  <c:v>7.527504342790967E-05</c:v>
                </c:pt>
                <c:pt idx="47">
                  <c:v>3.137710633352702E-05</c:v>
                </c:pt>
                <c:pt idx="48">
                  <c:v>3.508771929824562E-05</c:v>
                </c:pt>
                <c:pt idx="49">
                  <c:v>3.3834586466165414E-05</c:v>
                </c:pt>
                <c:pt idx="50">
                  <c:v>3.349875930521092E-05</c:v>
                </c:pt>
                <c:pt idx="51">
                  <c:v>3.4112444725205306E-05</c:v>
                </c:pt>
                <c:pt idx="52">
                  <c:v>3.2219570405727925E-05</c:v>
                </c:pt>
                <c:pt idx="53">
                  <c:v>3.93939393939394E-05</c:v>
                </c:pt>
                <c:pt idx="54">
                  <c:v>3.066439522998296E-05</c:v>
                </c:pt>
                <c:pt idx="55">
                  <c:v>3.8228155339805825E-05</c:v>
                </c:pt>
                <c:pt idx="56">
                  <c:v>3.3149171270718233E-05</c:v>
                </c:pt>
                <c:pt idx="57">
                  <c:v>3.253012048192771E-05</c:v>
                </c:pt>
                <c:pt idx="58">
                  <c:v>3.178340200117716E-05</c:v>
                </c:pt>
                <c:pt idx="59">
                  <c:v>4.140310523289247E-05</c:v>
                </c:pt>
                <c:pt idx="60">
                  <c:v>3.066439522998296E-05</c:v>
                </c:pt>
                <c:pt idx="61">
                  <c:v>4.310833806012479E-05</c:v>
                </c:pt>
                <c:pt idx="62">
                  <c:v>3.176470588235294E-05</c:v>
                </c:pt>
                <c:pt idx="63">
                  <c:v>3.220035778175313E-05</c:v>
                </c:pt>
                <c:pt idx="64">
                  <c:v>3.195266272189349E-05</c:v>
                </c:pt>
                <c:pt idx="65">
                  <c:v>3.145020384391381E-05</c:v>
                </c:pt>
                <c:pt idx="66">
                  <c:v>3.157894736842106E-05</c:v>
                </c:pt>
                <c:pt idx="67">
                  <c:v>3.212373587150506E-05</c:v>
                </c:pt>
                <c:pt idx="68">
                  <c:v>3.20665083135392E-05</c:v>
                </c:pt>
                <c:pt idx="69">
                  <c:v>3.227734608487747E-05</c:v>
                </c:pt>
                <c:pt idx="70">
                  <c:v>5.5522388059701494E-05</c:v>
                </c:pt>
                <c:pt idx="71">
                  <c:v>8.348240906380442E-05</c:v>
                </c:pt>
                <c:pt idx="72">
                  <c:v>3.2490974729241876E-05</c:v>
                </c:pt>
                <c:pt idx="73">
                  <c:v>3.260869565217392E-05</c:v>
                </c:pt>
                <c:pt idx="74">
                  <c:v>3.91330523780855E-05</c:v>
                </c:pt>
                <c:pt idx="75">
                  <c:v>3.200948429164197E-05</c:v>
                </c:pt>
                <c:pt idx="76">
                  <c:v>3.366804489072652E-05</c:v>
                </c:pt>
                <c:pt idx="77">
                  <c:v>3.216200119118523E-05</c:v>
                </c:pt>
                <c:pt idx="78">
                  <c:v>3.1896042528056706E-05</c:v>
                </c:pt>
                <c:pt idx="79">
                  <c:v>4.345273047563124E-05</c:v>
                </c:pt>
                <c:pt idx="80">
                  <c:v>2.8469750889679717E-05</c:v>
                </c:pt>
                <c:pt idx="81">
                  <c:v>4.090100770598696E-05</c:v>
                </c:pt>
                <c:pt idx="82">
                  <c:v>5.064655172413793E-05</c:v>
                </c:pt>
                <c:pt idx="83">
                  <c:v>3.391883706844337E-05</c:v>
                </c:pt>
                <c:pt idx="84">
                  <c:v>4.805352798053528E-05</c:v>
                </c:pt>
                <c:pt idx="85">
                  <c:v>4.738461538461539E-05</c:v>
                </c:pt>
                <c:pt idx="86">
                  <c:v>5.941770647653001E-05</c:v>
                </c:pt>
                <c:pt idx="87">
                  <c:v>4.050029779630733E-05</c:v>
                </c:pt>
                <c:pt idx="88">
                  <c:v>2.5109855618330194E-05</c:v>
                </c:pt>
                <c:pt idx="89">
                  <c:v>3.7911746426351775E-05</c:v>
                </c:pt>
                <c:pt idx="90">
                  <c:v>2.4771838331160364E-05</c:v>
                </c:pt>
                <c:pt idx="91">
                  <c:v>1.836065573770492E-05</c:v>
                </c:pt>
                <c:pt idx="92">
                  <c:v>2.394822006472492E-05</c:v>
                </c:pt>
                <c:pt idx="93">
                  <c:v>2.2309711286089238E-05</c:v>
                </c:pt>
                <c:pt idx="94">
                  <c:v>3.592423252775964E-05</c:v>
                </c:pt>
                <c:pt idx="95">
                  <c:v>0.00011818778726198294</c:v>
                </c:pt>
                <c:pt idx="96">
                  <c:v>5.54089709762533E-05</c:v>
                </c:pt>
                <c:pt idx="97">
                  <c:v>4.329896907216495E-05</c:v>
                </c:pt>
                <c:pt idx="98">
                  <c:v>3.321410321921308E-05</c:v>
                </c:pt>
                <c:pt idx="99">
                  <c:v>5.6818181818181825E-05</c:v>
                </c:pt>
                <c:pt idx="100">
                  <c:v>7.941009642654566E-05</c:v>
                </c:pt>
                <c:pt idx="101">
                  <c:v>2.4349750968456006E-05</c:v>
                </c:pt>
                <c:pt idx="102">
                  <c:v>0.0004286520022560632</c:v>
                </c:pt>
              </c:numCache>
            </c:numRef>
          </c:xVal>
          <c:yVal>
            <c:numRef>
              <c:f>'Cd'!$D$2:$D$104</c:f>
              <c:numCache>
                <c:ptCount val="103"/>
                <c:pt idx="0">
                  <c:v>3.0218242865137104E-05</c:v>
                </c:pt>
                <c:pt idx="1">
                  <c:v>3.185840707964602E-05</c:v>
                </c:pt>
                <c:pt idx="2">
                  <c:v>3.233532934131737E-05</c:v>
                </c:pt>
                <c:pt idx="3">
                  <c:v>3.182086034177961E-05</c:v>
                </c:pt>
                <c:pt idx="4">
                  <c:v>3.1615925058548013E-05</c:v>
                </c:pt>
                <c:pt idx="5">
                  <c:v>3.2104637336504166E-05</c:v>
                </c:pt>
                <c:pt idx="6">
                  <c:v>8.134805345729227E-05</c:v>
                </c:pt>
                <c:pt idx="7">
                  <c:v>0.00013872832369942197</c:v>
                </c:pt>
                <c:pt idx="8">
                  <c:v>3.082191780821918E-05</c:v>
                </c:pt>
                <c:pt idx="9">
                  <c:v>3.089244851258582E-05</c:v>
                </c:pt>
                <c:pt idx="10">
                  <c:v>3.11598384304674E-05</c:v>
                </c:pt>
                <c:pt idx="11">
                  <c:v>5.380652547223812E-05</c:v>
                </c:pt>
                <c:pt idx="12">
                  <c:v>6.892590465249856E-05</c:v>
                </c:pt>
                <c:pt idx="13">
                  <c:v>5.142857142857143E-05</c:v>
                </c:pt>
                <c:pt idx="14">
                  <c:v>3.852993479549497E-05</c:v>
                </c:pt>
                <c:pt idx="15">
                  <c:v>3.057757644394111E-05</c:v>
                </c:pt>
                <c:pt idx="16">
                  <c:v>3.1708749266001174E-05</c:v>
                </c:pt>
                <c:pt idx="17">
                  <c:v>3.266787658802178E-05</c:v>
                </c:pt>
                <c:pt idx="18">
                  <c:v>4.0070713022981737E-05</c:v>
                </c:pt>
                <c:pt idx="19">
                  <c:v>3.2374100719424465E-05</c:v>
                </c:pt>
                <c:pt idx="20">
                  <c:v>3.2432432432432436E-05</c:v>
                </c:pt>
                <c:pt idx="21">
                  <c:v>3.0439684329199547E-05</c:v>
                </c:pt>
                <c:pt idx="22">
                  <c:v>3.091013165426445E-05</c:v>
                </c:pt>
                <c:pt idx="23">
                  <c:v>3.0456852791878175E-05</c:v>
                </c:pt>
                <c:pt idx="24">
                  <c:v>3.047404063205418E-05</c:v>
                </c:pt>
                <c:pt idx="25">
                  <c:v>3.2258064516129034E-05</c:v>
                </c:pt>
                <c:pt idx="26">
                  <c:v>3.602058319039451E-05</c:v>
                </c:pt>
                <c:pt idx="27">
                  <c:v>3.089244851258582E-05</c:v>
                </c:pt>
                <c:pt idx="28">
                  <c:v>3.10880829015544E-05</c:v>
                </c:pt>
                <c:pt idx="29">
                  <c:v>3.069926094371803E-05</c:v>
                </c:pt>
                <c:pt idx="30">
                  <c:v>3.327596098680436E-05</c:v>
                </c:pt>
                <c:pt idx="31">
                  <c:v>3.105232892466935E-05</c:v>
                </c:pt>
                <c:pt idx="32">
                  <c:v>3.331598125976054E-05</c:v>
                </c:pt>
                <c:pt idx="33">
                  <c:v>2.9752066115702478E-05</c:v>
                </c:pt>
                <c:pt idx="34">
                  <c:v>2.8830752802989857E-05</c:v>
                </c:pt>
                <c:pt idx="35">
                  <c:v>3.51065144748613E-05</c:v>
                </c:pt>
                <c:pt idx="36">
                  <c:v>2.8421052631578946E-05</c:v>
                </c:pt>
                <c:pt idx="37">
                  <c:v>4.441117764471058E-05</c:v>
                </c:pt>
                <c:pt idx="38">
                  <c:v>2.7846842366981602E-05</c:v>
                </c:pt>
                <c:pt idx="39">
                  <c:v>2.753697093319735E-05</c:v>
                </c:pt>
                <c:pt idx="40">
                  <c:v>3.2064128256513025E-05</c:v>
                </c:pt>
                <c:pt idx="41">
                  <c:v>8.564231738035265E-05</c:v>
                </c:pt>
                <c:pt idx="42">
                  <c:v>0.00013319672131147542</c:v>
                </c:pt>
                <c:pt idx="43">
                  <c:v>2.6892430278884462E-05</c:v>
                </c:pt>
                <c:pt idx="44">
                  <c:v>2.7579162410623085E-05</c:v>
                </c:pt>
                <c:pt idx="45">
                  <c:v>3.2524522457408366E-05</c:v>
                </c:pt>
                <c:pt idx="46">
                  <c:v>3.873598369011213E-05</c:v>
                </c:pt>
                <c:pt idx="47">
                  <c:v>2.7635619242579325E-05</c:v>
                </c:pt>
                <c:pt idx="48">
                  <c:v>2.9141932002158664E-05</c:v>
                </c:pt>
                <c:pt idx="49">
                  <c:v>2.7480916030534352E-05</c:v>
                </c:pt>
                <c:pt idx="50">
                  <c:v>2.7763496143958872E-05</c:v>
                </c:pt>
                <c:pt idx="51">
                  <c:v>2.6548672566371683E-05</c:v>
                </c:pt>
                <c:pt idx="52">
                  <c:v>3.3149171270718233E-05</c:v>
                </c:pt>
                <c:pt idx="53">
                  <c:v>5.26641883519207E-05</c:v>
                </c:pt>
                <c:pt idx="54">
                  <c:v>4.616306954436451E-05</c:v>
                </c:pt>
                <c:pt idx="55">
                  <c:v>3.349875930521092E-05</c:v>
                </c:pt>
                <c:pt idx="56">
                  <c:v>4.3037974683544305E-05</c:v>
                </c:pt>
                <c:pt idx="57">
                  <c:v>3.375E-05</c:v>
                </c:pt>
                <c:pt idx="58">
                  <c:v>3.389830508474576E-05</c:v>
                </c:pt>
                <c:pt idx="59">
                  <c:v>5.8785107772697586E-05</c:v>
                </c:pt>
                <c:pt idx="60">
                  <c:v>3.437301082113304E-05</c:v>
                </c:pt>
                <c:pt idx="61">
                  <c:v>0.0001740211311373524</c:v>
                </c:pt>
                <c:pt idx="62">
                  <c:v>3.3582089552238805E-05</c:v>
                </c:pt>
                <c:pt idx="63">
                  <c:v>3.391959798994975E-05</c:v>
                </c:pt>
                <c:pt idx="64">
                  <c:v>3.329223181257707E-05</c:v>
                </c:pt>
                <c:pt idx="65">
                  <c:v>3.2727272727272725E-05</c:v>
                </c:pt>
                <c:pt idx="66">
                  <c:v>3.335392217418159E-05</c:v>
                </c:pt>
                <c:pt idx="67">
                  <c:v>3.2451923076923077E-05</c:v>
                </c:pt>
                <c:pt idx="68">
                  <c:v>3.2412965186074436E-05</c:v>
                </c:pt>
                <c:pt idx="69">
                  <c:v>3.220035778175313E-05</c:v>
                </c:pt>
                <c:pt idx="70">
                  <c:v>5.499704316972206E-05</c:v>
                </c:pt>
                <c:pt idx="71">
                  <c:v>7.083825265643447E-05</c:v>
                </c:pt>
                <c:pt idx="72">
                  <c:v>3.176470588235294E-05</c:v>
                </c:pt>
                <c:pt idx="73">
                  <c:v>3.500301750150875E-05</c:v>
                </c:pt>
                <c:pt idx="74">
                  <c:v>3.247143716175586E-05</c:v>
                </c:pt>
                <c:pt idx="75">
                  <c:v>3.165298944900352E-05</c:v>
                </c:pt>
                <c:pt idx="76">
                  <c:v>4.83005366726297E-05</c:v>
                </c:pt>
                <c:pt idx="77">
                  <c:v>3.1727379553466506E-05</c:v>
                </c:pt>
                <c:pt idx="78">
                  <c:v>3.1431897555296855E-05</c:v>
                </c:pt>
                <c:pt idx="79">
                  <c:v>4.3048283885980226E-05</c:v>
                </c:pt>
                <c:pt idx="80">
                  <c:v>1.625072547881602E-05</c:v>
                </c:pt>
                <c:pt idx="81">
                  <c:v>3.293583191368541E-05</c:v>
                </c:pt>
                <c:pt idx="82">
                  <c:v>2.983362019506598E-05</c:v>
                </c:pt>
                <c:pt idx="83">
                  <c:v>1.6174010039040713E-05</c:v>
                </c:pt>
                <c:pt idx="84">
                  <c:v>2.799552071668533E-05</c:v>
                </c:pt>
                <c:pt idx="85">
                  <c:v>4.180602006688964E-05</c:v>
                </c:pt>
                <c:pt idx="86">
                  <c:v>5.423353624792474E-05</c:v>
                </c:pt>
                <c:pt idx="87">
                  <c:v>2.534435261707989E-05</c:v>
                </c:pt>
                <c:pt idx="88">
                  <c:v>2.826855123674912E-05</c:v>
                </c:pt>
                <c:pt idx="89">
                  <c:v>3.8558786346396966E-05</c:v>
                </c:pt>
                <c:pt idx="90">
                  <c:v>2.507645259938838E-05</c:v>
                </c:pt>
                <c:pt idx="91">
                  <c:v>1.7434620174346203E-05</c:v>
                </c:pt>
                <c:pt idx="92">
                  <c:v>3.121175030599755E-05</c:v>
                </c:pt>
                <c:pt idx="93">
                  <c:v>2.2712933753943218E-05</c:v>
                </c:pt>
                <c:pt idx="94">
                  <c:v>3.795066413662239E-05</c:v>
                </c:pt>
                <c:pt idx="95">
                  <c:v>7.917174177831913E-05</c:v>
                </c:pt>
                <c:pt idx="96">
                  <c:v>5.5035128805620606E-05</c:v>
                </c:pt>
                <c:pt idx="97">
                  <c:v>5.735660847880299E-05</c:v>
                </c:pt>
                <c:pt idx="98">
                  <c:v>3.5837353549276365E-05</c:v>
                </c:pt>
                <c:pt idx="99">
                  <c:v>2.9792017987633503E-05</c:v>
                </c:pt>
                <c:pt idx="100">
                  <c:v>5.173393973848778E-05</c:v>
                </c:pt>
                <c:pt idx="101">
                  <c:v>0.00010608598548297041</c:v>
                </c:pt>
                <c:pt idx="102">
                  <c:v>4.939626783754117E-05</c:v>
                </c:pt>
              </c:numCache>
            </c:numRef>
          </c:yVal>
          <c:smooth val="0"/>
        </c:ser>
        <c:axId val="1697460"/>
        <c:axId val="22066981"/>
      </c:scatterChart>
      <c:valAx>
        <c:axId val="1697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Cadmium Detected at AM-1-PM10 (µg/m</a:t>
                </a:r>
                <a:r>
                  <a:rPr lang="en-US" cap="none" sz="1200" b="1" i="0" u="none" baseline="30000"/>
                  <a:t>3</a:t>
                </a:r>
                <a:r>
                  <a:rPr lang="en-US" cap="none" sz="12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2066981"/>
        <c:crosses val="autoZero"/>
        <c:crossBetween val="midCat"/>
        <c:dispUnits/>
      </c:valAx>
      <c:valAx>
        <c:axId val="22066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Cadmium Detected at AM-1-PM10-DUP (µg/m</a:t>
                </a:r>
                <a:r>
                  <a:rPr lang="en-US" cap="none" sz="1200" b="1" i="0" u="none" baseline="30000"/>
                  <a:t>3</a:t>
                </a:r>
                <a:r>
                  <a:rPr lang="en-US" cap="none" sz="12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6974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'Cr'!$D$1</c:f>
              <c:strCache>
                <c:ptCount val="1"/>
                <c:pt idx="0">
                  <c:v>AM-1-PM10-Dup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/>
            </c:trendlineLbl>
          </c:trendline>
          <c:xVal>
            <c:numRef>
              <c:f>'Cr'!$C$2:$C$104</c:f>
              <c:numCache>
                <c:ptCount val="103"/>
                <c:pt idx="0">
                  <c:v>0.006216053108026555</c:v>
                </c:pt>
                <c:pt idx="1">
                  <c:v>0.006130952380952381</c:v>
                </c:pt>
                <c:pt idx="2">
                  <c:v>0.006182472989195679</c:v>
                </c:pt>
                <c:pt idx="3">
                  <c:v>0.0057735426008968605</c:v>
                </c:pt>
                <c:pt idx="4">
                  <c:v>0.005943450663589152</c:v>
                </c:pt>
                <c:pt idx="5">
                  <c:v>0.006231094978826377</c:v>
                </c:pt>
                <c:pt idx="6">
                  <c:v>0.006163973668461999</c:v>
                </c:pt>
                <c:pt idx="7">
                  <c:v>0.006033977738722906</c:v>
                </c:pt>
                <c:pt idx="8">
                  <c:v>0.005995343422584401</c:v>
                </c:pt>
                <c:pt idx="9">
                  <c:v>0.005839002267573696</c:v>
                </c:pt>
                <c:pt idx="10">
                  <c:v>0.006069534472598704</c:v>
                </c:pt>
                <c:pt idx="11">
                  <c:v>0.005719044975013882</c:v>
                </c:pt>
                <c:pt idx="12">
                  <c:v>0.005991855730075626</c:v>
                </c:pt>
                <c:pt idx="13">
                  <c:v>0.006138259833134685</c:v>
                </c:pt>
                <c:pt idx="14">
                  <c:v>0.006123662306777645</c:v>
                </c:pt>
                <c:pt idx="15">
                  <c:v>0.005988372093023256</c:v>
                </c:pt>
                <c:pt idx="16">
                  <c:v>0.006069534472598704</c:v>
                </c:pt>
                <c:pt idx="17">
                  <c:v>0.006149253731343284</c:v>
                </c:pt>
                <c:pt idx="18">
                  <c:v>0.006087470449172578</c:v>
                </c:pt>
                <c:pt idx="19">
                  <c:v>0.006138259833134685</c:v>
                </c:pt>
                <c:pt idx="20">
                  <c:v>0.006109134045077106</c:v>
                </c:pt>
                <c:pt idx="21">
                  <c:v>0.0057930258717660285</c:v>
                </c:pt>
                <c:pt idx="22">
                  <c:v>0.005977945443993035</c:v>
                </c:pt>
                <c:pt idx="23">
                  <c:v>0.0060304449648711945</c:v>
                </c:pt>
                <c:pt idx="24">
                  <c:v>0.006065959952885748</c:v>
                </c:pt>
                <c:pt idx="25">
                  <c:v>0.006101895734597157</c:v>
                </c:pt>
                <c:pt idx="26">
                  <c:v>0.00589582140812822</c:v>
                </c:pt>
                <c:pt idx="27">
                  <c:v>0.00597447795823666</c:v>
                </c:pt>
                <c:pt idx="28">
                  <c:v>0.00569060773480663</c:v>
                </c:pt>
                <c:pt idx="29">
                  <c:v>0.005835694050991502</c:v>
                </c:pt>
                <c:pt idx="30">
                  <c:v>0.005988372093023256</c:v>
                </c:pt>
                <c:pt idx="31">
                  <c:v>0.005786516853932585</c:v>
                </c:pt>
                <c:pt idx="32">
                  <c:v>0.005359001040582726</c:v>
                </c:pt>
                <c:pt idx="33">
                  <c:v>0.006041055718475074</c:v>
                </c:pt>
                <c:pt idx="34">
                  <c:v>0.006112759643916914</c:v>
                </c:pt>
                <c:pt idx="35">
                  <c:v>0.006177719927129294</c:v>
                </c:pt>
                <c:pt idx="36">
                  <c:v>0.006373762376237624</c:v>
                </c:pt>
                <c:pt idx="37">
                  <c:v>0.006242424242424242</c:v>
                </c:pt>
                <c:pt idx="38">
                  <c:v>0.006346272335181763</c:v>
                </c:pt>
                <c:pt idx="39">
                  <c:v>0.006182472989195679</c:v>
                </c:pt>
                <c:pt idx="40">
                  <c:v>0.006338461538461539</c:v>
                </c:pt>
                <c:pt idx="41">
                  <c:v>0.006425452276980661</c:v>
                </c:pt>
                <c:pt idx="42">
                  <c:v>0.006330669944683467</c:v>
                </c:pt>
                <c:pt idx="43">
                  <c:v>0.005922944220816561</c:v>
                </c:pt>
                <c:pt idx="44">
                  <c:v>0.006354102405922271</c:v>
                </c:pt>
                <c:pt idx="45">
                  <c:v>0.006276660572821451</c:v>
                </c:pt>
                <c:pt idx="46">
                  <c:v>0.005964099594672844</c:v>
                </c:pt>
                <c:pt idx="47">
                  <c:v>0.005984892504357932</c:v>
                </c:pt>
                <c:pt idx="48">
                  <c:v>0.0066926575698505525</c:v>
                </c:pt>
                <c:pt idx="49">
                  <c:v>0.006453634085213033</c:v>
                </c:pt>
                <c:pt idx="50">
                  <c:v>0.006389578163771712</c:v>
                </c:pt>
                <c:pt idx="51">
                  <c:v>0.006506632975363235</c:v>
                </c:pt>
                <c:pt idx="52">
                  <c:v>0.006145584725536993</c:v>
                </c:pt>
                <c:pt idx="53">
                  <c:v>0.006242424242424242</c:v>
                </c:pt>
                <c:pt idx="54">
                  <c:v>0.005848949460533788</c:v>
                </c:pt>
                <c:pt idx="55">
                  <c:v>0.00625</c:v>
                </c:pt>
                <c:pt idx="56">
                  <c:v>0.006322897483118478</c:v>
                </c:pt>
                <c:pt idx="57">
                  <c:v>0.006204819277108434</c:v>
                </c:pt>
                <c:pt idx="58">
                  <c:v>0.0060623896409652735</c:v>
                </c:pt>
                <c:pt idx="59">
                  <c:v>0.005922944220816561</c:v>
                </c:pt>
                <c:pt idx="60">
                  <c:v>0.005848949460533788</c:v>
                </c:pt>
                <c:pt idx="61">
                  <c:v>0.00584231423709586</c:v>
                </c:pt>
                <c:pt idx="62">
                  <c:v>0.006058823529411765</c:v>
                </c:pt>
                <c:pt idx="63">
                  <c:v>0.006141920095408468</c:v>
                </c:pt>
                <c:pt idx="64">
                  <c:v>0.006094674556213018</c:v>
                </c:pt>
                <c:pt idx="65">
                  <c:v>0.005998835177635411</c:v>
                </c:pt>
                <c:pt idx="66">
                  <c:v>0.0060233918128654975</c:v>
                </c:pt>
                <c:pt idx="67">
                  <c:v>0.0061273051754907795</c:v>
                </c:pt>
                <c:pt idx="68">
                  <c:v>0.006116389548693587</c:v>
                </c:pt>
                <c:pt idx="69">
                  <c:v>0.0061566049013747765</c:v>
                </c:pt>
                <c:pt idx="70">
                  <c:v>0.006149253731343284</c:v>
                </c:pt>
                <c:pt idx="71">
                  <c:v>0.006141920095408468</c:v>
                </c:pt>
                <c:pt idx="72">
                  <c:v>0.006197352587244284</c:v>
                </c:pt>
                <c:pt idx="73">
                  <c:v>0.006219806763285024</c:v>
                </c:pt>
                <c:pt idx="74">
                  <c:v>0.0062010836845273936</c:v>
                </c:pt>
                <c:pt idx="75">
                  <c:v>0.006105512744516894</c:v>
                </c:pt>
                <c:pt idx="76">
                  <c:v>0.006083874778499705</c:v>
                </c:pt>
                <c:pt idx="77">
                  <c:v>0.006134603930911257</c:v>
                </c:pt>
                <c:pt idx="78">
                  <c:v>0.006083874778499705</c:v>
                </c:pt>
                <c:pt idx="79">
                  <c:v>0.006048150322959483</c:v>
                </c:pt>
                <c:pt idx="80">
                  <c:v>0.0013641755634638197</c:v>
                </c:pt>
                <c:pt idx="81">
                  <c:v>0.0013633669235328988</c:v>
                </c:pt>
                <c:pt idx="82">
                  <c:v>0.002478448275862069</c:v>
                </c:pt>
                <c:pt idx="83">
                  <c:v>0.0013930950938824955</c:v>
                </c:pt>
                <c:pt idx="84">
                  <c:v>0.0013990267639902676</c:v>
                </c:pt>
                <c:pt idx="85">
                  <c:v>0.0014153846153846154</c:v>
                </c:pt>
                <c:pt idx="86">
                  <c:v>0.0013666072489601903</c:v>
                </c:pt>
                <c:pt idx="87">
                  <c:v>0.0013698630136986304</c:v>
                </c:pt>
                <c:pt idx="88">
                  <c:v>0.0014438166980539863</c:v>
                </c:pt>
                <c:pt idx="89">
                  <c:v>0.0014294592914853947</c:v>
                </c:pt>
                <c:pt idx="90">
                  <c:v>0.001499348109517601</c:v>
                </c:pt>
                <c:pt idx="91">
                  <c:v>0.0015081967213114755</c:v>
                </c:pt>
                <c:pt idx="92">
                  <c:v>0.0014886731391585762</c:v>
                </c:pt>
                <c:pt idx="93">
                  <c:v>0.0015091863517060367</c:v>
                </c:pt>
                <c:pt idx="94">
                  <c:v>0.0015022860875244938</c:v>
                </c:pt>
                <c:pt idx="95">
                  <c:v>0.0015101772816808932</c:v>
                </c:pt>
                <c:pt idx="96">
                  <c:v>0.0015171503957783642</c:v>
                </c:pt>
                <c:pt idx="97">
                  <c:v>0.0011855670103092784</c:v>
                </c:pt>
                <c:pt idx="98">
                  <c:v>0.0014818599897802758</c:v>
                </c:pt>
                <c:pt idx="99">
                  <c:v>0.0013068181818181818</c:v>
                </c:pt>
                <c:pt idx="100">
                  <c:v>0.001928530913216109</c:v>
                </c:pt>
                <c:pt idx="101">
                  <c:v>0.0020475926950747096</c:v>
                </c:pt>
                <c:pt idx="102">
                  <c:v>0.0019176536943034405</c:v>
                </c:pt>
              </c:numCache>
            </c:numRef>
          </c:xVal>
          <c:yVal>
            <c:numRef>
              <c:f>'Cr'!$D$2:$D$104</c:f>
              <c:numCache>
                <c:ptCount val="103"/>
                <c:pt idx="0">
                  <c:v>0.005763850027979855</c:v>
                </c:pt>
                <c:pt idx="1">
                  <c:v>0.006076696165191741</c:v>
                </c:pt>
                <c:pt idx="2">
                  <c:v>0.006167664670658683</c:v>
                </c:pt>
                <c:pt idx="3">
                  <c:v>0.006069534472598704</c:v>
                </c:pt>
                <c:pt idx="4">
                  <c:v>0.0060304449648711945</c:v>
                </c:pt>
                <c:pt idx="5">
                  <c:v>0.006123662306777645</c:v>
                </c:pt>
                <c:pt idx="6">
                  <c:v>0.005984892504357932</c:v>
                </c:pt>
                <c:pt idx="7">
                  <c:v>0.0059537572254335265</c:v>
                </c:pt>
                <c:pt idx="8">
                  <c:v>0.005878995433789955</c:v>
                </c:pt>
                <c:pt idx="9">
                  <c:v>0.005892448512585813</c:v>
                </c:pt>
                <c:pt idx="10">
                  <c:v>0.005943450663589152</c:v>
                </c:pt>
                <c:pt idx="11">
                  <c:v>0.00589582140812822</c:v>
                </c:pt>
                <c:pt idx="12">
                  <c:v>0.00591614014933946</c:v>
                </c:pt>
                <c:pt idx="13">
                  <c:v>0.005885714285714286</c:v>
                </c:pt>
                <c:pt idx="14">
                  <c:v>0.006105512744516894</c:v>
                </c:pt>
                <c:pt idx="15">
                  <c:v>0.005832389580973953</c:v>
                </c:pt>
                <c:pt idx="16">
                  <c:v>0.006048150322959483</c:v>
                </c:pt>
                <c:pt idx="17">
                  <c:v>0.006231094978826377</c:v>
                </c:pt>
                <c:pt idx="18">
                  <c:v>0.006069534472598704</c:v>
                </c:pt>
                <c:pt idx="19">
                  <c:v>0.006175059952038369</c:v>
                </c:pt>
                <c:pt idx="20">
                  <c:v>0.006186186186186187</c:v>
                </c:pt>
                <c:pt idx="21">
                  <c:v>0.00580608793686584</c:v>
                </c:pt>
                <c:pt idx="22">
                  <c:v>0.00589582140812822</c:v>
                </c:pt>
                <c:pt idx="23">
                  <c:v>0.005809362662154541</c:v>
                </c:pt>
                <c:pt idx="24">
                  <c:v>0.005812641083521445</c:v>
                </c:pt>
                <c:pt idx="25">
                  <c:v>0.0058290888511601585</c:v>
                </c:pt>
                <c:pt idx="26">
                  <c:v>0.005889079473985134</c:v>
                </c:pt>
                <c:pt idx="27">
                  <c:v>0.005892448512585813</c:v>
                </c:pt>
                <c:pt idx="28">
                  <c:v>0.005929763960852044</c:v>
                </c:pt>
                <c:pt idx="29">
                  <c:v>0.0058555997725980675</c:v>
                </c:pt>
                <c:pt idx="30">
                  <c:v>0.005909351692484223</c:v>
                </c:pt>
                <c:pt idx="31">
                  <c:v>0.005922944220816561</c:v>
                </c:pt>
                <c:pt idx="32">
                  <c:v>0.005361790733992712</c:v>
                </c:pt>
                <c:pt idx="33">
                  <c:v>0.005674931129476584</c:v>
                </c:pt>
                <c:pt idx="34">
                  <c:v>0.0054991991457554725</c:v>
                </c:pt>
                <c:pt idx="35">
                  <c:v>0.005396971628224946</c:v>
                </c:pt>
                <c:pt idx="36">
                  <c:v>0.005421052631578947</c:v>
                </c:pt>
                <c:pt idx="37">
                  <c:v>0.005139720558882236</c:v>
                </c:pt>
                <c:pt idx="38">
                  <c:v>0.005121829935355544</c:v>
                </c:pt>
                <c:pt idx="39">
                  <c:v>0.005252422233554309</c:v>
                </c:pt>
                <c:pt idx="40">
                  <c:v>0.005160320641282566</c:v>
                </c:pt>
                <c:pt idx="41">
                  <c:v>0.005188916876574308</c:v>
                </c:pt>
                <c:pt idx="42">
                  <c:v>0.005276639344262295</c:v>
                </c:pt>
                <c:pt idx="43">
                  <c:v>0.005129482071713148</c:v>
                </c:pt>
                <c:pt idx="44">
                  <c:v>0.005260469867211441</c:v>
                </c:pt>
                <c:pt idx="45">
                  <c:v>0.005317501290655654</c:v>
                </c:pt>
                <c:pt idx="46">
                  <c:v>0.005249745158002039</c:v>
                </c:pt>
                <c:pt idx="47">
                  <c:v>0.0052712384851586495</c:v>
                </c:pt>
                <c:pt idx="48">
                  <c:v>0.00555855369670804</c:v>
                </c:pt>
                <c:pt idx="49">
                  <c:v>0.005241730279898218</c:v>
                </c:pt>
                <c:pt idx="50">
                  <c:v>0.0052956298200514135</c:v>
                </c:pt>
                <c:pt idx="51">
                  <c:v>0.0050639134709931175</c:v>
                </c:pt>
                <c:pt idx="52">
                  <c:v>0.006322897483118478</c:v>
                </c:pt>
                <c:pt idx="53">
                  <c:v>0.006381660470879802</c:v>
                </c:pt>
                <c:pt idx="54">
                  <c:v>0.006175059952038369</c:v>
                </c:pt>
                <c:pt idx="55">
                  <c:v>0.006389578163771712</c:v>
                </c:pt>
                <c:pt idx="56">
                  <c:v>0.006518987341772153</c:v>
                </c:pt>
                <c:pt idx="57">
                  <c:v>0.0064375</c:v>
                </c:pt>
                <c:pt idx="58">
                  <c:v>0.006465787821720025</c:v>
                </c:pt>
                <c:pt idx="59">
                  <c:v>0.006727629000653168</c:v>
                </c:pt>
                <c:pt idx="60">
                  <c:v>0.006556333545512413</c:v>
                </c:pt>
                <c:pt idx="61">
                  <c:v>0.006401491609695463</c:v>
                </c:pt>
                <c:pt idx="62">
                  <c:v>0.006405472636815921</c:v>
                </c:pt>
                <c:pt idx="63">
                  <c:v>0.006469849246231156</c:v>
                </c:pt>
                <c:pt idx="64">
                  <c:v>0.006350184956843403</c:v>
                </c:pt>
                <c:pt idx="65">
                  <c:v>0.006242424242424242</c:v>
                </c:pt>
                <c:pt idx="66">
                  <c:v>0.006361951822112415</c:v>
                </c:pt>
                <c:pt idx="67">
                  <c:v>0.006189903846153847</c:v>
                </c:pt>
                <c:pt idx="68">
                  <c:v>0.006182472989195679</c:v>
                </c:pt>
                <c:pt idx="69">
                  <c:v>0.006141920095408468</c:v>
                </c:pt>
                <c:pt idx="70">
                  <c:v>0.006091070372560615</c:v>
                </c:pt>
                <c:pt idx="71">
                  <c:v>0.006080283353010626</c:v>
                </c:pt>
                <c:pt idx="72">
                  <c:v>0.006058823529411765</c:v>
                </c:pt>
                <c:pt idx="73">
                  <c:v>0.006216053108026555</c:v>
                </c:pt>
                <c:pt idx="74">
                  <c:v>0.00619362597714973</c:v>
                </c:pt>
                <c:pt idx="75">
                  <c:v>0.006037514654161782</c:v>
                </c:pt>
                <c:pt idx="76">
                  <c:v>0.006141920095408468</c:v>
                </c:pt>
                <c:pt idx="77">
                  <c:v>0.006051703877790834</c:v>
                </c:pt>
                <c:pt idx="78">
                  <c:v>0.005995343422584401</c:v>
                </c:pt>
                <c:pt idx="79">
                  <c:v>0.005991855730075626</c:v>
                </c:pt>
                <c:pt idx="80">
                  <c:v>0.001334881021474173</c:v>
                </c:pt>
                <c:pt idx="81">
                  <c:v>0.001306076093128904</c:v>
                </c:pt>
                <c:pt idx="82">
                  <c:v>0.00131956397016638</c:v>
                </c:pt>
                <c:pt idx="83">
                  <c:v>0.00128276631344116</c:v>
                </c:pt>
                <c:pt idx="84">
                  <c:v>0.0012877939529675252</c:v>
                </c:pt>
                <c:pt idx="85">
                  <c:v>0.001282051282051282</c:v>
                </c:pt>
                <c:pt idx="86">
                  <c:v>0.0012728278915329274</c:v>
                </c:pt>
                <c:pt idx="87">
                  <c:v>0.0012672176308539946</c:v>
                </c:pt>
                <c:pt idx="88">
                  <c:v>0.0013545347467608952</c:v>
                </c:pt>
                <c:pt idx="89">
                  <c:v>0.0014538558786346399</c:v>
                </c:pt>
                <c:pt idx="90">
                  <c:v>0.0014067278287461771</c:v>
                </c:pt>
                <c:pt idx="91">
                  <c:v>0.0014321295143212953</c:v>
                </c:pt>
                <c:pt idx="92">
                  <c:v>0.0014075887392900857</c:v>
                </c:pt>
                <c:pt idx="93">
                  <c:v>0.0014511041009463723</c:v>
                </c:pt>
                <c:pt idx="94">
                  <c:v>0.001454775458570525</c:v>
                </c:pt>
                <c:pt idx="95">
                  <c:v>0.00146163215590743</c:v>
                </c:pt>
                <c:pt idx="96">
                  <c:v>0.0013466042154566746</c:v>
                </c:pt>
                <c:pt idx="97">
                  <c:v>0.0019118869492934332</c:v>
                </c:pt>
                <c:pt idx="98">
                  <c:v>0.0019986216402481044</c:v>
                </c:pt>
                <c:pt idx="99">
                  <c:v>0.0012928611579539066</c:v>
                </c:pt>
                <c:pt idx="100">
                  <c:v>0.0022740193291642978</c:v>
                </c:pt>
                <c:pt idx="101">
                  <c:v>0.0025683975432719153</c:v>
                </c:pt>
                <c:pt idx="102">
                  <c:v>0.0020307354555433588</c:v>
                </c:pt>
              </c:numCache>
            </c:numRef>
          </c:yVal>
          <c:smooth val="0"/>
        </c:ser>
        <c:axId val="18435298"/>
        <c:axId val="38332283"/>
      </c:scatterChart>
      <c:valAx>
        <c:axId val="18435298"/>
        <c:scaling>
          <c:orientation val="minMax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Chromium Detected at AM-1-PM10 (µg/m</a:t>
                </a:r>
                <a:r>
                  <a:rPr lang="en-US" cap="none" sz="1200" b="1" i="0" u="none" baseline="30000"/>
                  <a:t>3</a:t>
                </a:r>
                <a:r>
                  <a:rPr lang="en-US" cap="none" sz="12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32283"/>
        <c:crosses val="autoZero"/>
        <c:crossBetween val="midCat"/>
        <c:dispUnits/>
      </c:valAx>
      <c:valAx>
        <c:axId val="38332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Chromium Detected at AM-1-PM10-DUP (µg/m</a:t>
                </a:r>
                <a:r>
                  <a:rPr lang="en-US" cap="none" sz="1200" b="1" i="0" u="none" baseline="30000"/>
                  <a:t>3</a:t>
                </a:r>
                <a:r>
                  <a:rPr lang="en-US" cap="none" sz="12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352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'Co'!$D$1</c:f>
              <c:strCache>
                <c:ptCount val="1"/>
                <c:pt idx="0">
                  <c:v>AM-1-PM10-Dup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/>
            </c:trendlineLbl>
          </c:trendline>
          <c:xVal>
            <c:numRef>
              <c:f>'Co'!$C$2:$C$104</c:f>
              <c:numCache>
                <c:ptCount val="103"/>
                <c:pt idx="0">
                  <c:v>0.0022329511164755583</c:v>
                </c:pt>
                <c:pt idx="1">
                  <c:v>0.0022023809523809526</c:v>
                </c:pt>
                <c:pt idx="2">
                  <c:v>0.002220888355342137</c:v>
                </c:pt>
                <c:pt idx="3">
                  <c:v>0.0020739910313901347</c:v>
                </c:pt>
                <c:pt idx="4">
                  <c:v>0.0021350259665320255</c:v>
                </c:pt>
                <c:pt idx="5">
                  <c:v>0.0022383545069570476</c:v>
                </c:pt>
                <c:pt idx="6">
                  <c:v>0.002214242968282466</c:v>
                </c:pt>
                <c:pt idx="7">
                  <c:v>0.0021675454012888107</c:v>
                </c:pt>
                <c:pt idx="8">
                  <c:v>0.002153667054714785</c:v>
                </c:pt>
                <c:pt idx="9">
                  <c:v>0.0020975056689342404</c:v>
                </c:pt>
                <c:pt idx="10">
                  <c:v>0.002180318208603418</c:v>
                </c:pt>
                <c:pt idx="11">
                  <c:v>0.002054414214325375</c:v>
                </c:pt>
                <c:pt idx="12">
                  <c:v>0.002152414194299011</c:v>
                </c:pt>
                <c:pt idx="13">
                  <c:v>0.002205005959475566</c:v>
                </c:pt>
                <c:pt idx="14">
                  <c:v>0.0021997621878715816</c:v>
                </c:pt>
                <c:pt idx="15">
                  <c:v>0.0021511627906976747</c:v>
                </c:pt>
                <c:pt idx="16">
                  <c:v>0.002180318208603418</c:v>
                </c:pt>
                <c:pt idx="17">
                  <c:v>0.002208955223880597</c:v>
                </c:pt>
                <c:pt idx="18">
                  <c:v>0.002186761229314421</c:v>
                </c:pt>
                <c:pt idx="19">
                  <c:v>0.002205005959475566</c:v>
                </c:pt>
                <c:pt idx="20">
                  <c:v>0.0021945432977461448</c:v>
                </c:pt>
                <c:pt idx="21">
                  <c:v>0.0020809898762654665</c:v>
                </c:pt>
                <c:pt idx="22">
                  <c:v>0.007893209518282067</c:v>
                </c:pt>
                <c:pt idx="23">
                  <c:v>0.0021662763466042158</c:v>
                </c:pt>
                <c:pt idx="24">
                  <c:v>0.0021790341578327445</c:v>
                </c:pt>
                <c:pt idx="25">
                  <c:v>0.0021919431279620854</c:v>
                </c:pt>
                <c:pt idx="26">
                  <c:v>0.0021179164281625645</c:v>
                </c:pt>
                <c:pt idx="27">
                  <c:v>0.0021461716937354993</c:v>
                </c:pt>
                <c:pt idx="28">
                  <c:v>0.002044198895027624</c:v>
                </c:pt>
                <c:pt idx="29">
                  <c:v>0.0020963172804532577</c:v>
                </c:pt>
                <c:pt idx="30">
                  <c:v>0.0021511627906976747</c:v>
                </c:pt>
                <c:pt idx="31">
                  <c:v>0.0020786516853932586</c:v>
                </c:pt>
                <c:pt idx="32">
                  <c:v>0.0019250780437044743</c:v>
                </c:pt>
                <c:pt idx="33">
                  <c:v>0.0021700879765395894</c:v>
                </c:pt>
                <c:pt idx="34">
                  <c:v>0.002195845697329377</c:v>
                </c:pt>
                <c:pt idx="35">
                  <c:v>0.0022191809446969316</c:v>
                </c:pt>
                <c:pt idx="36">
                  <c:v>0.0022896039603960395</c:v>
                </c:pt>
                <c:pt idx="37">
                  <c:v>0.0022424242424242424</c:v>
                </c:pt>
                <c:pt idx="38">
                  <c:v>0.0022797288971041284</c:v>
                </c:pt>
                <c:pt idx="39">
                  <c:v>0.002220888355342137</c:v>
                </c:pt>
                <c:pt idx="40">
                  <c:v>0.002276923076923077</c:v>
                </c:pt>
                <c:pt idx="41">
                  <c:v>0.0023081721771678106</c:v>
                </c:pt>
                <c:pt idx="42">
                  <c:v>0.002274124154886294</c:v>
                </c:pt>
                <c:pt idx="43">
                  <c:v>0.002127659574468085</c:v>
                </c:pt>
                <c:pt idx="44">
                  <c:v>0.0022825416409623686</c:v>
                </c:pt>
                <c:pt idx="45">
                  <c:v>0.0022547227300426568</c:v>
                </c:pt>
                <c:pt idx="46">
                  <c:v>0.002142443543717429</c:v>
                </c:pt>
                <c:pt idx="47">
                  <c:v>0.002149912841371296</c:v>
                </c:pt>
                <c:pt idx="48">
                  <c:v>0.0024041585445094215</c:v>
                </c:pt>
                <c:pt idx="49">
                  <c:v>0.0023182957393483713</c:v>
                </c:pt>
                <c:pt idx="50">
                  <c:v>0.002295285359801489</c:v>
                </c:pt>
                <c:pt idx="51">
                  <c:v>0.0023373341756159193</c:v>
                </c:pt>
                <c:pt idx="52">
                  <c:v>0.00220763723150358</c:v>
                </c:pt>
                <c:pt idx="53">
                  <c:v>0.0022424242424242424</c:v>
                </c:pt>
                <c:pt idx="54">
                  <c:v>0.0021010789324247586</c:v>
                </c:pt>
                <c:pt idx="55">
                  <c:v>0.0022451456310679614</c:v>
                </c:pt>
                <c:pt idx="56">
                  <c:v>0.0022713321055862494</c:v>
                </c:pt>
                <c:pt idx="57">
                  <c:v>0.0022289156626506025</c:v>
                </c:pt>
                <c:pt idx="58">
                  <c:v>0.0021777516185991757</c:v>
                </c:pt>
                <c:pt idx="59">
                  <c:v>0.002127659574468085</c:v>
                </c:pt>
                <c:pt idx="60">
                  <c:v>0.0021010789324247586</c:v>
                </c:pt>
                <c:pt idx="61">
                  <c:v>0.002098695405558707</c:v>
                </c:pt>
                <c:pt idx="62">
                  <c:v>0.0021764705882352945</c:v>
                </c:pt>
                <c:pt idx="63">
                  <c:v>0.002206320810971974</c:v>
                </c:pt>
                <c:pt idx="64">
                  <c:v>0.0021893491124260357</c:v>
                </c:pt>
                <c:pt idx="65">
                  <c:v>0.0021549213744903903</c:v>
                </c:pt>
                <c:pt idx="66">
                  <c:v>0.0027485380116959064</c:v>
                </c:pt>
                <c:pt idx="67">
                  <c:v>0.002201070791195717</c:v>
                </c:pt>
                <c:pt idx="68">
                  <c:v>0.0021971496437054633</c:v>
                </c:pt>
                <c:pt idx="69">
                  <c:v>0.002211595935445308</c:v>
                </c:pt>
                <c:pt idx="70">
                  <c:v>0.002208955223880597</c:v>
                </c:pt>
                <c:pt idx="71">
                  <c:v>0.002206320810971974</c:v>
                </c:pt>
                <c:pt idx="72">
                  <c:v>0.002226233453670277</c:v>
                </c:pt>
                <c:pt idx="73">
                  <c:v>0.0022342995169082128</c:v>
                </c:pt>
                <c:pt idx="74">
                  <c:v>0.0022275737507525587</c:v>
                </c:pt>
                <c:pt idx="75">
                  <c:v>0.002193242442205098</c:v>
                </c:pt>
                <c:pt idx="76">
                  <c:v>0.0021854695806261073</c:v>
                </c:pt>
                <c:pt idx="77">
                  <c:v>0.00220369267421084</c:v>
                </c:pt>
                <c:pt idx="78">
                  <c:v>0.0021854695806261073</c:v>
                </c:pt>
                <c:pt idx="79">
                  <c:v>0.002172636523781562</c:v>
                </c:pt>
                <c:pt idx="80">
                  <c:v>0.0013641755634638197</c:v>
                </c:pt>
                <c:pt idx="81">
                  <c:v>0.0013633669235328988</c:v>
                </c:pt>
                <c:pt idx="82">
                  <c:v>0.002478448275862069</c:v>
                </c:pt>
                <c:pt idx="83">
                  <c:v>0.0013930950938824955</c:v>
                </c:pt>
                <c:pt idx="84">
                  <c:v>0.0013990267639902676</c:v>
                </c:pt>
                <c:pt idx="85">
                  <c:v>0.0014153846153846154</c:v>
                </c:pt>
                <c:pt idx="86">
                  <c:v>0.0013666072489601903</c:v>
                </c:pt>
                <c:pt idx="87">
                  <c:v>0.0013698630136986304</c:v>
                </c:pt>
                <c:pt idx="88">
                  <c:v>0.0014438166980539863</c:v>
                </c:pt>
                <c:pt idx="89">
                  <c:v>0.0014294592914853947</c:v>
                </c:pt>
                <c:pt idx="90">
                  <c:v>0.001499348109517601</c:v>
                </c:pt>
                <c:pt idx="91">
                  <c:v>0.0015081967213114755</c:v>
                </c:pt>
                <c:pt idx="92">
                  <c:v>0.0014886731391585762</c:v>
                </c:pt>
                <c:pt idx="93">
                  <c:v>0.0015091863517060367</c:v>
                </c:pt>
                <c:pt idx="94">
                  <c:v>0.0015022860875244938</c:v>
                </c:pt>
                <c:pt idx="95">
                  <c:v>0.0015101772816808932</c:v>
                </c:pt>
                <c:pt idx="96">
                  <c:v>0.0015171503957783642</c:v>
                </c:pt>
                <c:pt idx="97">
                  <c:v>0.0011855670103092784</c:v>
                </c:pt>
                <c:pt idx="98">
                  <c:v>0.0012263668880940215</c:v>
                </c:pt>
                <c:pt idx="99">
                  <c:v>0.0013068181818181818</c:v>
                </c:pt>
                <c:pt idx="100">
                  <c:v>0.00130459444129325</c:v>
                </c:pt>
                <c:pt idx="101">
                  <c:v>0.0012728278915329274</c:v>
                </c:pt>
                <c:pt idx="102">
                  <c:v>0.0012972363226170334</c:v>
                </c:pt>
              </c:numCache>
            </c:numRef>
          </c:xVal>
          <c:yVal>
            <c:numRef>
              <c:f>'Co'!$D$2:$D$104</c:f>
              <c:numCache>
                <c:ptCount val="103"/>
                <c:pt idx="0">
                  <c:v>0.002070509233351987</c:v>
                </c:pt>
                <c:pt idx="1">
                  <c:v>0.0021828908554572275</c:v>
                </c:pt>
                <c:pt idx="2">
                  <c:v>0.002215568862275449</c:v>
                </c:pt>
                <c:pt idx="3">
                  <c:v>0.002180318208603418</c:v>
                </c:pt>
                <c:pt idx="4">
                  <c:v>0.0021662763466042158</c:v>
                </c:pt>
                <c:pt idx="5">
                  <c:v>0.0021997621878715816</c:v>
                </c:pt>
                <c:pt idx="6">
                  <c:v>0.002149912841371296</c:v>
                </c:pt>
                <c:pt idx="7">
                  <c:v>0.002138728323699422</c:v>
                </c:pt>
                <c:pt idx="8">
                  <c:v>0.0021118721461187216</c:v>
                </c:pt>
                <c:pt idx="9">
                  <c:v>0.002116704805491991</c:v>
                </c:pt>
                <c:pt idx="10">
                  <c:v>0.0021350259665320255</c:v>
                </c:pt>
                <c:pt idx="11">
                  <c:v>0.0021179164281625645</c:v>
                </c:pt>
                <c:pt idx="12">
                  <c:v>0.002125215393452039</c:v>
                </c:pt>
                <c:pt idx="13">
                  <c:v>0.0021142857142857144</c:v>
                </c:pt>
                <c:pt idx="14">
                  <c:v>0.002193242442205098</c:v>
                </c:pt>
                <c:pt idx="15">
                  <c:v>0.0020951302378255945</c:v>
                </c:pt>
                <c:pt idx="16">
                  <c:v>0.002172636523781562</c:v>
                </c:pt>
                <c:pt idx="17">
                  <c:v>0.0022383545069570476</c:v>
                </c:pt>
                <c:pt idx="18">
                  <c:v>0.002180318208603418</c:v>
                </c:pt>
                <c:pt idx="19">
                  <c:v>0.0022182254196642685</c:v>
                </c:pt>
                <c:pt idx="20">
                  <c:v>0.0022222222222222222</c:v>
                </c:pt>
                <c:pt idx="21">
                  <c:v>0.002085682074408117</c:v>
                </c:pt>
                <c:pt idx="22">
                  <c:v>0.02014882655981683</c:v>
                </c:pt>
                <c:pt idx="23">
                  <c:v>0.002086858432036097</c:v>
                </c:pt>
                <c:pt idx="24">
                  <c:v>0.00208803611738149</c:v>
                </c:pt>
                <c:pt idx="25">
                  <c:v>0.0020939445387662707</c:v>
                </c:pt>
                <c:pt idx="26">
                  <c:v>0.002115494568324757</c:v>
                </c:pt>
                <c:pt idx="27">
                  <c:v>0.002116704805491991</c:v>
                </c:pt>
                <c:pt idx="28">
                  <c:v>0.0021301093839953943</c:v>
                </c:pt>
                <c:pt idx="29">
                  <c:v>0.0021034678794769755</c:v>
                </c:pt>
                <c:pt idx="30">
                  <c:v>0.0021227768215720025</c:v>
                </c:pt>
                <c:pt idx="31">
                  <c:v>0.002127659574468085</c:v>
                </c:pt>
                <c:pt idx="32">
                  <c:v>0.0019260801665799063</c:v>
                </c:pt>
                <c:pt idx="33">
                  <c:v>0.0020385674931129474</c:v>
                </c:pt>
                <c:pt idx="34">
                  <c:v>0.0019754404698344905</c:v>
                </c:pt>
                <c:pt idx="35">
                  <c:v>0.0019387179635371166</c:v>
                </c:pt>
                <c:pt idx="36">
                  <c:v>0.0019473684210526317</c:v>
                </c:pt>
                <c:pt idx="37">
                  <c:v>0.0018463073852295411</c:v>
                </c:pt>
                <c:pt idx="38">
                  <c:v>0.0018398806563898558</c:v>
                </c:pt>
                <c:pt idx="39">
                  <c:v>0.0018867924528301885</c:v>
                </c:pt>
                <c:pt idx="40">
                  <c:v>0.0018537074148296593</c:v>
                </c:pt>
                <c:pt idx="41">
                  <c:v>0.0018639798488664988</c:v>
                </c:pt>
                <c:pt idx="42">
                  <c:v>0.0018954918032786886</c:v>
                </c:pt>
                <c:pt idx="43">
                  <c:v>0.0018426294820717132</c:v>
                </c:pt>
                <c:pt idx="44">
                  <c:v>0.0018896833503575078</c:v>
                </c:pt>
                <c:pt idx="45">
                  <c:v>0.0019101703665462056</c:v>
                </c:pt>
                <c:pt idx="46">
                  <c:v>0.0018858307849133537</c:v>
                </c:pt>
                <c:pt idx="47">
                  <c:v>0.0018935516888433982</c:v>
                </c:pt>
                <c:pt idx="48">
                  <c:v>0.0019967620075553158</c:v>
                </c:pt>
                <c:pt idx="49">
                  <c:v>0.0018829516539440204</c:v>
                </c:pt>
                <c:pt idx="50">
                  <c:v>0.0019023136246786635</c:v>
                </c:pt>
                <c:pt idx="51">
                  <c:v>0.0018190757128810227</c:v>
                </c:pt>
                <c:pt idx="52">
                  <c:v>0.0022713321055862494</c:v>
                </c:pt>
                <c:pt idx="53">
                  <c:v>0.002354399008674102</c:v>
                </c:pt>
                <c:pt idx="54">
                  <c:v>0.0022182254196642685</c:v>
                </c:pt>
                <c:pt idx="55">
                  <c:v>0.002295285359801489</c:v>
                </c:pt>
                <c:pt idx="56">
                  <c:v>0.0023417721518987343</c:v>
                </c:pt>
                <c:pt idx="57">
                  <c:v>0.0023125</c:v>
                </c:pt>
                <c:pt idx="58">
                  <c:v>0.0023226616446955428</c:v>
                </c:pt>
                <c:pt idx="59">
                  <c:v>0.0024167210973220117</c:v>
                </c:pt>
                <c:pt idx="60">
                  <c:v>0.0023551877784850415</c:v>
                </c:pt>
                <c:pt idx="61">
                  <c:v>0.0022995649471721567</c:v>
                </c:pt>
                <c:pt idx="62">
                  <c:v>0.002300995024875622</c:v>
                </c:pt>
                <c:pt idx="63">
                  <c:v>0.002324120603015075</c:v>
                </c:pt>
                <c:pt idx="64">
                  <c:v>0.002281134401972873</c:v>
                </c:pt>
                <c:pt idx="65">
                  <c:v>0.0022424242424242424</c:v>
                </c:pt>
                <c:pt idx="66">
                  <c:v>0.002285361334156887</c:v>
                </c:pt>
                <c:pt idx="67">
                  <c:v>0.002223557692307692</c:v>
                </c:pt>
                <c:pt idx="68">
                  <c:v>0.002220888355342137</c:v>
                </c:pt>
                <c:pt idx="69">
                  <c:v>0.002206320810971974</c:v>
                </c:pt>
                <c:pt idx="70">
                  <c:v>0.0021880544056771143</c:v>
                </c:pt>
                <c:pt idx="71">
                  <c:v>0.00218417945690673</c:v>
                </c:pt>
                <c:pt idx="72">
                  <c:v>0.0021764705882352945</c:v>
                </c:pt>
                <c:pt idx="73">
                  <c:v>0.0022329511164755583</c:v>
                </c:pt>
                <c:pt idx="74">
                  <c:v>0.0022248947684906798</c:v>
                </c:pt>
                <c:pt idx="75">
                  <c:v>0.002168815943728019</c:v>
                </c:pt>
                <c:pt idx="76">
                  <c:v>0.002206320810971974</c:v>
                </c:pt>
                <c:pt idx="77">
                  <c:v>0.002173913043478261</c:v>
                </c:pt>
                <c:pt idx="78">
                  <c:v>0.002153667054714785</c:v>
                </c:pt>
                <c:pt idx="79">
                  <c:v>0.002152414194299011</c:v>
                </c:pt>
                <c:pt idx="80">
                  <c:v>0.001334881021474173</c:v>
                </c:pt>
                <c:pt idx="81">
                  <c:v>0.001306076093128904</c:v>
                </c:pt>
                <c:pt idx="82">
                  <c:v>0.00131956397016638</c:v>
                </c:pt>
                <c:pt idx="83">
                  <c:v>0.00128276631344116</c:v>
                </c:pt>
                <c:pt idx="84">
                  <c:v>0.0012877939529675252</c:v>
                </c:pt>
                <c:pt idx="85">
                  <c:v>0.001282051282051282</c:v>
                </c:pt>
                <c:pt idx="86">
                  <c:v>0.0012728278915329274</c:v>
                </c:pt>
                <c:pt idx="87">
                  <c:v>0.0012672176308539946</c:v>
                </c:pt>
                <c:pt idx="88">
                  <c:v>0.0013545347467608952</c:v>
                </c:pt>
                <c:pt idx="89">
                  <c:v>0.0014538558786346399</c:v>
                </c:pt>
                <c:pt idx="90">
                  <c:v>0.0014067278287461771</c:v>
                </c:pt>
                <c:pt idx="91">
                  <c:v>0.0014321295143212953</c:v>
                </c:pt>
                <c:pt idx="92">
                  <c:v>0.0014075887392900857</c:v>
                </c:pt>
                <c:pt idx="93">
                  <c:v>0.0014511041009463723</c:v>
                </c:pt>
                <c:pt idx="94">
                  <c:v>0.001454775458570525</c:v>
                </c:pt>
                <c:pt idx="95">
                  <c:v>0.001400730816077954</c:v>
                </c:pt>
                <c:pt idx="96">
                  <c:v>0.0013466042154566746</c:v>
                </c:pt>
                <c:pt idx="97">
                  <c:v>0.0019118869492934332</c:v>
                </c:pt>
                <c:pt idx="98">
                  <c:v>0.0016540317022742937</c:v>
                </c:pt>
                <c:pt idx="99">
                  <c:v>0.0012928611579539066</c:v>
                </c:pt>
                <c:pt idx="100">
                  <c:v>0.0013075611142694715</c:v>
                </c:pt>
                <c:pt idx="101">
                  <c:v>0.0012841987716359577</c:v>
                </c:pt>
                <c:pt idx="102">
                  <c:v>0.0012623490669593854</c:v>
                </c:pt>
              </c:numCache>
            </c:numRef>
          </c:yVal>
          <c:smooth val="0"/>
        </c:ser>
        <c:axId val="28557632"/>
        <c:axId val="35704897"/>
      </c:scatterChart>
      <c:valAx>
        <c:axId val="28557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Cobalt Detected at AM-1-PM10 (µg/m</a:t>
                </a:r>
                <a:r>
                  <a:rPr lang="en-US" cap="none" sz="1200" b="1" i="0" u="none" baseline="30000"/>
                  <a:t>3</a:t>
                </a:r>
                <a:r>
                  <a:rPr lang="en-US" cap="none" sz="12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04897"/>
        <c:crosses val="autoZero"/>
        <c:crossBetween val="midCat"/>
        <c:dispUnits/>
      </c:valAx>
      <c:valAx>
        <c:axId val="3570489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Cobalt Detected at AM-1-PM10-DUP (µg/m</a:t>
                </a:r>
                <a:r>
                  <a:rPr lang="en-US" cap="none" sz="1200" b="1" i="0" u="none" baseline="30000"/>
                  <a:t>3</a:t>
                </a:r>
                <a:r>
                  <a:rPr lang="en-US" cap="none" sz="12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5576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'Cu'!$D$1</c:f>
              <c:strCache>
                <c:ptCount val="1"/>
                <c:pt idx="0">
                  <c:v>AM-1-PM10-Dup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/>
            </c:trendlineLbl>
          </c:trendline>
          <c:xVal>
            <c:numRef>
              <c:f>'Cu'!$C$2:$C$104</c:f>
              <c:numCache>
                <c:ptCount val="103"/>
                <c:pt idx="0">
                  <c:v>0.007724803862401932</c:v>
                </c:pt>
                <c:pt idx="1">
                  <c:v>0.008988095238095238</c:v>
                </c:pt>
                <c:pt idx="2">
                  <c:v>0.007262905162064827</c:v>
                </c:pt>
                <c:pt idx="3">
                  <c:v>0.00554932735426009</c:v>
                </c:pt>
                <c:pt idx="4">
                  <c:v>0.004558568955568379</c:v>
                </c:pt>
                <c:pt idx="5">
                  <c:v>0.007259528130671507</c:v>
                </c:pt>
                <c:pt idx="6">
                  <c:v>0.00718132854578097</c:v>
                </c:pt>
                <c:pt idx="7">
                  <c:v>0.00562390158172232</c:v>
                </c:pt>
                <c:pt idx="8">
                  <c:v>0.0032013969732246797</c:v>
                </c:pt>
                <c:pt idx="9">
                  <c:v>0.003287981859410431</c:v>
                </c:pt>
                <c:pt idx="10">
                  <c:v>0.00836770771950501</c:v>
                </c:pt>
                <c:pt idx="11">
                  <c:v>0.008995002776235425</c:v>
                </c:pt>
                <c:pt idx="12">
                  <c:v>0.007562536358347877</c:v>
                </c:pt>
                <c:pt idx="13">
                  <c:v>0.005423122765196663</c:v>
                </c:pt>
                <c:pt idx="14">
                  <c:v>0.00868014268727705</c:v>
                </c:pt>
                <c:pt idx="15">
                  <c:v>0.006395348837209303</c:v>
                </c:pt>
                <c:pt idx="16">
                  <c:v>0.00459634649381261</c:v>
                </c:pt>
                <c:pt idx="17">
                  <c:v>0.011582089552238807</c:v>
                </c:pt>
                <c:pt idx="18">
                  <c:v>0.007919621749408983</c:v>
                </c:pt>
                <c:pt idx="19">
                  <c:v>0.020143027413587603</c:v>
                </c:pt>
                <c:pt idx="20">
                  <c:v>0.010023724792408067</c:v>
                </c:pt>
                <c:pt idx="21">
                  <c:v>0.0078177727784027</c:v>
                </c:pt>
                <c:pt idx="22">
                  <c:v>0.009924550203134068</c:v>
                </c:pt>
                <c:pt idx="23">
                  <c:v>0.010480093676814989</c:v>
                </c:pt>
                <c:pt idx="24">
                  <c:v>0.009305064782096585</c:v>
                </c:pt>
                <c:pt idx="25">
                  <c:v>0.012440758293838863</c:v>
                </c:pt>
                <c:pt idx="26">
                  <c:v>0.011619919862621637</c:v>
                </c:pt>
                <c:pt idx="27">
                  <c:v>0.009454756380510443</c:v>
                </c:pt>
                <c:pt idx="28">
                  <c:v>0.03348066298342541</c:v>
                </c:pt>
                <c:pt idx="29">
                  <c:v>0.0113314447592068</c:v>
                </c:pt>
                <c:pt idx="30">
                  <c:v>0.01959302325581395</c:v>
                </c:pt>
                <c:pt idx="31">
                  <c:v>0.012078651685393259</c:v>
                </c:pt>
                <c:pt idx="32">
                  <c:v>0.010926118626430802</c:v>
                </c:pt>
                <c:pt idx="33">
                  <c:v>0.011143695014662756</c:v>
                </c:pt>
                <c:pt idx="34">
                  <c:v>0.010979228486646885</c:v>
                </c:pt>
                <c:pt idx="35">
                  <c:v>0.015114421569287209</c:v>
                </c:pt>
                <c:pt idx="36">
                  <c:v>0.014356435643564357</c:v>
                </c:pt>
                <c:pt idx="37">
                  <c:v>0.005636363636363636</c:v>
                </c:pt>
                <c:pt idx="38">
                  <c:v>0.0343807763401109</c:v>
                </c:pt>
                <c:pt idx="39">
                  <c:v>0.01128451380552221</c:v>
                </c:pt>
                <c:pt idx="40">
                  <c:v>0.016307692307692308</c:v>
                </c:pt>
                <c:pt idx="41">
                  <c:v>0.006487835308796008</c:v>
                </c:pt>
                <c:pt idx="42">
                  <c:v>0.020098340503995085</c:v>
                </c:pt>
                <c:pt idx="43">
                  <c:v>0.0020126509488211618</c:v>
                </c:pt>
                <c:pt idx="44">
                  <c:v>0.008019740900678595</c:v>
                </c:pt>
                <c:pt idx="45">
                  <c:v>0.010420475319926875</c:v>
                </c:pt>
                <c:pt idx="46">
                  <c:v>0.020961204400694846</c:v>
                </c:pt>
                <c:pt idx="47">
                  <c:v>0.01656013945380593</c:v>
                </c:pt>
                <c:pt idx="48">
                  <c:v>0.008836907082521118</c:v>
                </c:pt>
                <c:pt idx="49">
                  <c:v>0.017919799498746867</c:v>
                </c:pt>
                <c:pt idx="50">
                  <c:v>0.014019851116625312</c:v>
                </c:pt>
                <c:pt idx="51">
                  <c:v>0.015666456096020215</c:v>
                </c:pt>
                <c:pt idx="52">
                  <c:v>0.01068019093078759</c:v>
                </c:pt>
                <c:pt idx="53">
                  <c:v>0.014545454545454547</c:v>
                </c:pt>
                <c:pt idx="54">
                  <c:v>0.010107893242475867</c:v>
                </c:pt>
                <c:pt idx="55">
                  <c:v>0.010618932038834952</c:v>
                </c:pt>
                <c:pt idx="56">
                  <c:v>0.010742786985880909</c:v>
                </c:pt>
                <c:pt idx="57">
                  <c:v>0.006265060240963855</c:v>
                </c:pt>
                <c:pt idx="58">
                  <c:v>0.007357268981753973</c:v>
                </c:pt>
                <c:pt idx="59">
                  <c:v>0.0063254744105807935</c:v>
                </c:pt>
                <c:pt idx="60">
                  <c:v>0.007666098807495742</c:v>
                </c:pt>
                <c:pt idx="61">
                  <c:v>0.006693136698808849</c:v>
                </c:pt>
                <c:pt idx="62">
                  <c:v>0.0035294117647058825</c:v>
                </c:pt>
                <c:pt idx="63">
                  <c:v>0.005724508050089446</c:v>
                </c:pt>
                <c:pt idx="64">
                  <c:v>0.007633136094674556</c:v>
                </c:pt>
                <c:pt idx="65">
                  <c:v>0.0017472335468841002</c:v>
                </c:pt>
                <c:pt idx="66">
                  <c:v>0.005029239766081871</c:v>
                </c:pt>
                <c:pt idx="67">
                  <c:v>0.02302201070791196</c:v>
                </c:pt>
                <c:pt idx="68">
                  <c:v>0.017933491686460808</c:v>
                </c:pt>
                <c:pt idx="69">
                  <c:v>0.015660490137477584</c:v>
                </c:pt>
                <c:pt idx="70">
                  <c:v>0.021611940298507465</c:v>
                </c:pt>
                <c:pt idx="71">
                  <c:v>0.01824686940966011</c:v>
                </c:pt>
                <c:pt idx="72">
                  <c:v>0.016666666666666666</c:v>
                </c:pt>
                <c:pt idx="73">
                  <c:v>0.01926328502415459</c:v>
                </c:pt>
                <c:pt idx="74">
                  <c:v>0.02028898254063817</c:v>
                </c:pt>
                <c:pt idx="75">
                  <c:v>0.00972139893301719</c:v>
                </c:pt>
                <c:pt idx="76">
                  <c:v>0.010336680448907266</c:v>
                </c:pt>
                <c:pt idx="77">
                  <c:v>0.024895771292435975</c:v>
                </c:pt>
                <c:pt idx="78">
                  <c:v>0.020673360897814533</c:v>
                </c:pt>
                <c:pt idx="79">
                  <c:v>0.01978860833822666</c:v>
                </c:pt>
                <c:pt idx="80">
                  <c:v>0.010260972716488731</c:v>
                </c:pt>
                <c:pt idx="81">
                  <c:v>0.012507409602845286</c:v>
                </c:pt>
                <c:pt idx="82">
                  <c:v>0.01993534482758621</c:v>
                </c:pt>
                <c:pt idx="83">
                  <c:v>0.023076923076923078</c:v>
                </c:pt>
                <c:pt idx="84">
                  <c:v>0.02597323600973236</c:v>
                </c:pt>
                <c:pt idx="85">
                  <c:v>0.026153846153846153</c:v>
                </c:pt>
                <c:pt idx="86">
                  <c:v>0.021806298276886515</c:v>
                </c:pt>
                <c:pt idx="87">
                  <c:v>0.009946396664681358</c:v>
                </c:pt>
                <c:pt idx="88">
                  <c:v>0.008160703075957313</c:v>
                </c:pt>
                <c:pt idx="89">
                  <c:v>0.017215661901802362</c:v>
                </c:pt>
                <c:pt idx="90">
                  <c:v>0.007757496740547589</c:v>
                </c:pt>
                <c:pt idx="91">
                  <c:v>0.005967213114754099</c:v>
                </c:pt>
                <c:pt idx="92">
                  <c:v>0.010032362459546926</c:v>
                </c:pt>
                <c:pt idx="93">
                  <c:v>0.0078083989501312335</c:v>
                </c:pt>
                <c:pt idx="94">
                  <c:v>0.008033964728935337</c:v>
                </c:pt>
                <c:pt idx="95">
                  <c:v>0.00886408404464872</c:v>
                </c:pt>
                <c:pt idx="96">
                  <c:v>0.014445910290237467</c:v>
                </c:pt>
                <c:pt idx="97">
                  <c:v>0.03252577319587629</c:v>
                </c:pt>
                <c:pt idx="98">
                  <c:v>0.022687787429739398</c:v>
                </c:pt>
                <c:pt idx="99">
                  <c:v>0.012045454545454547</c:v>
                </c:pt>
                <c:pt idx="100">
                  <c:v>0.010380034032898468</c:v>
                </c:pt>
                <c:pt idx="101">
                  <c:v>0.008965135583840619</c:v>
                </c:pt>
                <c:pt idx="102">
                  <c:v>0.017258883248730966</c:v>
                </c:pt>
              </c:numCache>
            </c:numRef>
          </c:xVal>
          <c:yVal>
            <c:numRef>
              <c:f>'Cu'!$D$2:$D$104</c:f>
              <c:numCache>
                <c:ptCount val="103"/>
                <c:pt idx="0">
                  <c:v>0.006939003917179631</c:v>
                </c:pt>
                <c:pt idx="1">
                  <c:v>0.01144542772861357</c:v>
                </c:pt>
                <c:pt idx="2">
                  <c:v>0.010718562874251497</c:v>
                </c:pt>
                <c:pt idx="3">
                  <c:v>0.0037713612256923983</c:v>
                </c:pt>
                <c:pt idx="4">
                  <c:v>0.006206088992974239</c:v>
                </c:pt>
                <c:pt idx="5">
                  <c:v>0.00469678953626635</c:v>
                </c:pt>
                <c:pt idx="6">
                  <c:v>0.0076118535735037775</c:v>
                </c:pt>
                <c:pt idx="7">
                  <c:v>0.0043930635838150284</c:v>
                </c:pt>
                <c:pt idx="8">
                  <c:v>0.0023972602739726024</c:v>
                </c:pt>
                <c:pt idx="9">
                  <c:v>0.0016590389016018306</c:v>
                </c:pt>
                <c:pt idx="10">
                  <c:v>0.004904789382573572</c:v>
                </c:pt>
                <c:pt idx="11">
                  <c:v>0.007613050944476245</c:v>
                </c:pt>
                <c:pt idx="12">
                  <c:v>0.009190120620333142</c:v>
                </c:pt>
                <c:pt idx="13">
                  <c:v>0.005657142857142857</c:v>
                </c:pt>
                <c:pt idx="14">
                  <c:v>0.008476585655008891</c:v>
                </c:pt>
                <c:pt idx="15">
                  <c:v>0.004473386183465458</c:v>
                </c:pt>
                <c:pt idx="16">
                  <c:v>0.0022313564298297125</c:v>
                </c:pt>
                <c:pt idx="17">
                  <c:v>0.014156079854809437</c:v>
                </c:pt>
                <c:pt idx="18">
                  <c:v>0.006599882144961698</c:v>
                </c:pt>
                <c:pt idx="19">
                  <c:v>0.01942446043165468</c:v>
                </c:pt>
                <c:pt idx="20">
                  <c:v>0.008768768768768769</c:v>
                </c:pt>
                <c:pt idx="21">
                  <c:v>0.00879368658399098</c:v>
                </c:pt>
                <c:pt idx="22">
                  <c:v>0.01070406410990269</c:v>
                </c:pt>
                <c:pt idx="23">
                  <c:v>0.011054709531866894</c:v>
                </c:pt>
                <c:pt idx="24">
                  <c:v>0.009085778781038374</c:v>
                </c:pt>
                <c:pt idx="25">
                  <c:v>0.01380871533672892</c:v>
                </c:pt>
                <c:pt idx="26">
                  <c:v>0.010234419668381933</c:v>
                </c:pt>
                <c:pt idx="27">
                  <c:v>0.014874141876430207</c:v>
                </c:pt>
                <c:pt idx="28">
                  <c:v>0.012953367875647668</c:v>
                </c:pt>
                <c:pt idx="29">
                  <c:v>0.013018760659465604</c:v>
                </c:pt>
                <c:pt idx="30">
                  <c:v>0.017039586919104992</c:v>
                </c:pt>
                <c:pt idx="31">
                  <c:v>0.013973548016101208</c:v>
                </c:pt>
                <c:pt idx="32">
                  <c:v>0.013222280062467465</c:v>
                </c:pt>
                <c:pt idx="33">
                  <c:v>0.011790633608815427</c:v>
                </c:pt>
                <c:pt idx="34">
                  <c:v>0.013400961025093434</c:v>
                </c:pt>
                <c:pt idx="35">
                  <c:v>0.014671379183524126</c:v>
                </c:pt>
                <c:pt idx="36">
                  <c:v>0.014210526315789474</c:v>
                </c:pt>
                <c:pt idx="37">
                  <c:v>0.005289421157684631</c:v>
                </c:pt>
                <c:pt idx="38">
                  <c:v>0.031178518150174042</c:v>
                </c:pt>
                <c:pt idx="39">
                  <c:v>0.012748597654258032</c:v>
                </c:pt>
                <c:pt idx="40">
                  <c:v>0.01633266533066132</c:v>
                </c:pt>
                <c:pt idx="41">
                  <c:v>0.006549118387909321</c:v>
                </c:pt>
                <c:pt idx="42">
                  <c:v>0.021465163934426233</c:v>
                </c:pt>
                <c:pt idx="43">
                  <c:v>0.0017430278884462153</c:v>
                </c:pt>
                <c:pt idx="44">
                  <c:v>0.009703779366700716</c:v>
                </c:pt>
                <c:pt idx="45">
                  <c:v>0.011874032008260196</c:v>
                </c:pt>
                <c:pt idx="46">
                  <c:v>0.02018348623853211</c:v>
                </c:pt>
                <c:pt idx="47">
                  <c:v>0.013510747185261004</c:v>
                </c:pt>
                <c:pt idx="48">
                  <c:v>0.01025364274150027</c:v>
                </c:pt>
                <c:pt idx="49">
                  <c:v>0.02025445292620865</c:v>
                </c:pt>
                <c:pt idx="50">
                  <c:v>0.016966580976863755</c:v>
                </c:pt>
                <c:pt idx="51">
                  <c:v>0.01878072763028515</c:v>
                </c:pt>
                <c:pt idx="52">
                  <c:v>0.0092694904849601</c:v>
                </c:pt>
                <c:pt idx="53">
                  <c:v>0.022428748451053283</c:v>
                </c:pt>
                <c:pt idx="54">
                  <c:v>0.01067146282973621</c:v>
                </c:pt>
                <c:pt idx="55">
                  <c:v>0.010111662531017371</c:v>
                </c:pt>
                <c:pt idx="56">
                  <c:v>0.011075949367088608</c:v>
                </c:pt>
                <c:pt idx="57">
                  <c:v>0.007375</c:v>
                </c:pt>
                <c:pt idx="58">
                  <c:v>0.006842435655994978</c:v>
                </c:pt>
                <c:pt idx="59">
                  <c:v>0.0116263879817113</c:v>
                </c:pt>
                <c:pt idx="60">
                  <c:v>0.011139401654996817</c:v>
                </c:pt>
                <c:pt idx="61">
                  <c:v>0.009446861404599131</c:v>
                </c:pt>
                <c:pt idx="62">
                  <c:v>0.004166666666666667</c:v>
                </c:pt>
                <c:pt idx="63">
                  <c:v>0.008040201005025126</c:v>
                </c:pt>
                <c:pt idx="64">
                  <c:v>0.007151664611590629</c:v>
                </c:pt>
                <c:pt idx="65">
                  <c:v>0.0018181818181818184</c:v>
                </c:pt>
                <c:pt idx="66">
                  <c:v>0.007041383570105004</c:v>
                </c:pt>
                <c:pt idx="67">
                  <c:v>0.03395432692307693</c:v>
                </c:pt>
                <c:pt idx="68">
                  <c:v>0.015366146458583434</c:v>
                </c:pt>
                <c:pt idx="69">
                  <c:v>0.015682766845557545</c:v>
                </c:pt>
                <c:pt idx="70">
                  <c:v>0.019455943228858665</c:v>
                </c:pt>
                <c:pt idx="71">
                  <c:v>0.020602125147579694</c:v>
                </c:pt>
                <c:pt idx="72">
                  <c:v>0.021705882352941176</c:v>
                </c:pt>
                <c:pt idx="73">
                  <c:v>0.021786360893180447</c:v>
                </c:pt>
                <c:pt idx="74">
                  <c:v>0.021467227901383043</c:v>
                </c:pt>
                <c:pt idx="75">
                  <c:v>0.011137162954279016</c:v>
                </c:pt>
                <c:pt idx="76">
                  <c:v>0.016457960644007157</c:v>
                </c:pt>
                <c:pt idx="77">
                  <c:v>0.04065804935370153</c:v>
                </c:pt>
                <c:pt idx="78">
                  <c:v>0.023457508731082655</c:v>
                </c:pt>
                <c:pt idx="79">
                  <c:v>0.0222803955788249</c:v>
                </c:pt>
                <c:pt idx="80">
                  <c:v>0.007138711549622752</c:v>
                </c:pt>
                <c:pt idx="81">
                  <c:v>0.012947189097103918</c:v>
                </c:pt>
                <c:pt idx="82">
                  <c:v>0.011359724612736662</c:v>
                </c:pt>
                <c:pt idx="83">
                  <c:v>0.019520356943669825</c:v>
                </c:pt>
                <c:pt idx="84">
                  <c:v>0.017469204927211646</c:v>
                </c:pt>
                <c:pt idx="85">
                  <c:v>0.015105908584169454</c:v>
                </c:pt>
                <c:pt idx="86">
                  <c:v>0.018594355285002768</c:v>
                </c:pt>
                <c:pt idx="87">
                  <c:v>0.005399449035812672</c:v>
                </c:pt>
                <c:pt idx="88">
                  <c:v>0.006713780918727915</c:v>
                </c:pt>
                <c:pt idx="89">
                  <c:v>0.018015170670037925</c:v>
                </c:pt>
                <c:pt idx="90">
                  <c:v>0.007706422018348624</c:v>
                </c:pt>
                <c:pt idx="91">
                  <c:v>0.005915317559153176</c:v>
                </c:pt>
                <c:pt idx="92">
                  <c:v>0.009547123623011015</c:v>
                </c:pt>
                <c:pt idx="93">
                  <c:v>0.00889589905362776</c:v>
                </c:pt>
                <c:pt idx="94">
                  <c:v>0.00879190385831752</c:v>
                </c:pt>
                <c:pt idx="95">
                  <c:v>0.006090133982947625</c:v>
                </c:pt>
                <c:pt idx="96">
                  <c:v>0.014168618266978924</c:v>
                </c:pt>
                <c:pt idx="97">
                  <c:v>0.040149625935162095</c:v>
                </c:pt>
                <c:pt idx="98">
                  <c:v>0.020192970365265333</c:v>
                </c:pt>
                <c:pt idx="99">
                  <c:v>0.008881394041596402</c:v>
                </c:pt>
                <c:pt idx="100">
                  <c:v>0.011313246162592381</c:v>
                </c:pt>
                <c:pt idx="101">
                  <c:v>0.013847012841987716</c:v>
                </c:pt>
                <c:pt idx="102">
                  <c:v>0.014324917672886938</c:v>
                </c:pt>
              </c:numCache>
            </c:numRef>
          </c:yVal>
          <c:smooth val="0"/>
        </c:ser>
        <c:axId val="61510478"/>
        <c:axId val="61438711"/>
      </c:scatterChart>
      <c:valAx>
        <c:axId val="61510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Copper Detected at AM-1-PM10 (µg/m</a:t>
                </a:r>
                <a:r>
                  <a:rPr lang="en-US" cap="none" sz="1200" b="1" i="0" u="none" baseline="30000"/>
                  <a:t>3</a:t>
                </a:r>
                <a:r>
                  <a:rPr lang="en-US" cap="none" sz="12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1438711"/>
        <c:crosses val="autoZero"/>
        <c:crossBetween val="midCat"/>
        <c:dispUnits/>
      </c:valAx>
      <c:valAx>
        <c:axId val="61438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Copper Detected at AM-1-PM10-DUP (µg/m</a:t>
                </a:r>
                <a:r>
                  <a:rPr lang="en-US" cap="none" sz="1200" b="1" i="0" u="none" baseline="30000"/>
                  <a:t>3</a:t>
                </a:r>
                <a:r>
                  <a:rPr lang="en-US" cap="none" sz="12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15104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Mn!$D$1</c:f>
              <c:strCache>
                <c:ptCount val="1"/>
                <c:pt idx="0">
                  <c:v>AM-1-PM10-Dup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/>
            </c:trendlineLbl>
          </c:trendline>
          <c:xVal>
            <c:numRef>
              <c:f>Mn!$C$2:$C$104</c:f>
              <c:numCache>
                <c:ptCount val="103"/>
                <c:pt idx="0">
                  <c:v>0.001146650573325287</c:v>
                </c:pt>
                <c:pt idx="1">
                  <c:v>0.001130952380952381</c:v>
                </c:pt>
                <c:pt idx="2">
                  <c:v>0.0011404561824729892</c:v>
                </c:pt>
                <c:pt idx="3">
                  <c:v>0.0010650224215246638</c:v>
                </c:pt>
                <c:pt idx="4">
                  <c:v>0.0010963646855164455</c:v>
                </c:pt>
                <c:pt idx="5">
                  <c:v>0.0013914095583787054</c:v>
                </c:pt>
                <c:pt idx="6">
                  <c:v>0.004548174745661281</c:v>
                </c:pt>
                <c:pt idx="7">
                  <c:v>0.004803749267721149</c:v>
                </c:pt>
                <c:pt idx="8">
                  <c:v>0.001629802095459837</c:v>
                </c:pt>
                <c:pt idx="9">
                  <c:v>0.0017573696145124717</c:v>
                </c:pt>
                <c:pt idx="10">
                  <c:v>0.002592810842663524</c:v>
                </c:pt>
                <c:pt idx="11">
                  <c:v>0.006385341476957246</c:v>
                </c:pt>
                <c:pt idx="12">
                  <c:v>0.00564281559045957</c:v>
                </c:pt>
                <c:pt idx="13">
                  <c:v>0.005303933253873659</c:v>
                </c:pt>
                <c:pt idx="14">
                  <c:v>0.006658739595719381</c:v>
                </c:pt>
                <c:pt idx="15">
                  <c:v>0.0011046511627906977</c:v>
                </c:pt>
                <c:pt idx="16">
                  <c:v>0.0012374779021803181</c:v>
                </c:pt>
                <c:pt idx="17">
                  <c:v>0.003104477611940299</c:v>
                </c:pt>
                <c:pt idx="18">
                  <c:v>0.004964539007092199</c:v>
                </c:pt>
                <c:pt idx="19">
                  <c:v>0.006912991656734207</c:v>
                </c:pt>
                <c:pt idx="20">
                  <c:v>0.0011269276393831554</c:v>
                </c:pt>
                <c:pt idx="21">
                  <c:v>0.004836895388076491</c:v>
                </c:pt>
                <c:pt idx="22">
                  <c:v>0.003017991874637261</c:v>
                </c:pt>
                <c:pt idx="23">
                  <c:v>0.0038056206088992977</c:v>
                </c:pt>
                <c:pt idx="24">
                  <c:v>0.004888103651354535</c:v>
                </c:pt>
                <c:pt idx="25">
                  <c:v>0.010545023696682466</c:v>
                </c:pt>
                <c:pt idx="26">
                  <c:v>0.005266170578133944</c:v>
                </c:pt>
                <c:pt idx="27">
                  <c:v>0.00765661252900232</c:v>
                </c:pt>
                <c:pt idx="28">
                  <c:v>0.012044198895027626</c:v>
                </c:pt>
                <c:pt idx="29">
                  <c:v>0.006288951841359774</c:v>
                </c:pt>
                <c:pt idx="30">
                  <c:v>0.009418604651162791</c:v>
                </c:pt>
                <c:pt idx="31">
                  <c:v>0.006123595505617978</c:v>
                </c:pt>
                <c:pt idx="32">
                  <c:v>0.007023933402705515</c:v>
                </c:pt>
                <c:pt idx="33">
                  <c:v>0.007917888563049855</c:v>
                </c:pt>
                <c:pt idx="34">
                  <c:v>0.006290801186943621</c:v>
                </c:pt>
                <c:pt idx="35">
                  <c:v>0.008216967281715665</c:v>
                </c:pt>
                <c:pt idx="36">
                  <c:v>0.00625</c:v>
                </c:pt>
                <c:pt idx="37">
                  <c:v>0.005272727272727273</c:v>
                </c:pt>
                <c:pt idx="38">
                  <c:v>0.012692544670363525</c:v>
                </c:pt>
                <c:pt idx="39">
                  <c:v>0.005702280912364946</c:v>
                </c:pt>
                <c:pt idx="40">
                  <c:v>0.0088</c:v>
                </c:pt>
                <c:pt idx="41">
                  <c:v>0.0023705552089831566</c:v>
                </c:pt>
                <c:pt idx="42">
                  <c:v>0.005408727719729564</c:v>
                </c:pt>
                <c:pt idx="43">
                  <c:v>0.003565267395054629</c:v>
                </c:pt>
                <c:pt idx="44">
                  <c:v>0.0027760641579272056</c:v>
                </c:pt>
                <c:pt idx="45">
                  <c:v>0.004875076173065204</c:v>
                </c:pt>
                <c:pt idx="46">
                  <c:v>0.0067747539085118704</c:v>
                </c:pt>
                <c:pt idx="47">
                  <c:v>0.0032539221382916913</c:v>
                </c:pt>
                <c:pt idx="48">
                  <c:v>0.0035737491877842757</c:v>
                </c:pt>
                <c:pt idx="49">
                  <c:v>0.005200501253132832</c:v>
                </c:pt>
                <c:pt idx="50">
                  <c:v>0.0018610421836228288</c:v>
                </c:pt>
                <c:pt idx="51">
                  <c:v>0.0020214782059380923</c:v>
                </c:pt>
                <c:pt idx="52">
                  <c:v>0.0011336515513126492</c:v>
                </c:pt>
                <c:pt idx="53">
                  <c:v>0.0038181818181818182</c:v>
                </c:pt>
                <c:pt idx="54">
                  <c:v>0.0028392958546280527</c:v>
                </c:pt>
                <c:pt idx="55">
                  <c:v>0.003701456310679612</c:v>
                </c:pt>
                <c:pt idx="56">
                  <c:v>0.002087170042971148</c:v>
                </c:pt>
                <c:pt idx="57">
                  <c:v>0.0013855421686746988</c:v>
                </c:pt>
                <c:pt idx="58">
                  <c:v>0.005473808122424956</c:v>
                </c:pt>
                <c:pt idx="59">
                  <c:v>0.002127659574468085</c:v>
                </c:pt>
                <c:pt idx="60">
                  <c:v>0.002555366269165247</c:v>
                </c:pt>
                <c:pt idx="61">
                  <c:v>0.0024390243902439024</c:v>
                </c:pt>
                <c:pt idx="62">
                  <c:v>0.0031176470588235297</c:v>
                </c:pt>
                <c:pt idx="63">
                  <c:v>0.0011329755515802028</c:v>
                </c:pt>
                <c:pt idx="64">
                  <c:v>0.002485207100591716</c:v>
                </c:pt>
                <c:pt idx="65">
                  <c:v>0.00285381479324403</c:v>
                </c:pt>
                <c:pt idx="66">
                  <c:v>0.0019298245614035089</c:v>
                </c:pt>
                <c:pt idx="67">
                  <c:v>0.0028554431885782273</c:v>
                </c:pt>
                <c:pt idx="68">
                  <c:v>0.0022565320665083135</c:v>
                </c:pt>
                <c:pt idx="69">
                  <c:v>0.007710699342498506</c:v>
                </c:pt>
                <c:pt idx="70">
                  <c:v>0.008</c:v>
                </c:pt>
                <c:pt idx="71">
                  <c:v>0.011926058437686345</c:v>
                </c:pt>
                <c:pt idx="72">
                  <c:v>0.009747292418772563</c:v>
                </c:pt>
                <c:pt idx="73">
                  <c:v>0.00428743961352657</c:v>
                </c:pt>
                <c:pt idx="74">
                  <c:v>0.005599036724864539</c:v>
                </c:pt>
                <c:pt idx="75">
                  <c:v>0.011618257261410789</c:v>
                </c:pt>
                <c:pt idx="76">
                  <c:v>0.009096278795038394</c:v>
                </c:pt>
                <c:pt idx="77">
                  <c:v>0.011494937462775462</c:v>
                </c:pt>
                <c:pt idx="78">
                  <c:v>0.009391612522150029</c:v>
                </c:pt>
                <c:pt idx="79">
                  <c:v>0.013564298297122725</c:v>
                </c:pt>
                <c:pt idx="80">
                  <c:v>0.01180308422301305</c:v>
                </c:pt>
                <c:pt idx="81">
                  <c:v>0.007409602845287492</c:v>
                </c:pt>
                <c:pt idx="82">
                  <c:v>0.013577586206896551</c:v>
                </c:pt>
                <c:pt idx="83">
                  <c:v>0.008661417322834646</c:v>
                </c:pt>
                <c:pt idx="84">
                  <c:v>0.008698296836982969</c:v>
                </c:pt>
                <c:pt idx="85">
                  <c:v>0.012123076923076922</c:v>
                </c:pt>
                <c:pt idx="86">
                  <c:v>0.016042780748663103</c:v>
                </c:pt>
                <c:pt idx="87">
                  <c:v>0.009827278141751043</c:v>
                </c:pt>
                <c:pt idx="88">
                  <c:v>0.008725674827369743</c:v>
                </c:pt>
                <c:pt idx="89">
                  <c:v>0.009384711000621503</c:v>
                </c:pt>
                <c:pt idx="90">
                  <c:v>0.00469361147327249</c:v>
                </c:pt>
                <c:pt idx="91">
                  <c:v>0.0033442622950819673</c:v>
                </c:pt>
                <c:pt idx="92">
                  <c:v>0.006796116504854369</c:v>
                </c:pt>
                <c:pt idx="93">
                  <c:v>0.0058398950131233595</c:v>
                </c:pt>
                <c:pt idx="94">
                  <c:v>0.006988896146309602</c:v>
                </c:pt>
                <c:pt idx="95">
                  <c:v>0.005778069599474721</c:v>
                </c:pt>
                <c:pt idx="96">
                  <c:v>0.00712401055408971</c:v>
                </c:pt>
                <c:pt idx="97">
                  <c:v>0.0075773195876288665</c:v>
                </c:pt>
                <c:pt idx="98">
                  <c:v>0.0017373530914665304</c:v>
                </c:pt>
                <c:pt idx="99">
                  <c:v>0.0034090909090909094</c:v>
                </c:pt>
                <c:pt idx="100">
                  <c:v>0.005161656267725468</c:v>
                </c:pt>
                <c:pt idx="101">
                  <c:v>0.0026009961261759824</c:v>
                </c:pt>
                <c:pt idx="102">
                  <c:v>0.004512126339537507</c:v>
                </c:pt>
              </c:numCache>
            </c:numRef>
          </c:xVal>
          <c:yVal>
            <c:numRef>
              <c:f>Mn!$D$2:$D$104</c:f>
              <c:numCache>
                <c:ptCount val="103"/>
                <c:pt idx="0">
                  <c:v>0.00106323447118075</c:v>
                </c:pt>
                <c:pt idx="1">
                  <c:v>0.00112094395280236</c:v>
                </c:pt>
                <c:pt idx="2">
                  <c:v>0.0011377245508982037</c:v>
                </c:pt>
                <c:pt idx="3">
                  <c:v>0.0012374779021803181</c:v>
                </c:pt>
                <c:pt idx="4">
                  <c:v>0.0011124121779859484</c:v>
                </c:pt>
                <c:pt idx="5">
                  <c:v>0.001426872770511296</c:v>
                </c:pt>
                <c:pt idx="6">
                  <c:v>0.004474142940151075</c:v>
                </c:pt>
                <c:pt idx="7">
                  <c:v>0.004855491329479769</c:v>
                </c:pt>
                <c:pt idx="8">
                  <c:v>0.0011986301369863012</c:v>
                </c:pt>
                <c:pt idx="9">
                  <c:v>0.0015446224256292908</c:v>
                </c:pt>
                <c:pt idx="10">
                  <c:v>0.0028851702250432777</c:v>
                </c:pt>
                <c:pt idx="11">
                  <c:v>0.006410990269032628</c:v>
                </c:pt>
                <c:pt idx="12">
                  <c:v>0.005973578403216542</c:v>
                </c:pt>
                <c:pt idx="13">
                  <c:v>0.005028571428571429</c:v>
                </c:pt>
                <c:pt idx="14">
                  <c:v>0.005868405453467695</c:v>
                </c:pt>
                <c:pt idx="15">
                  <c:v>0.0010758776896942243</c:v>
                </c:pt>
                <c:pt idx="16">
                  <c:v>0.0011743981209630066</c:v>
                </c:pt>
                <c:pt idx="17">
                  <c:v>0.003327283726557774</c:v>
                </c:pt>
                <c:pt idx="18">
                  <c:v>0.005008839127872717</c:v>
                </c:pt>
                <c:pt idx="19">
                  <c:v>0.007314148681055156</c:v>
                </c:pt>
                <c:pt idx="20">
                  <c:v>0.0011411411411411413</c:v>
                </c:pt>
                <c:pt idx="21">
                  <c:v>0.004847801578354002</c:v>
                </c:pt>
                <c:pt idx="22">
                  <c:v>0.0031482541499713796</c:v>
                </c:pt>
                <c:pt idx="23">
                  <c:v>0.0034404963338973494</c:v>
                </c:pt>
                <c:pt idx="24">
                  <c:v>0.004740406320541761</c:v>
                </c:pt>
                <c:pt idx="25">
                  <c:v>0.009281267685342388</c:v>
                </c:pt>
                <c:pt idx="26">
                  <c:v>0.005031446540880503</c:v>
                </c:pt>
                <c:pt idx="27">
                  <c:v>0.007837528604118994</c:v>
                </c:pt>
                <c:pt idx="28">
                  <c:v>0.005584340817501439</c:v>
                </c:pt>
                <c:pt idx="29">
                  <c:v>0.005685048322910745</c:v>
                </c:pt>
                <c:pt idx="30">
                  <c:v>0.009122203098106713</c:v>
                </c:pt>
                <c:pt idx="31">
                  <c:v>0.006267970097757332</c:v>
                </c:pt>
                <c:pt idx="32">
                  <c:v>0.006767308693388861</c:v>
                </c:pt>
                <c:pt idx="33">
                  <c:v>0.008044077134986225</c:v>
                </c:pt>
                <c:pt idx="34">
                  <c:v>0.005979711692471971</c:v>
                </c:pt>
                <c:pt idx="35">
                  <c:v>0.008488440813324673</c:v>
                </c:pt>
                <c:pt idx="36">
                  <c:v>0.005421052631578947</c:v>
                </c:pt>
                <c:pt idx="37">
                  <c:v>0.004041916167664672</c:v>
                </c:pt>
                <c:pt idx="38">
                  <c:v>0.010740924912978619</c:v>
                </c:pt>
                <c:pt idx="39">
                  <c:v>0.005609382967873534</c:v>
                </c:pt>
                <c:pt idx="40">
                  <c:v>0.007314629258517035</c:v>
                </c:pt>
                <c:pt idx="41">
                  <c:v>0.0022166246851385387</c:v>
                </c:pt>
                <c:pt idx="42">
                  <c:v>0.0050204918032786885</c:v>
                </c:pt>
                <c:pt idx="43">
                  <c:v>0.0026892430278884463</c:v>
                </c:pt>
                <c:pt idx="44">
                  <c:v>0.002349336057201226</c:v>
                </c:pt>
                <c:pt idx="45">
                  <c:v>0.004749612803304078</c:v>
                </c:pt>
                <c:pt idx="46">
                  <c:v>0.005657492354740061</c:v>
                </c:pt>
                <c:pt idx="47">
                  <c:v>0.0024053224155578304</c:v>
                </c:pt>
                <c:pt idx="48">
                  <c:v>0.0028062601187263895</c:v>
                </c:pt>
                <c:pt idx="49">
                  <c:v>0.0017302798982188295</c:v>
                </c:pt>
                <c:pt idx="50">
                  <c:v>0.0009768637532133677</c:v>
                </c:pt>
                <c:pt idx="51">
                  <c:v>0.0009341199606686333</c:v>
                </c:pt>
                <c:pt idx="52">
                  <c:v>0.0011663597298956416</c:v>
                </c:pt>
                <c:pt idx="53">
                  <c:v>0.003717472118959108</c:v>
                </c:pt>
                <c:pt idx="54">
                  <c:v>0.0028776978417266188</c:v>
                </c:pt>
                <c:pt idx="55">
                  <c:v>0.0034739454094292804</c:v>
                </c:pt>
                <c:pt idx="56">
                  <c:v>0.0018987341772151898</c:v>
                </c:pt>
                <c:pt idx="57">
                  <c:v>0.0011875</c:v>
                </c:pt>
                <c:pt idx="58">
                  <c:v>0.005900816070307596</c:v>
                </c:pt>
                <c:pt idx="59">
                  <c:v>0.004049640757674722</c:v>
                </c:pt>
                <c:pt idx="60">
                  <c:v>0.0021005728835136856</c:v>
                </c:pt>
                <c:pt idx="61">
                  <c:v>0.002610316967060286</c:v>
                </c:pt>
                <c:pt idx="62">
                  <c:v>0.001616915422885572</c:v>
                </c:pt>
                <c:pt idx="63">
                  <c:v>0.0011934673366834172</c:v>
                </c:pt>
                <c:pt idx="64">
                  <c:v>0.0019112207151664614</c:v>
                </c:pt>
                <c:pt idx="65">
                  <c:v>0.0025454545454545456</c:v>
                </c:pt>
                <c:pt idx="66">
                  <c:v>0.0021000617665225445</c:v>
                </c:pt>
                <c:pt idx="67">
                  <c:v>0.0031850961538461542</c:v>
                </c:pt>
                <c:pt idx="68">
                  <c:v>0.002220888355342137</c:v>
                </c:pt>
                <c:pt idx="69">
                  <c:v>0.004710793082886106</c:v>
                </c:pt>
                <c:pt idx="70">
                  <c:v>0.007392075694855115</c:v>
                </c:pt>
                <c:pt idx="71">
                  <c:v>0.011216056670602126</c:v>
                </c:pt>
                <c:pt idx="72">
                  <c:v>0.008411764705882353</c:v>
                </c:pt>
                <c:pt idx="73">
                  <c:v>0.004164152082076041</c:v>
                </c:pt>
                <c:pt idx="74">
                  <c:v>0.004810583283223091</c:v>
                </c:pt>
                <c:pt idx="75">
                  <c:v>0.006623681125439625</c:v>
                </c:pt>
                <c:pt idx="76">
                  <c:v>0.00793082886106142</c:v>
                </c:pt>
                <c:pt idx="77">
                  <c:v>0.008519388954171564</c:v>
                </c:pt>
                <c:pt idx="78">
                  <c:v>0.008323632130384168</c:v>
                </c:pt>
                <c:pt idx="79">
                  <c:v>0.011983711460151251</c:v>
                </c:pt>
                <c:pt idx="80">
                  <c:v>0.006790481717933837</c:v>
                </c:pt>
                <c:pt idx="81">
                  <c:v>0.007552526973310619</c:v>
                </c:pt>
                <c:pt idx="82">
                  <c:v>0.007802639127940333</c:v>
                </c:pt>
                <c:pt idx="83">
                  <c:v>0.0060791968767428895</c:v>
                </c:pt>
                <c:pt idx="84">
                  <c:v>0.006998880179171333</c:v>
                </c:pt>
                <c:pt idx="85">
                  <c:v>0.008751393534002231</c:v>
                </c:pt>
                <c:pt idx="86">
                  <c:v>0.012894299944659657</c:v>
                </c:pt>
                <c:pt idx="87">
                  <c:v>0.007107438016528926</c:v>
                </c:pt>
                <c:pt idx="88">
                  <c:v>0.008716136631330978</c:v>
                </c:pt>
                <c:pt idx="89">
                  <c:v>0.010682680151706701</c:v>
                </c:pt>
                <c:pt idx="90">
                  <c:v>0.003792048929663609</c:v>
                </c:pt>
                <c:pt idx="91">
                  <c:v>0.00298879202988792</c:v>
                </c:pt>
                <c:pt idx="92">
                  <c:v>0.0060587515299877605</c:v>
                </c:pt>
                <c:pt idx="93">
                  <c:v>0.0056782334384858045</c:v>
                </c:pt>
                <c:pt idx="94">
                  <c:v>0.0076533839342188496</c:v>
                </c:pt>
                <c:pt idx="95">
                  <c:v>0.0038976857490864805</c:v>
                </c:pt>
                <c:pt idx="96">
                  <c:v>0.006850117096018736</c:v>
                </c:pt>
                <c:pt idx="97">
                  <c:v>0.01030756442227764</c:v>
                </c:pt>
                <c:pt idx="98">
                  <c:v>0.002343211578221916</c:v>
                </c:pt>
                <c:pt idx="99">
                  <c:v>0.0020798201236649806</c:v>
                </c:pt>
                <c:pt idx="100">
                  <c:v>0.007561114269471291</c:v>
                </c:pt>
                <c:pt idx="101">
                  <c:v>0.01965382467895031</c:v>
                </c:pt>
                <c:pt idx="102">
                  <c:v>0.004829857299670692</c:v>
                </c:pt>
              </c:numCache>
            </c:numRef>
          </c:yVal>
          <c:smooth val="0"/>
        </c:ser>
        <c:axId val="60505740"/>
        <c:axId val="48377117"/>
      </c:scatterChart>
      <c:valAx>
        <c:axId val="60505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Manganese Detected at AM-1-PM10 (µg/m</a:t>
                </a:r>
                <a:r>
                  <a:rPr lang="en-US" cap="none" sz="1200" b="1" i="0" u="none" baseline="30000"/>
                  <a:t>3</a:t>
                </a:r>
                <a:r>
                  <a:rPr lang="en-US" cap="none" sz="12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8377117"/>
        <c:crosses val="autoZero"/>
        <c:crossBetween val="midCat"/>
        <c:dispUnits/>
      </c:valAx>
      <c:valAx>
        <c:axId val="48377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Manganese Detected at AM-1-PM10-DUP (µg/m</a:t>
                </a:r>
                <a:r>
                  <a:rPr lang="en-US" cap="none" sz="1200" b="1" i="0" u="none" baseline="30000"/>
                  <a:t>3</a:t>
                </a:r>
                <a:r>
                  <a:rPr lang="en-US" cap="none" sz="12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05057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Ni!$D$1</c:f>
              <c:strCache>
                <c:ptCount val="1"/>
                <c:pt idx="0">
                  <c:v>AM-1-PM10-Dup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/>
            </c:trendlineLbl>
          </c:trendline>
          <c:xVal>
            <c:numRef>
              <c:f>Ni!$C$2:$C$104</c:f>
              <c:numCache>
                <c:ptCount val="103"/>
                <c:pt idx="0">
                  <c:v>0.002112251056125528</c:v>
                </c:pt>
                <c:pt idx="1">
                  <c:v>0.0020833333333333333</c:v>
                </c:pt>
                <c:pt idx="2">
                  <c:v>0.0021008403361344537</c:v>
                </c:pt>
                <c:pt idx="3">
                  <c:v>0.0019618834080717493</c:v>
                </c:pt>
                <c:pt idx="4">
                  <c:v>0.002019619157530294</c:v>
                </c:pt>
                <c:pt idx="5">
                  <c:v>0.002117362371445856</c:v>
                </c:pt>
                <c:pt idx="6">
                  <c:v>0.0020945541591861163</c:v>
                </c:pt>
                <c:pt idx="7">
                  <c:v>0.002050380785002929</c:v>
                </c:pt>
                <c:pt idx="8">
                  <c:v>0.0020372526193247966</c:v>
                </c:pt>
                <c:pt idx="9">
                  <c:v>0.001984126984126984</c:v>
                </c:pt>
                <c:pt idx="10">
                  <c:v>0.0020624631703005302</c:v>
                </c:pt>
                <c:pt idx="11">
                  <c:v>0.0019433647973348138</c:v>
                </c:pt>
                <c:pt idx="12">
                  <c:v>0.002036067481093659</c:v>
                </c:pt>
                <c:pt idx="13">
                  <c:v>0.0020858164481525627</c:v>
                </c:pt>
                <c:pt idx="14">
                  <c:v>0.002080856123662307</c:v>
                </c:pt>
                <c:pt idx="15">
                  <c:v>0.002034883720930233</c:v>
                </c:pt>
                <c:pt idx="16">
                  <c:v>0.0020624631703005302</c:v>
                </c:pt>
                <c:pt idx="17">
                  <c:v>0.00208955223880597</c:v>
                </c:pt>
                <c:pt idx="18">
                  <c:v>0.0020685579196217494</c:v>
                </c:pt>
                <c:pt idx="19">
                  <c:v>0.0020858164481525627</c:v>
                </c:pt>
                <c:pt idx="20">
                  <c:v>0.002075919335705813</c:v>
                </c:pt>
                <c:pt idx="21">
                  <c:v>0.001968503937007874</c:v>
                </c:pt>
                <c:pt idx="22">
                  <c:v>0.0020313406848520023</c:v>
                </c:pt>
                <c:pt idx="23">
                  <c:v>0.0020491803278688526</c:v>
                </c:pt>
                <c:pt idx="24">
                  <c:v>0.002061248527679623</c:v>
                </c:pt>
                <c:pt idx="25">
                  <c:v>0.0020734597156398106</c:v>
                </c:pt>
                <c:pt idx="26">
                  <c:v>0.002003434459072696</c:v>
                </c:pt>
                <c:pt idx="27">
                  <c:v>0.00203016241299304</c:v>
                </c:pt>
                <c:pt idx="28">
                  <c:v>0.003922651933701658</c:v>
                </c:pt>
                <c:pt idx="29">
                  <c:v>0.00198300283286119</c:v>
                </c:pt>
                <c:pt idx="30">
                  <c:v>0.002034883720930233</c:v>
                </c:pt>
                <c:pt idx="31">
                  <c:v>0.001966292134831461</c:v>
                </c:pt>
                <c:pt idx="32">
                  <c:v>0.0018210197710718003</c:v>
                </c:pt>
                <c:pt idx="33">
                  <c:v>0.0020527859237536657</c:v>
                </c:pt>
                <c:pt idx="34">
                  <c:v>0.0020771513353115725</c:v>
                </c:pt>
                <c:pt idx="35">
                  <c:v>0.0020992252179565566</c:v>
                </c:pt>
                <c:pt idx="36">
                  <c:v>0.002165841584158416</c:v>
                </c:pt>
                <c:pt idx="37">
                  <c:v>0.0021212121212121214</c:v>
                </c:pt>
                <c:pt idx="38">
                  <c:v>0.002156500308071473</c:v>
                </c:pt>
                <c:pt idx="39">
                  <c:v>0.0021008403361344537</c:v>
                </c:pt>
                <c:pt idx="40">
                  <c:v>0.0021538461538461538</c:v>
                </c:pt>
                <c:pt idx="41">
                  <c:v>0.002183406113537118</c:v>
                </c:pt>
                <c:pt idx="42">
                  <c:v>0.00215119852489244</c:v>
                </c:pt>
                <c:pt idx="43">
                  <c:v>0.0020126509488211618</c:v>
                </c:pt>
                <c:pt idx="44">
                  <c:v>0.00215916101172116</c:v>
                </c:pt>
                <c:pt idx="45">
                  <c:v>0.002132845825716027</c:v>
                </c:pt>
                <c:pt idx="46">
                  <c:v>0.0020266357845975685</c:v>
                </c:pt>
                <c:pt idx="47">
                  <c:v>0.002033701336432307</c:v>
                </c:pt>
                <c:pt idx="48">
                  <c:v>0.0022742040285899934</c:v>
                </c:pt>
                <c:pt idx="49">
                  <c:v>0.0021929824561403508</c:v>
                </c:pt>
                <c:pt idx="50">
                  <c:v>0.0021712158808933004</c:v>
                </c:pt>
                <c:pt idx="51">
                  <c:v>0.0022109917877447885</c:v>
                </c:pt>
                <c:pt idx="52">
                  <c:v>0.0020883054892601436</c:v>
                </c:pt>
                <c:pt idx="53">
                  <c:v>0.0021212121212121214</c:v>
                </c:pt>
                <c:pt idx="54">
                  <c:v>0.001987507098239637</c:v>
                </c:pt>
                <c:pt idx="55">
                  <c:v>0.0021237864077669906</c:v>
                </c:pt>
                <c:pt idx="56">
                  <c:v>0.002148557397176182</c:v>
                </c:pt>
                <c:pt idx="57">
                  <c:v>0.002108433734939759</c:v>
                </c:pt>
                <c:pt idx="58">
                  <c:v>0.0020600353148911123</c:v>
                </c:pt>
                <c:pt idx="59">
                  <c:v>0.0020126509488211618</c:v>
                </c:pt>
                <c:pt idx="60">
                  <c:v>0.001987507098239637</c:v>
                </c:pt>
                <c:pt idx="61">
                  <c:v>0.001985252410663642</c:v>
                </c:pt>
                <c:pt idx="62">
                  <c:v>0.002058823529411765</c:v>
                </c:pt>
                <c:pt idx="63">
                  <c:v>0.0020870602265951103</c:v>
                </c:pt>
                <c:pt idx="64">
                  <c:v>0.0020710059171597634</c:v>
                </c:pt>
                <c:pt idx="65">
                  <c:v>0.00203843913803145</c:v>
                </c:pt>
                <c:pt idx="66">
                  <c:v>0.0020467836257309943</c:v>
                </c:pt>
                <c:pt idx="67">
                  <c:v>0.0020820939916716243</c:v>
                </c:pt>
                <c:pt idx="68">
                  <c:v>0.002078384798099763</c:v>
                </c:pt>
                <c:pt idx="69">
                  <c:v>0.0020920502092050207</c:v>
                </c:pt>
                <c:pt idx="70">
                  <c:v>0.0032835820895522386</c:v>
                </c:pt>
                <c:pt idx="71">
                  <c:v>0.0020870602265951103</c:v>
                </c:pt>
                <c:pt idx="72">
                  <c:v>0.00210589651022864</c:v>
                </c:pt>
                <c:pt idx="73">
                  <c:v>0.0021135265700483095</c:v>
                </c:pt>
                <c:pt idx="74">
                  <c:v>0.002107164358819988</c:v>
                </c:pt>
                <c:pt idx="75">
                  <c:v>0.002074688796680498</c:v>
                </c:pt>
                <c:pt idx="76">
                  <c:v>0.002067336089781453</c:v>
                </c:pt>
                <c:pt idx="77">
                  <c:v>0.0026206075044669444</c:v>
                </c:pt>
                <c:pt idx="78">
                  <c:v>0.002067336089781453</c:v>
                </c:pt>
                <c:pt idx="79">
                  <c:v>0.0020551967116852615</c:v>
                </c:pt>
                <c:pt idx="80">
                  <c:v>0.0009489916963226572</c:v>
                </c:pt>
                <c:pt idx="81">
                  <c:v>0.0007113218731475994</c:v>
                </c:pt>
                <c:pt idx="82">
                  <c:v>0.0014008620689655174</c:v>
                </c:pt>
                <c:pt idx="83">
                  <c:v>0.000726832222895215</c:v>
                </c:pt>
                <c:pt idx="84">
                  <c:v>0.0007299270072992701</c:v>
                </c:pt>
                <c:pt idx="85">
                  <c:v>0.0008</c:v>
                </c:pt>
                <c:pt idx="86">
                  <c:v>0.00124777183600713</c:v>
                </c:pt>
                <c:pt idx="87">
                  <c:v>0.0008338296605122097</c:v>
                </c:pt>
                <c:pt idx="88">
                  <c:v>0.0007532956685499059</c:v>
                </c:pt>
                <c:pt idx="89">
                  <c:v>0.0007458048477315103</c:v>
                </c:pt>
                <c:pt idx="90">
                  <c:v>0.0007822685788787483</c:v>
                </c:pt>
                <c:pt idx="91">
                  <c:v>0.0007868852459016394</c:v>
                </c:pt>
                <c:pt idx="92">
                  <c:v>0.0007766990291262136</c:v>
                </c:pt>
                <c:pt idx="93">
                  <c:v>0.0007874015748031497</c:v>
                </c:pt>
                <c:pt idx="94">
                  <c:v>0.0007838014369693011</c:v>
                </c:pt>
                <c:pt idx="95">
                  <c:v>0.0007879185817465529</c:v>
                </c:pt>
                <c:pt idx="96">
                  <c:v>0.00079155672823219</c:v>
                </c:pt>
                <c:pt idx="97">
                  <c:v>0.0006185567010309278</c:v>
                </c:pt>
                <c:pt idx="98">
                  <c:v>0.0030659172202350538</c:v>
                </c:pt>
                <c:pt idx="99">
                  <c:v>0.0006818181818181818</c:v>
                </c:pt>
                <c:pt idx="100">
                  <c:v>0.0007941009642654567</c:v>
                </c:pt>
                <c:pt idx="101">
                  <c:v>0.000774764803541782</c:v>
                </c:pt>
                <c:pt idx="102">
                  <c:v>0.0006768189509306261</c:v>
                </c:pt>
              </c:numCache>
            </c:numRef>
          </c:xVal>
          <c:yVal>
            <c:numRef>
              <c:f>Ni!$D$2:$D$104</c:f>
              <c:numCache>
                <c:ptCount val="103"/>
                <c:pt idx="0">
                  <c:v>0.00195858981533296</c:v>
                </c:pt>
                <c:pt idx="1">
                  <c:v>0.002064896755162242</c:v>
                </c:pt>
                <c:pt idx="2">
                  <c:v>0.002095808383233533</c:v>
                </c:pt>
                <c:pt idx="3">
                  <c:v>0.0020624631703005302</c:v>
                </c:pt>
                <c:pt idx="4">
                  <c:v>0.0020491803278688526</c:v>
                </c:pt>
                <c:pt idx="5">
                  <c:v>0.002080856123662307</c:v>
                </c:pt>
                <c:pt idx="6">
                  <c:v>0.002033701336432307</c:v>
                </c:pt>
                <c:pt idx="7">
                  <c:v>0.002023121387283237</c:v>
                </c:pt>
                <c:pt idx="8">
                  <c:v>0.001997716894977169</c:v>
                </c:pt>
                <c:pt idx="9">
                  <c:v>0.002002288329519451</c:v>
                </c:pt>
                <c:pt idx="10">
                  <c:v>0.002019619157530294</c:v>
                </c:pt>
                <c:pt idx="11">
                  <c:v>0.002003434459072696</c:v>
                </c:pt>
                <c:pt idx="12">
                  <c:v>0.002010338885697875</c:v>
                </c:pt>
                <c:pt idx="13">
                  <c:v>0.002</c:v>
                </c:pt>
                <c:pt idx="14">
                  <c:v>0.002074688796680498</c:v>
                </c:pt>
                <c:pt idx="15">
                  <c:v>0.0019818799546998866</c:v>
                </c:pt>
                <c:pt idx="16">
                  <c:v>0.0020551967116852615</c:v>
                </c:pt>
                <c:pt idx="17">
                  <c:v>0.002117362371445856</c:v>
                </c:pt>
                <c:pt idx="18">
                  <c:v>0.0020624631703005302</c:v>
                </c:pt>
                <c:pt idx="19">
                  <c:v>0.0020983213429256594</c:v>
                </c:pt>
                <c:pt idx="20">
                  <c:v>0.002102102102102102</c:v>
                </c:pt>
                <c:pt idx="21">
                  <c:v>0.001972942502818489</c:v>
                </c:pt>
                <c:pt idx="22">
                  <c:v>0.002003434459072696</c:v>
                </c:pt>
                <c:pt idx="23">
                  <c:v>0.0019740552735476595</c:v>
                </c:pt>
                <c:pt idx="24">
                  <c:v>0.0019751693002257337</c:v>
                </c:pt>
                <c:pt idx="25">
                  <c:v>0.0019807583474816073</c:v>
                </c:pt>
                <c:pt idx="26">
                  <c:v>0.0020011435105774726</c:v>
                </c:pt>
                <c:pt idx="27">
                  <c:v>0.002002288329519451</c:v>
                </c:pt>
                <c:pt idx="28">
                  <c:v>0.0020149683362118594</c:v>
                </c:pt>
                <c:pt idx="29">
                  <c:v>0.001989766913018761</c:v>
                </c:pt>
                <c:pt idx="30">
                  <c:v>0.0020080321285140565</c:v>
                </c:pt>
                <c:pt idx="31">
                  <c:v>0.0020126509488211618</c:v>
                </c:pt>
                <c:pt idx="32">
                  <c:v>0.0018219677251431546</c:v>
                </c:pt>
                <c:pt idx="33">
                  <c:v>0.001928374655647383</c:v>
                </c:pt>
                <c:pt idx="34">
                  <c:v>0.0018686599038974907</c:v>
                </c:pt>
                <c:pt idx="35">
                  <c:v>0.0018339223979405158</c:v>
                </c:pt>
                <c:pt idx="36">
                  <c:v>0.001842105263157895</c:v>
                </c:pt>
                <c:pt idx="37">
                  <c:v>0.001746506986027944</c:v>
                </c:pt>
                <c:pt idx="38">
                  <c:v>0.00174042764793635</c:v>
                </c:pt>
                <c:pt idx="39">
                  <c:v>0.0017848036715961246</c:v>
                </c:pt>
                <c:pt idx="40">
                  <c:v>0.0017535070140280561</c:v>
                </c:pt>
                <c:pt idx="41">
                  <c:v>0.0017632241813602015</c:v>
                </c:pt>
                <c:pt idx="42">
                  <c:v>0.001793032786885246</c:v>
                </c:pt>
                <c:pt idx="43">
                  <c:v>0.0017430278884462153</c:v>
                </c:pt>
                <c:pt idx="44">
                  <c:v>0.001787538304392237</c:v>
                </c:pt>
                <c:pt idx="45">
                  <c:v>0.0018069179143004647</c:v>
                </c:pt>
                <c:pt idx="46">
                  <c:v>0.0017838939857288483</c:v>
                </c:pt>
                <c:pt idx="47">
                  <c:v>0.0017911975435005118</c:v>
                </c:pt>
                <c:pt idx="48">
                  <c:v>0.0018888289260658392</c:v>
                </c:pt>
                <c:pt idx="49">
                  <c:v>0.0017811704834605599</c:v>
                </c:pt>
                <c:pt idx="50">
                  <c:v>0.0017994858611825194</c:v>
                </c:pt>
                <c:pt idx="51">
                  <c:v>0.001720747295968535</c:v>
                </c:pt>
                <c:pt idx="52">
                  <c:v>0.002148557397176182</c:v>
                </c:pt>
                <c:pt idx="53">
                  <c:v>0.0021685254027261464</c:v>
                </c:pt>
                <c:pt idx="54">
                  <c:v>0.0020983213429256594</c:v>
                </c:pt>
                <c:pt idx="55">
                  <c:v>0.0021712158808933004</c:v>
                </c:pt>
                <c:pt idx="56">
                  <c:v>0.0022151898734177216</c:v>
                </c:pt>
                <c:pt idx="57">
                  <c:v>0.0021875</c:v>
                </c:pt>
                <c:pt idx="58">
                  <c:v>0.0021971123666038924</c:v>
                </c:pt>
                <c:pt idx="59">
                  <c:v>0.0022860875244937948</c:v>
                </c:pt>
                <c:pt idx="60">
                  <c:v>0.0022278803309993636</c:v>
                </c:pt>
                <c:pt idx="61">
                  <c:v>0.002175264139216905</c:v>
                </c:pt>
                <c:pt idx="62">
                  <c:v>0.0021766169154228856</c:v>
                </c:pt>
                <c:pt idx="63">
                  <c:v>0.0021984924623115578</c:v>
                </c:pt>
                <c:pt idx="64">
                  <c:v>0.002157829839704069</c:v>
                </c:pt>
                <c:pt idx="65">
                  <c:v>0.0021212121212121214</c:v>
                </c:pt>
                <c:pt idx="66">
                  <c:v>0.0021618282890673254</c:v>
                </c:pt>
                <c:pt idx="67">
                  <c:v>0.002103365384615385</c:v>
                </c:pt>
                <c:pt idx="68">
                  <c:v>0.0021008403361344537</c:v>
                </c:pt>
                <c:pt idx="69">
                  <c:v>0.0020870602265951103</c:v>
                </c:pt>
                <c:pt idx="70">
                  <c:v>0.0020697811945594325</c:v>
                </c:pt>
                <c:pt idx="71">
                  <c:v>0.002066115702479339</c:v>
                </c:pt>
                <c:pt idx="72">
                  <c:v>0.002058823529411765</c:v>
                </c:pt>
                <c:pt idx="73">
                  <c:v>0.002112251056125528</c:v>
                </c:pt>
                <c:pt idx="74">
                  <c:v>0.0021046301864101023</c:v>
                </c:pt>
                <c:pt idx="75">
                  <c:v>0.0020515826494724504</c:v>
                </c:pt>
                <c:pt idx="76">
                  <c:v>0.0020870602265951103</c:v>
                </c:pt>
                <c:pt idx="77">
                  <c:v>0.002056404230317274</c:v>
                </c:pt>
                <c:pt idx="78">
                  <c:v>0.0020372526193247966</c:v>
                </c:pt>
                <c:pt idx="79">
                  <c:v>0.002036067481093659</c:v>
                </c:pt>
                <c:pt idx="80">
                  <c:v>0.000812536273940801</c:v>
                </c:pt>
                <c:pt idx="81">
                  <c:v>0.0006814310051107325</c:v>
                </c:pt>
                <c:pt idx="82">
                  <c:v>0.0007458405048766494</c:v>
                </c:pt>
                <c:pt idx="83">
                  <c:v>0.0006692693809258227</c:v>
                </c:pt>
                <c:pt idx="84">
                  <c:v>0.0006718924972004479</c:v>
                </c:pt>
                <c:pt idx="85">
                  <c:v>0.0006688963210702342</c:v>
                </c:pt>
                <c:pt idx="86">
                  <c:v>0.0009961261759822912</c:v>
                </c:pt>
                <c:pt idx="87">
                  <c:v>0.0006611570247933885</c:v>
                </c:pt>
                <c:pt idx="88">
                  <c:v>0.0007067137809187279</c:v>
                </c:pt>
                <c:pt idx="89">
                  <c:v>0.0007585335018963338</c:v>
                </c:pt>
                <c:pt idx="90">
                  <c:v>0.0007339449541284405</c:v>
                </c:pt>
                <c:pt idx="91">
                  <c:v>0.0008094645080946451</c:v>
                </c:pt>
                <c:pt idx="92">
                  <c:v>0.0007343941248470012</c:v>
                </c:pt>
                <c:pt idx="93">
                  <c:v>0.0007570977917981073</c:v>
                </c:pt>
                <c:pt idx="94">
                  <c:v>0.002593295382669197</c:v>
                </c:pt>
                <c:pt idx="95">
                  <c:v>0.000730816077953715</c:v>
                </c:pt>
                <c:pt idx="96">
                  <c:v>0.0007025761124121781</c:v>
                </c:pt>
                <c:pt idx="97">
                  <c:v>0.000997506234413965</c:v>
                </c:pt>
                <c:pt idx="98">
                  <c:v>0.004135079255685735</c:v>
                </c:pt>
                <c:pt idx="99">
                  <c:v>0.0006745362563237774</c:v>
                </c:pt>
                <c:pt idx="100">
                  <c:v>0.0009664582148948267</c:v>
                </c:pt>
                <c:pt idx="101">
                  <c:v>0.0011725293132328308</c:v>
                </c:pt>
                <c:pt idx="102">
                  <c:v>0.0006586169045005489</c:v>
                </c:pt>
              </c:numCache>
            </c:numRef>
          </c:yVal>
          <c:smooth val="0"/>
        </c:ser>
        <c:axId val="24922746"/>
        <c:axId val="55560243"/>
      </c:scatterChart>
      <c:valAx>
        <c:axId val="24922746"/>
        <c:scaling>
          <c:orientation val="minMax"/>
          <c:min val="0.00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Nickel Detected at AM-1-PM10 (µg/m</a:t>
                </a:r>
                <a:r>
                  <a:rPr lang="en-US" cap="none" sz="1200" b="1" i="0" u="none" baseline="30000"/>
                  <a:t>3</a:t>
                </a:r>
                <a:r>
                  <a:rPr lang="en-US" cap="none" sz="12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0" sourceLinked="0"/>
        <c:majorTickMark val="out"/>
        <c:minorTickMark val="none"/>
        <c:tickLblPos val="nextTo"/>
        <c:crossAx val="55560243"/>
        <c:crosses val="autoZero"/>
        <c:crossBetween val="midCat"/>
        <c:dispUnits/>
      </c:valAx>
      <c:valAx>
        <c:axId val="55560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Nickel Detected at AM-1-PM10-DUP (µg/m</a:t>
                </a:r>
                <a:r>
                  <a:rPr lang="en-US" cap="none" sz="1200" b="1" i="0" u="none" baseline="30000"/>
                  <a:t>3</a:t>
                </a:r>
                <a:r>
                  <a:rPr lang="en-US" cap="none" sz="12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" sourceLinked="0"/>
        <c:majorTickMark val="out"/>
        <c:minorTickMark val="none"/>
        <c:tickLblPos val="nextTo"/>
        <c:crossAx val="249227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25" right="0.25" top="1.25" bottom="0.5" header="0.75" footer="0.5"/>
  <pageSetup horizontalDpi="600" verticalDpi="600" orientation="landscape"/>
  <headerFooter>
    <oddHeader>&amp;C&amp;"Times New Roman,Bold"&amp;12Correlation of Collocated PM&amp;Y10&amp;Y Analytical Results&amp;"Times New Roman,Regular"
Air Quality Monitoring Program, Yerington Mine, Yerington, Nevada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25" right="0.25" top="1.25" bottom="0.5" header="0.75" footer="0.5"/>
  <pageSetup horizontalDpi="600" verticalDpi="600" orientation="landscape"/>
  <headerFooter>
    <oddHeader>&amp;C&amp;"Times New Roman,Bold"&amp;12Correlation of Collocated Aluminum Analytical Results&amp;"Times New Roman,Regular"
Air Quality Monitoring Program, Yerington Mine, Yerington, Nevada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25" right="0.25" top="1.25" bottom="0.5" header="0.75" footer="0.5"/>
  <pageSetup horizontalDpi="600" verticalDpi="600" orientation="landscape"/>
  <headerFooter>
    <oddHeader>&amp;C&amp;"Times New Roman,Bold"&amp;12Correlation of Collocated Arsenic Analytical Results&amp;"Times New Roman,Regular"
Air Quality Monitoring Program, Yerington Mine, Yerington, Nevada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25" right="0.25" top="1.25" bottom="0.5" header="0.75" footer="0.5"/>
  <pageSetup horizontalDpi="600" verticalDpi="600" orientation="landscape"/>
  <headerFooter>
    <oddHeader>&amp;C&amp;"Times New Roman,Bold"&amp;12Correlation of Collocated Cadmium Analytical Results&amp;"Times New Roman,Regular"
Air Quality Monitoring Program, Yerington Mine, Yerington, Nevada</oddHead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25" right="0.25" top="1.25" bottom="0.5" header="0.75" footer="0.5"/>
  <pageSetup horizontalDpi="600" verticalDpi="600" orientation="landscape"/>
  <headerFooter>
    <oddHeader>&amp;C&amp;"Times New Roman,Bold"&amp;12Correlation of Collocated Chromium Analytical Results&amp;"Times New Roman,Regular"
Air Quality Monitoring Program, Yerington Mine, Yerington, Nevada</oddHead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25" right="0.25" top="1.25" bottom="0.5" header="0.75" footer="0.5"/>
  <pageSetup horizontalDpi="600" verticalDpi="600" orientation="landscape"/>
  <headerFooter>
    <oddHeader>&amp;C&amp;"Times New Roman,Bold"&amp;12Correlation of Collocated Cobalt Analytical Results&amp;"Times New Roman,Regular"
Air Quality Monitoring Program, Yerington Mine, Yerington, Nevada</oddHead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25" right="0.25" top="1.25" bottom="0.5" header="0.75" footer="0.5"/>
  <pageSetup horizontalDpi="600" verticalDpi="600" orientation="landscape"/>
  <headerFooter>
    <oddHeader>&amp;C&amp;"Times New Roman,Bold"&amp;12Correlation of Collocated Copper Analytical Results&amp;"Times New Roman,Regular"
Air Quality Monitoring Program, Yerington Mine, Yerington, Nevada</oddHead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25" right="0.25" top="1.25" bottom="0.5" header="0.75" footer="0.5"/>
  <pageSetup horizontalDpi="600" verticalDpi="600" orientation="landscape"/>
  <headerFooter>
    <oddHeader>&amp;C&amp;"Times New Roman,Bold"&amp;12Correlation of Collocated Manganese Analytical Results&amp;"Times New Roman,Regular"
Air Quality Monitoring Program, Yerington Mine, Yerington, Nevada</oddHead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25" right="0.25" top="1.25" bottom="0.5" header="0.75" footer="0.5"/>
  <pageSetup horizontalDpi="600" verticalDpi="600" orientation="landscape"/>
  <headerFooter>
    <oddHeader>&amp;C&amp;"Times New Roman,Bold"&amp;12Correlation of Collocated Nickel Analytical Results&amp;"Times New Roman,Regular"
Air Quality Monitoring Program, Yerington Mine, Yerington, Nevada</oddHead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0.30475</cdr:x>
      <cdr:y>0.05925</cdr:y>
    </cdr:from>
    <cdr:to>
      <cdr:x>0.46225</cdr:x>
      <cdr:y>0.2165</cdr:y>
    </cdr:to>
    <cdr:sp>
      <cdr:nvSpPr>
        <cdr:cNvPr id="1" name="AutoShape 1"/>
        <cdr:cNvSpPr>
          <a:spLocks/>
        </cdr:cNvSpPr>
      </cdr:nvSpPr>
      <cdr:spPr>
        <a:xfrm>
          <a:off x="2914650" y="361950"/>
          <a:ext cx="1514475" cy="971550"/>
        </a:xfrm>
        <a:prstGeom prst="borderCallout2">
          <a:avLst>
            <a:gd name="adj1" fmla="val -107337"/>
            <a:gd name="adj2" fmla="val -1666"/>
            <a:gd name="adj3" fmla="val -81217"/>
            <a:gd name="adj4" fmla="val -37106"/>
            <a:gd name="adj5" fmla="val -55092"/>
            <a:gd name="adj6" fmla="val -37106"/>
            <a:gd name="adj7" fmla="val -107337"/>
            <a:gd name="adj8" fmla="val -16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Adjusted R</a:t>
          </a:r>
          <a:r>
            <a:rPr lang="en-US" cap="none" sz="1200" b="1" i="0" u="none" baseline="30000"/>
            <a:t>2</a:t>
          </a:r>
          <a:r>
            <a:rPr lang="en-US" cap="none" sz="1200" b="1" i="0" u="none" baseline="0"/>
            <a:t> = 0.87
excludes outlier
(4.5/30.5 sample pair
collected on 3/19/07)</a:t>
          </a:r>
        </a:p>
      </cdr:txBody>
    </cdr:sp>
  </cdr:relSizeAnchor>
  <cdr:relSizeAnchor xmlns:cdr="http://schemas.openxmlformats.org/drawingml/2006/chartDrawing">
    <cdr:from>
      <cdr:x>0.646</cdr:x>
      <cdr:y>0.722</cdr:y>
    </cdr:from>
    <cdr:to>
      <cdr:x>0.9625</cdr:x>
      <cdr:y>0.81325</cdr:y>
    </cdr:to>
    <cdr:sp>
      <cdr:nvSpPr>
        <cdr:cNvPr id="2" name="TextBox 2"/>
        <cdr:cNvSpPr txBox="1">
          <a:spLocks noChangeArrowheads="1"/>
        </cdr:cNvSpPr>
      </cdr:nvSpPr>
      <cdr:spPr>
        <a:xfrm>
          <a:off x="6191250" y="4448175"/>
          <a:ext cx="30384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AM-1-PM10: 105 of 105 detects
AM-1-PM10-DUP: 104 of 105 detects
Non-detected result plotted as half the detection limit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6162675"/>
    <xdr:graphicFrame>
      <xdr:nvGraphicFramePr>
        <xdr:cNvPr id="1" name="Shape 1025"/>
        <xdr:cNvGraphicFramePr/>
      </xdr:nvGraphicFramePr>
      <xdr:xfrm>
        <a:off x="0" y="0"/>
        <a:ext cx="95916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0.74675</cdr:y>
    </cdr:from>
    <cdr:to>
      <cdr:x>0.93925</cdr:x>
      <cdr:y>0.83475</cdr:y>
    </cdr:to>
    <cdr:sp>
      <cdr:nvSpPr>
        <cdr:cNvPr id="1" name="TextBox 2"/>
        <cdr:cNvSpPr txBox="1">
          <a:spLocks noChangeArrowheads="1"/>
        </cdr:cNvSpPr>
      </cdr:nvSpPr>
      <cdr:spPr>
        <a:xfrm>
          <a:off x="5943600" y="4600575"/>
          <a:ext cx="30670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AM-1-PM10: 3 of 103 detects
AM-1-PM10-DUP: 3 of 103 detects
Non-detected result plotted at the detection limit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6162675"/>
    <xdr:graphicFrame>
      <xdr:nvGraphicFramePr>
        <xdr:cNvPr id="1" name="Shape 1025"/>
        <xdr:cNvGraphicFramePr/>
      </xdr:nvGraphicFramePr>
      <xdr:xfrm>
        <a:off x="0" y="0"/>
        <a:ext cx="95916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0.636</cdr:x>
      <cdr:y>0.7485</cdr:y>
    </cdr:from>
    <cdr:to>
      <cdr:x>0.9455</cdr:x>
      <cdr:y>0.83975</cdr:y>
    </cdr:to>
    <cdr:sp>
      <cdr:nvSpPr>
        <cdr:cNvPr id="1" name="TextBox 2"/>
        <cdr:cNvSpPr txBox="1">
          <a:spLocks noChangeArrowheads="1"/>
        </cdr:cNvSpPr>
      </cdr:nvSpPr>
      <cdr:spPr>
        <a:xfrm>
          <a:off x="6096000" y="4610100"/>
          <a:ext cx="297180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AM-1-PM10: 102 of 103 detects
AM-1-PM10-DUP: 102 of 103 detects
Non-detected result plotted at the detection limit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6162675"/>
    <xdr:graphicFrame>
      <xdr:nvGraphicFramePr>
        <xdr:cNvPr id="1" name="Shape 1025"/>
        <xdr:cNvGraphicFramePr/>
      </xdr:nvGraphicFramePr>
      <xdr:xfrm>
        <a:off x="0" y="0"/>
        <a:ext cx="95916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0.32325</cdr:x>
      <cdr:y>0.09025</cdr:y>
    </cdr:from>
    <cdr:to>
      <cdr:x>0.502</cdr:x>
      <cdr:y>0.23525</cdr:y>
    </cdr:to>
    <cdr:sp>
      <cdr:nvSpPr>
        <cdr:cNvPr id="1" name="AutoShape 1"/>
        <cdr:cNvSpPr>
          <a:spLocks/>
        </cdr:cNvSpPr>
      </cdr:nvSpPr>
      <cdr:spPr>
        <a:xfrm>
          <a:off x="3095625" y="552450"/>
          <a:ext cx="1714500" cy="895350"/>
        </a:xfrm>
        <a:prstGeom prst="borderCallout2">
          <a:avLst>
            <a:gd name="adj1" fmla="val -98291"/>
            <a:gd name="adj2" fmla="val 24467"/>
            <a:gd name="adj3" fmla="val -82921"/>
            <a:gd name="adj4" fmla="val -35851"/>
            <a:gd name="adj5" fmla="val -54486"/>
            <a:gd name="adj6" fmla="val -35851"/>
            <a:gd name="adj7" fmla="val -169587"/>
            <a:gd name="adj8" fmla="val -9428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Adjusted R</a:t>
          </a:r>
          <a:r>
            <a:rPr lang="en-US" cap="none" sz="1200" b="1" i="0" u="none" baseline="30000"/>
            <a:t>2</a:t>
          </a:r>
          <a:r>
            <a:rPr lang="en-US" cap="none" sz="1200" b="1" i="0" u="none" baseline="0"/>
            <a:t> = 0.84
excludes outlier
(0.0026/0.02 sample pair collected on 3/19/07)</a:t>
          </a:r>
        </a:p>
      </cdr:txBody>
    </cdr:sp>
  </cdr:relSizeAnchor>
  <cdr:relSizeAnchor xmlns:cdr="http://schemas.openxmlformats.org/drawingml/2006/chartDrawing">
    <cdr:from>
      <cdr:x>0.65175</cdr:x>
      <cdr:y>0.741</cdr:y>
    </cdr:from>
    <cdr:to>
      <cdr:x>0.955</cdr:x>
      <cdr:y>0.83225</cdr:y>
    </cdr:to>
    <cdr:sp>
      <cdr:nvSpPr>
        <cdr:cNvPr id="2" name="TextBox 3"/>
        <cdr:cNvSpPr txBox="1">
          <a:spLocks noChangeArrowheads="1"/>
        </cdr:cNvSpPr>
      </cdr:nvSpPr>
      <cdr:spPr>
        <a:xfrm>
          <a:off x="6248400" y="4562475"/>
          <a:ext cx="29051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AM-1-PM10: 88 of 103 detects
AM-1-PM10-DUP: 86 of 103 detects
Non-detected result plotted at the detection limit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6162675"/>
    <xdr:graphicFrame>
      <xdr:nvGraphicFramePr>
        <xdr:cNvPr id="1" name="Shape 1025"/>
        <xdr:cNvGraphicFramePr/>
      </xdr:nvGraphicFramePr>
      <xdr:xfrm>
        <a:off x="0" y="0"/>
        <a:ext cx="95916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0.64875</cdr:x>
      <cdr:y>0.76025</cdr:y>
    </cdr:from>
    <cdr:to>
      <cdr:x>0.954</cdr:x>
      <cdr:y>0.8515</cdr:y>
    </cdr:to>
    <cdr:sp>
      <cdr:nvSpPr>
        <cdr:cNvPr id="1" name="TextBox 2"/>
        <cdr:cNvSpPr txBox="1">
          <a:spLocks noChangeArrowheads="1"/>
        </cdr:cNvSpPr>
      </cdr:nvSpPr>
      <cdr:spPr>
        <a:xfrm>
          <a:off x="6219825" y="4676775"/>
          <a:ext cx="29241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AM-1-PM10: 13 of 103 detects
AM-1-PM10-DUP: 11 of 103 detects
Non-detected result plotted at the detection limit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6162675"/>
    <xdr:graphicFrame>
      <xdr:nvGraphicFramePr>
        <xdr:cNvPr id="1" name="Shape 1025"/>
        <xdr:cNvGraphicFramePr/>
      </xdr:nvGraphicFramePr>
      <xdr:xfrm>
        <a:off x="0" y="0"/>
        <a:ext cx="95916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6162675"/>
    <xdr:graphicFrame>
      <xdr:nvGraphicFramePr>
        <xdr:cNvPr id="1" name="Shape 1025"/>
        <xdr:cNvGraphicFramePr/>
      </xdr:nvGraphicFramePr>
      <xdr:xfrm>
        <a:off x="0" y="0"/>
        <a:ext cx="95916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0.31475</cdr:x>
      <cdr:y>0.07775</cdr:y>
    </cdr:from>
    <cdr:to>
      <cdr:x>0.487</cdr:x>
      <cdr:y>0.22275</cdr:y>
    </cdr:to>
    <cdr:sp>
      <cdr:nvSpPr>
        <cdr:cNvPr id="1" name="AutoShape 1"/>
        <cdr:cNvSpPr>
          <a:spLocks/>
        </cdr:cNvSpPr>
      </cdr:nvSpPr>
      <cdr:spPr>
        <a:xfrm>
          <a:off x="3009900" y="476250"/>
          <a:ext cx="1647825" cy="895350"/>
        </a:xfrm>
        <a:prstGeom prst="borderCallout2">
          <a:avLst>
            <a:gd name="adj1" fmla="val -103500"/>
            <a:gd name="adj2" fmla="val -21750"/>
            <a:gd name="adj3" fmla="val -77958"/>
            <a:gd name="adj4" fmla="val -35949"/>
            <a:gd name="adj5" fmla="val -54671"/>
            <a:gd name="adj6" fmla="val -35949"/>
            <a:gd name="adj7" fmla="val -174694"/>
            <a:gd name="adj8" fmla="val -512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Adjusted R</a:t>
          </a:r>
          <a:r>
            <a:rPr lang="en-US" cap="none" sz="1200" b="1" i="0" u="none" baseline="30000"/>
            <a:t>2</a:t>
          </a:r>
          <a:r>
            <a:rPr lang="en-US" cap="none" sz="1200" b="1" i="0" u="none" baseline="0"/>
            <a:t> = 0.87
excludes outlier
(0.033/0.63 sample pair
collected on 3/19/07)</a:t>
          </a:r>
        </a:p>
      </cdr:txBody>
    </cdr:sp>
  </cdr:relSizeAnchor>
  <cdr:relSizeAnchor xmlns:cdr="http://schemas.openxmlformats.org/drawingml/2006/chartDrawing">
    <cdr:from>
      <cdr:x>0.65375</cdr:x>
      <cdr:y>0.76025</cdr:y>
    </cdr:from>
    <cdr:to>
      <cdr:x>0.96425</cdr:x>
      <cdr:y>0.8515</cdr:y>
    </cdr:to>
    <cdr:sp>
      <cdr:nvSpPr>
        <cdr:cNvPr id="2" name="TextBox 4"/>
        <cdr:cNvSpPr txBox="1">
          <a:spLocks noChangeArrowheads="1"/>
        </cdr:cNvSpPr>
      </cdr:nvSpPr>
      <cdr:spPr>
        <a:xfrm>
          <a:off x="6267450" y="4676775"/>
          <a:ext cx="29813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AM-1-PM10: 84 of 103 detects
AM-1-PM10-DUP: 84 of 103 detects
Non-detected result plotted at the detection limit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6162675"/>
    <xdr:graphicFrame>
      <xdr:nvGraphicFramePr>
        <xdr:cNvPr id="1" name="Shape 1025"/>
        <xdr:cNvGraphicFramePr/>
      </xdr:nvGraphicFramePr>
      <xdr:xfrm>
        <a:off x="0" y="0"/>
        <a:ext cx="95916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0.63425</cdr:x>
      <cdr:y>0.7395</cdr:y>
    </cdr:from>
    <cdr:to>
      <cdr:x>0.9385</cdr:x>
      <cdr:y>0.83075</cdr:y>
    </cdr:to>
    <cdr:sp>
      <cdr:nvSpPr>
        <cdr:cNvPr id="1" name="TextBox 3"/>
        <cdr:cNvSpPr txBox="1">
          <a:spLocks noChangeArrowheads="1"/>
        </cdr:cNvSpPr>
      </cdr:nvSpPr>
      <cdr:spPr>
        <a:xfrm>
          <a:off x="6076950" y="4552950"/>
          <a:ext cx="291465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AM-1-PM10: 6 of 103 detects
AM-1-PM10-DUP: 8 of 103 detects
Non-detected result plotted at the detection limit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6162675"/>
    <xdr:graphicFrame>
      <xdr:nvGraphicFramePr>
        <xdr:cNvPr id="1" name="Shape 1025"/>
        <xdr:cNvGraphicFramePr/>
      </xdr:nvGraphicFramePr>
      <xdr:xfrm>
        <a:off x="0" y="0"/>
        <a:ext cx="95916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0.60925</cdr:x>
      <cdr:y>0.72925</cdr:y>
    </cdr:from>
    <cdr:to>
      <cdr:x>0.94375</cdr:x>
      <cdr:y>0.81725</cdr:y>
    </cdr:to>
    <cdr:sp>
      <cdr:nvSpPr>
        <cdr:cNvPr id="1" name="TextBox 2"/>
        <cdr:cNvSpPr txBox="1">
          <a:spLocks noChangeArrowheads="1"/>
        </cdr:cNvSpPr>
      </cdr:nvSpPr>
      <cdr:spPr>
        <a:xfrm>
          <a:off x="5838825" y="4486275"/>
          <a:ext cx="32099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AM-1-PM10: 48 of 103 detects
AM-1-PM10-DUP: 50 of 103 detects
Non-detected result plotted at the detection limit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6162675"/>
    <xdr:graphicFrame>
      <xdr:nvGraphicFramePr>
        <xdr:cNvPr id="1" name="Shape 1025"/>
        <xdr:cNvGraphicFramePr/>
      </xdr:nvGraphicFramePr>
      <xdr:xfrm>
        <a:off x="0" y="0"/>
        <a:ext cx="95916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0.5915</cdr:x>
      <cdr:y>0.72825</cdr:y>
    </cdr:from>
    <cdr:to>
      <cdr:x>0.931</cdr:x>
      <cdr:y>0.81625</cdr:y>
    </cdr:to>
    <cdr:sp>
      <cdr:nvSpPr>
        <cdr:cNvPr id="1" name="TextBox 2"/>
        <cdr:cNvSpPr txBox="1">
          <a:spLocks noChangeArrowheads="1"/>
        </cdr:cNvSpPr>
      </cdr:nvSpPr>
      <cdr:spPr>
        <a:xfrm>
          <a:off x="5667375" y="4486275"/>
          <a:ext cx="32575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AM-1-PM10: 5 of 103 detects
AM-1-PM10-DUP: 5 of 103 detects
Non-detected result plotted at the detection limit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zoomScale="115" zoomScaleNormal="115" zoomScaleSheetLayoutView="54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14.00390625" style="0" customWidth="1"/>
    <col min="3" max="3" width="14.8515625" style="0" bestFit="1" customWidth="1"/>
  </cols>
  <sheetData>
    <row r="1" spans="1:6" ht="13.5" customHeight="1">
      <c r="A1" s="1" t="s">
        <v>1</v>
      </c>
      <c r="B1" s="1" t="s">
        <v>2</v>
      </c>
      <c r="C1" s="1" t="s">
        <v>3</v>
      </c>
      <c r="D1" s="8" t="s">
        <v>12</v>
      </c>
      <c r="F1" t="s">
        <v>13</v>
      </c>
    </row>
    <row r="2" spans="1:11" ht="13.5" customHeight="1">
      <c r="A2" s="15">
        <v>38380</v>
      </c>
      <c r="B2" s="16">
        <v>2.233</v>
      </c>
      <c r="C2" s="16">
        <v>1.679</v>
      </c>
      <c r="D2" s="5">
        <f aca="true" t="shared" si="0" ref="D2:D33">ABS(B2-C2)/AVERAGE(B2,C2)</f>
        <v>0.2832310838445808</v>
      </c>
      <c r="F2" t="s">
        <v>14</v>
      </c>
      <c r="G2" t="s">
        <v>15</v>
      </c>
      <c r="H2" t="s">
        <v>16</v>
      </c>
      <c r="I2" t="s">
        <v>17</v>
      </c>
      <c r="J2" t="s">
        <v>18</v>
      </c>
      <c r="K2" t="s">
        <v>19</v>
      </c>
    </row>
    <row r="3" spans="1:11" ht="13.5" customHeight="1">
      <c r="A3" s="15">
        <v>38395</v>
      </c>
      <c r="B3" s="17">
        <v>5.536</v>
      </c>
      <c r="C3" s="16">
        <v>6.077</v>
      </c>
      <c r="D3" s="5">
        <f t="shared" si="0"/>
        <v>0.09317144579350735</v>
      </c>
      <c r="F3">
        <f>COUNT($D$2:$D$106)</f>
        <v>105</v>
      </c>
      <c r="G3" s="9">
        <f>MIN($D$2:$D$106)</f>
        <v>0.0017384825530859457</v>
      </c>
      <c r="H3" s="10">
        <f>AVERAGE($D$2:$D$106)</f>
        <v>0.22649289284044707</v>
      </c>
      <c r="I3" s="10">
        <f>MAX($D$2:$D$106)</f>
        <v>1.7805097451274365</v>
      </c>
      <c r="J3" s="10">
        <f>STDEV($D$2:$D$106)</f>
        <v>0.3260204465895499</v>
      </c>
      <c r="K3" s="10">
        <f>MEDIAN($D$2:$D$106)</f>
        <v>0.13875312909762783</v>
      </c>
    </row>
    <row r="4" spans="1:4" ht="13.5" customHeight="1">
      <c r="A4" s="15">
        <v>38398</v>
      </c>
      <c r="B4" s="16">
        <v>2.341</v>
      </c>
      <c r="C4" s="16">
        <v>1.737</v>
      </c>
      <c r="D4" s="5">
        <f t="shared" si="0"/>
        <v>0.2962236390387445</v>
      </c>
    </row>
    <row r="5" spans="1:4" ht="13.5" customHeight="1">
      <c r="A5" s="15">
        <v>38404</v>
      </c>
      <c r="B5" s="16">
        <v>0.841</v>
      </c>
      <c r="C5" s="16">
        <v>1.179</v>
      </c>
      <c r="D5" s="5">
        <f t="shared" si="0"/>
        <v>0.33465346534653473</v>
      </c>
    </row>
    <row r="6" spans="1:4" ht="13.5" customHeight="1">
      <c r="A6" s="15">
        <v>38410</v>
      </c>
      <c r="B6" s="16">
        <v>3.289</v>
      </c>
      <c r="C6" s="16">
        <v>3.63</v>
      </c>
      <c r="D6" s="5">
        <f t="shared" si="0"/>
        <v>0.09856915739268672</v>
      </c>
    </row>
    <row r="7" spans="1:4" ht="13.5" customHeight="1">
      <c r="A7" s="15">
        <v>38416</v>
      </c>
      <c r="B7" s="16">
        <v>3.448</v>
      </c>
      <c r="C7" s="16">
        <v>2.854</v>
      </c>
      <c r="D7" s="5">
        <f t="shared" si="0"/>
        <v>0.18851158362424625</v>
      </c>
    </row>
    <row r="8" spans="1:4" ht="13.5" customHeight="1">
      <c r="A8" s="15">
        <v>38422</v>
      </c>
      <c r="B8" s="16">
        <v>8.737</v>
      </c>
      <c r="C8" s="16">
        <v>8.367</v>
      </c>
      <c r="D8" s="5">
        <f t="shared" si="0"/>
        <v>0.04326473339569682</v>
      </c>
    </row>
    <row r="9" spans="1:4" ht="13.5" customHeight="1">
      <c r="A9" s="15">
        <v>38428</v>
      </c>
      <c r="B9" s="16">
        <v>6.737</v>
      </c>
      <c r="C9" s="16">
        <v>2.89</v>
      </c>
      <c r="D9" s="5">
        <f t="shared" si="0"/>
        <v>0.7992105536511893</v>
      </c>
    </row>
    <row r="10" spans="1:4" ht="13.5" customHeight="1">
      <c r="A10" s="15">
        <v>38434</v>
      </c>
      <c r="B10" s="16">
        <v>0.99</v>
      </c>
      <c r="C10" s="16">
        <f>0.057*2</f>
        <v>0.114</v>
      </c>
      <c r="D10" s="18">
        <f t="shared" si="0"/>
        <v>1.5869565217391304</v>
      </c>
    </row>
    <row r="11" spans="1:4" ht="13.5" customHeight="1">
      <c r="A11" s="15">
        <v>38440</v>
      </c>
      <c r="B11" s="16">
        <v>0.907</v>
      </c>
      <c r="C11" s="16">
        <v>1.716</v>
      </c>
      <c r="D11" s="5">
        <f t="shared" si="0"/>
        <v>0.6168509340449866</v>
      </c>
    </row>
    <row r="12" spans="1:4" ht="13.5" customHeight="1">
      <c r="A12" s="15">
        <v>38446</v>
      </c>
      <c r="B12" s="16">
        <v>3.359</v>
      </c>
      <c r="C12" s="16">
        <v>3.52</v>
      </c>
      <c r="D12" s="5">
        <f t="shared" si="0"/>
        <v>0.046809129233900286</v>
      </c>
    </row>
    <row r="13" spans="1:4" ht="13.5" customHeight="1">
      <c r="A13" s="15">
        <v>38452</v>
      </c>
      <c r="B13" s="16">
        <v>7.996</v>
      </c>
      <c r="C13" s="16">
        <v>6.926</v>
      </c>
      <c r="D13" s="5">
        <f t="shared" si="0"/>
        <v>0.14341241120493234</v>
      </c>
    </row>
    <row r="14" spans="1:4" ht="13.5" customHeight="1">
      <c r="A14" s="15">
        <v>38458</v>
      </c>
      <c r="B14" s="16">
        <v>10.297</v>
      </c>
      <c r="C14" s="16">
        <v>10.109</v>
      </c>
      <c r="D14" s="5">
        <f t="shared" si="0"/>
        <v>0.01842595315103407</v>
      </c>
    </row>
    <row r="15" spans="1:4" ht="13.5" customHeight="1">
      <c r="A15" s="15">
        <v>38464</v>
      </c>
      <c r="B15" s="16">
        <v>7.807</v>
      </c>
      <c r="C15" s="16">
        <v>8.971</v>
      </c>
      <c r="D15" s="5">
        <f t="shared" si="0"/>
        <v>0.13875312909762783</v>
      </c>
    </row>
    <row r="16" spans="1:4" ht="13.5" customHeight="1">
      <c r="A16" s="15">
        <v>38476</v>
      </c>
      <c r="B16" s="16">
        <v>10.999</v>
      </c>
      <c r="C16" s="16">
        <v>11.025</v>
      </c>
      <c r="D16" s="5">
        <f t="shared" si="0"/>
        <v>0.002361060661096967</v>
      </c>
    </row>
    <row r="17" spans="1:4" ht="13.5" customHeight="1">
      <c r="A17" s="15">
        <v>38482</v>
      </c>
      <c r="B17" s="16">
        <v>1.977</v>
      </c>
      <c r="C17" s="16">
        <v>1.869</v>
      </c>
      <c r="D17" s="5">
        <f t="shared" si="0"/>
        <v>0.056162246489859645</v>
      </c>
    </row>
    <row r="18" spans="1:4" ht="13.5" customHeight="1">
      <c r="A18" s="15">
        <v>38488</v>
      </c>
      <c r="B18" s="16">
        <v>2.298</v>
      </c>
      <c r="C18" s="16">
        <v>2.819</v>
      </c>
      <c r="D18" s="5">
        <f t="shared" si="0"/>
        <v>0.2036349423490326</v>
      </c>
    </row>
    <row r="19" spans="1:4" ht="13.5" customHeight="1">
      <c r="A19" s="15">
        <v>38494</v>
      </c>
      <c r="B19" s="16">
        <v>8.06</v>
      </c>
      <c r="C19" s="16">
        <v>8.046</v>
      </c>
      <c r="D19" s="5">
        <f t="shared" si="0"/>
        <v>0.0017384825530859457</v>
      </c>
    </row>
    <row r="20" spans="1:4" ht="13.5" customHeight="1">
      <c r="A20" s="15">
        <v>38500</v>
      </c>
      <c r="B20" s="16">
        <v>12.825</v>
      </c>
      <c r="C20" s="16">
        <v>12.669</v>
      </c>
      <c r="D20" s="5">
        <f t="shared" si="0"/>
        <v>0.012238173687926478</v>
      </c>
    </row>
    <row r="21" spans="1:4" ht="13.5" customHeight="1">
      <c r="A21" s="15">
        <v>38506</v>
      </c>
      <c r="B21" s="16">
        <v>14.72</v>
      </c>
      <c r="C21" s="16">
        <v>13.789</v>
      </c>
      <c r="D21" s="5">
        <f t="shared" si="0"/>
        <v>0.06531270826756469</v>
      </c>
    </row>
    <row r="22" spans="1:4" ht="13.5" customHeight="1">
      <c r="A22" s="15">
        <v>38512</v>
      </c>
      <c r="B22" s="16">
        <v>1.127</v>
      </c>
      <c r="C22" s="16">
        <v>1.742</v>
      </c>
      <c r="D22" s="5">
        <f t="shared" si="0"/>
        <v>0.4287208086441269</v>
      </c>
    </row>
    <row r="23" spans="1:4" ht="13.5" customHeight="1">
      <c r="A23" s="15">
        <v>38524</v>
      </c>
      <c r="B23" s="16">
        <v>7.987</v>
      </c>
      <c r="C23" s="16">
        <v>9.639</v>
      </c>
      <c r="D23" s="5">
        <f t="shared" si="0"/>
        <v>0.18745035742652894</v>
      </c>
    </row>
    <row r="24" spans="1:4" ht="13.5" customHeight="1">
      <c r="A24" s="15">
        <v>38530</v>
      </c>
      <c r="B24" s="16">
        <v>9.46</v>
      </c>
      <c r="C24" s="17">
        <v>9.273</v>
      </c>
      <c r="D24" s="5">
        <f t="shared" si="0"/>
        <v>0.019964768056371235</v>
      </c>
    </row>
    <row r="25" spans="1:4" ht="13.5" customHeight="1">
      <c r="A25" s="15">
        <v>38536</v>
      </c>
      <c r="B25" s="16">
        <v>9.251</v>
      </c>
      <c r="C25" s="16">
        <v>8.178</v>
      </c>
      <c r="D25" s="5">
        <f t="shared" si="0"/>
        <v>0.1231281198003326</v>
      </c>
    </row>
    <row r="26" spans="1:4" ht="13.5" customHeight="1">
      <c r="A26" s="15">
        <v>38542</v>
      </c>
      <c r="B26" s="16">
        <v>7.656</v>
      </c>
      <c r="C26" s="16">
        <v>7.788</v>
      </c>
      <c r="D26" s="5">
        <f t="shared" si="0"/>
        <v>0.01709401709401717</v>
      </c>
    </row>
    <row r="27" spans="1:4" ht="13.5" customHeight="1">
      <c r="A27" s="15">
        <v>38548</v>
      </c>
      <c r="B27" s="16">
        <v>20.616</v>
      </c>
      <c r="C27" s="16">
        <v>18.223</v>
      </c>
      <c r="D27" s="5">
        <f t="shared" si="0"/>
        <v>0.12322665362136001</v>
      </c>
    </row>
    <row r="28" spans="1:4" ht="13.5" customHeight="1">
      <c r="A28" s="15">
        <v>38554</v>
      </c>
      <c r="B28" s="16">
        <v>13.623</v>
      </c>
      <c r="C28" s="16">
        <v>13.036</v>
      </c>
      <c r="D28" s="5">
        <f t="shared" si="0"/>
        <v>0.04403766082748788</v>
      </c>
    </row>
    <row r="29" spans="1:4" ht="13.5" customHeight="1">
      <c r="A29" s="15">
        <v>38560</v>
      </c>
      <c r="B29" s="16">
        <v>12.877</v>
      </c>
      <c r="C29" s="16">
        <v>12.929</v>
      </c>
      <c r="D29" s="5">
        <f t="shared" si="0"/>
        <v>0.004030070526234178</v>
      </c>
    </row>
    <row r="30" spans="1:4" ht="13.5" customHeight="1">
      <c r="A30" s="15">
        <v>38566</v>
      </c>
      <c r="B30" s="16">
        <v>9.448</v>
      </c>
      <c r="C30" s="16">
        <v>9.845</v>
      </c>
      <c r="D30" s="5">
        <f t="shared" si="0"/>
        <v>0.04115482299279534</v>
      </c>
    </row>
    <row r="31" spans="1:4" ht="13.5" customHeight="1">
      <c r="A31" s="15">
        <v>38572</v>
      </c>
      <c r="B31" s="16">
        <v>12.125</v>
      </c>
      <c r="C31" s="16">
        <v>12.166</v>
      </c>
      <c r="D31" s="5">
        <f t="shared" si="0"/>
        <v>0.0033757358692520167</v>
      </c>
    </row>
    <row r="32" spans="1:4" ht="13.5" customHeight="1">
      <c r="A32" s="15">
        <v>38578</v>
      </c>
      <c r="B32" s="16">
        <v>17.733</v>
      </c>
      <c r="C32" s="16">
        <v>17.441</v>
      </c>
      <c r="D32" s="5">
        <f t="shared" si="0"/>
        <v>0.01660317279808959</v>
      </c>
    </row>
    <row r="33" spans="1:4" ht="13.5" customHeight="1">
      <c r="A33" s="15">
        <v>38584</v>
      </c>
      <c r="B33" s="16">
        <v>13.09</v>
      </c>
      <c r="C33" s="16">
        <v>12.651</v>
      </c>
      <c r="D33" s="5">
        <f t="shared" si="0"/>
        <v>0.03410900897401034</v>
      </c>
    </row>
    <row r="34" spans="1:4" ht="13.5" customHeight="1">
      <c r="A34" s="15">
        <v>38590</v>
      </c>
      <c r="B34" s="16">
        <v>14.204</v>
      </c>
      <c r="C34" s="16">
        <v>14.315</v>
      </c>
      <c r="D34" s="5">
        <f aca="true" t="shared" si="1" ref="D34:D65">ABS(B34-C34)/AVERAGE(B34,C34)</f>
        <v>0.007784284161436157</v>
      </c>
    </row>
    <row r="35" spans="1:4" ht="13.5" customHeight="1">
      <c r="A35" s="15">
        <v>38602</v>
      </c>
      <c r="B35" s="16">
        <v>13.959</v>
      </c>
      <c r="C35" s="16">
        <v>10.854</v>
      </c>
      <c r="D35" s="5">
        <f t="shared" si="1"/>
        <v>0.25027203482045707</v>
      </c>
    </row>
    <row r="36" spans="1:4" ht="13.5" customHeight="1">
      <c r="A36" s="15">
        <v>38608</v>
      </c>
      <c r="B36" s="16">
        <v>10.623</v>
      </c>
      <c r="C36" s="16">
        <v>10.464</v>
      </c>
      <c r="D36" s="5">
        <f t="shared" si="1"/>
        <v>0.015080381277564274</v>
      </c>
    </row>
    <row r="37" spans="1:4" ht="13.5" customHeight="1">
      <c r="A37" s="15">
        <v>38614</v>
      </c>
      <c r="B37" s="16">
        <v>12.955</v>
      </c>
      <c r="C37" s="17">
        <v>12.366</v>
      </c>
      <c r="D37" s="5">
        <f t="shared" si="1"/>
        <v>0.046522649184471424</v>
      </c>
    </row>
    <row r="38" spans="1:4" ht="13.5" customHeight="1">
      <c r="A38" s="15">
        <v>38620</v>
      </c>
      <c r="B38" s="16">
        <v>10.767</v>
      </c>
      <c r="C38" s="16">
        <v>10.579</v>
      </c>
      <c r="D38" s="5">
        <f t="shared" si="1"/>
        <v>0.01761454136606379</v>
      </c>
    </row>
    <row r="39" spans="1:4" ht="13.5" customHeight="1">
      <c r="A39" s="15">
        <v>38626</v>
      </c>
      <c r="B39" s="16">
        <v>9.333</v>
      </c>
      <c r="C39" s="16">
        <v>8.184</v>
      </c>
      <c r="D39" s="5">
        <f t="shared" si="1"/>
        <v>0.13118684706285333</v>
      </c>
    </row>
    <row r="40" spans="1:4" ht="13.5" customHeight="1">
      <c r="A40" s="15">
        <v>38632</v>
      </c>
      <c r="B40" s="16">
        <v>24.892</v>
      </c>
      <c r="C40" s="16">
        <v>21.979</v>
      </c>
      <c r="D40" s="5">
        <f t="shared" si="1"/>
        <v>0.1242986068144482</v>
      </c>
    </row>
    <row r="41" spans="1:4" ht="13.5" customHeight="1">
      <c r="A41" s="15">
        <v>38638</v>
      </c>
      <c r="B41" s="16">
        <v>9.904</v>
      </c>
      <c r="C41" s="16">
        <v>8.822</v>
      </c>
      <c r="D41" s="5">
        <f t="shared" si="1"/>
        <v>0.11556125173555493</v>
      </c>
    </row>
    <row r="42" spans="1:4" ht="13.5" customHeight="1">
      <c r="A42" s="15">
        <v>38644</v>
      </c>
      <c r="B42" s="16">
        <v>19.631</v>
      </c>
      <c r="C42" s="16">
        <v>16.984</v>
      </c>
      <c r="D42" s="5">
        <f t="shared" si="1"/>
        <v>0.14458555236924747</v>
      </c>
    </row>
    <row r="43" spans="1:4" ht="13.5" customHeight="1">
      <c r="A43" s="15">
        <v>38650</v>
      </c>
      <c r="B43" s="16">
        <v>7.985</v>
      </c>
      <c r="C43" s="16">
        <v>6.348</v>
      </c>
      <c r="D43" s="5">
        <f t="shared" si="1"/>
        <v>0.2284239168352753</v>
      </c>
    </row>
    <row r="44" spans="1:4" ht="13.5" customHeight="1">
      <c r="A44" s="15">
        <v>38656</v>
      </c>
      <c r="B44" s="16">
        <v>14.505</v>
      </c>
      <c r="C44" s="16">
        <v>13.012</v>
      </c>
      <c r="D44" s="5">
        <f t="shared" si="1"/>
        <v>0.10851473634480505</v>
      </c>
    </row>
    <row r="45" spans="1:4" ht="13.5" customHeight="1">
      <c r="A45" s="15">
        <v>38662</v>
      </c>
      <c r="B45" s="16">
        <v>1.553</v>
      </c>
      <c r="C45" s="16">
        <v>2.092</v>
      </c>
      <c r="D45" s="5">
        <f t="shared" si="1"/>
        <v>0.29574759945130324</v>
      </c>
    </row>
    <row r="46" spans="1:4" ht="13.5" customHeight="1">
      <c r="A46" s="15">
        <v>38668</v>
      </c>
      <c r="B46" s="16">
        <v>5.429</v>
      </c>
      <c r="C46" s="16">
        <v>5.516</v>
      </c>
      <c r="D46" s="5">
        <f t="shared" si="1"/>
        <v>0.015897670169026906</v>
      </c>
    </row>
    <row r="47" spans="1:4" ht="13.5" customHeight="1">
      <c r="A47" s="15">
        <v>38674</v>
      </c>
      <c r="B47" s="16">
        <v>8.897</v>
      </c>
      <c r="C47" s="16">
        <v>7.486</v>
      </c>
      <c r="D47" s="5">
        <f t="shared" si="1"/>
        <v>0.17225172434841002</v>
      </c>
    </row>
    <row r="48" spans="1:4" ht="13.5" customHeight="1">
      <c r="A48" s="15">
        <v>38680</v>
      </c>
      <c r="B48" s="16">
        <v>14.129</v>
      </c>
      <c r="C48" s="16">
        <v>11.927</v>
      </c>
      <c r="D48" s="5">
        <f t="shared" si="1"/>
        <v>0.16902057107767887</v>
      </c>
    </row>
    <row r="49" spans="1:4" ht="13.5" customHeight="1">
      <c r="A49" s="15">
        <v>38686</v>
      </c>
      <c r="B49" s="16">
        <v>4.184</v>
      </c>
      <c r="C49" s="16">
        <v>5.118</v>
      </c>
      <c r="D49" s="5">
        <f t="shared" si="1"/>
        <v>0.2008170285960009</v>
      </c>
    </row>
    <row r="50" spans="1:4" ht="13.5" customHeight="1">
      <c r="A50" s="15">
        <v>38692</v>
      </c>
      <c r="B50" s="16">
        <v>4.613</v>
      </c>
      <c r="C50" s="16">
        <v>3.994</v>
      </c>
      <c r="D50" s="5">
        <f t="shared" si="1"/>
        <v>0.14383641222260954</v>
      </c>
    </row>
    <row r="51" spans="1:4" ht="13.5" customHeight="1">
      <c r="A51" s="15">
        <v>38698</v>
      </c>
      <c r="B51" s="16">
        <v>5.576</v>
      </c>
      <c r="C51" s="16">
        <v>4.377</v>
      </c>
      <c r="D51" s="5">
        <f t="shared" si="1"/>
        <v>0.2409323821963227</v>
      </c>
    </row>
    <row r="52" spans="1:4" ht="13.5" customHeight="1">
      <c r="A52" s="15">
        <v>38704</v>
      </c>
      <c r="B52" s="16">
        <v>2.792</v>
      </c>
      <c r="C52" s="16">
        <v>2.468</v>
      </c>
      <c r="D52" s="5">
        <f t="shared" si="1"/>
        <v>0.12319391634980983</v>
      </c>
    </row>
    <row r="53" spans="1:4" ht="13.5" customHeight="1">
      <c r="A53" s="15">
        <v>38710</v>
      </c>
      <c r="B53" s="16">
        <v>4.169</v>
      </c>
      <c r="C53" s="16">
        <v>3.441</v>
      </c>
      <c r="D53" s="5">
        <f t="shared" si="1"/>
        <v>0.1913272010512483</v>
      </c>
    </row>
    <row r="54" spans="1:4" ht="13.5" customHeight="1">
      <c r="A54" s="15">
        <v>38716</v>
      </c>
      <c r="B54" s="16">
        <v>2.446</v>
      </c>
      <c r="C54" s="16">
        <v>2.21</v>
      </c>
      <c r="D54" s="5">
        <f t="shared" si="1"/>
        <v>0.10137457044673548</v>
      </c>
    </row>
    <row r="55" spans="1:4" ht="13.5" customHeight="1">
      <c r="A55" s="15">
        <v>38722</v>
      </c>
      <c r="B55" s="16">
        <v>4.242</v>
      </c>
      <c r="C55" s="16">
        <v>3.284</v>
      </c>
      <c r="D55" s="5">
        <f t="shared" si="1"/>
        <v>0.25458410842412976</v>
      </c>
    </row>
    <row r="56" spans="1:4" ht="13.5" customHeight="1">
      <c r="A56" s="15">
        <v>38728</v>
      </c>
      <c r="B56" s="16">
        <v>3.521</v>
      </c>
      <c r="C56" s="16">
        <v>4.556</v>
      </c>
      <c r="D56" s="5">
        <f t="shared" si="1"/>
        <v>0.25628327349263347</v>
      </c>
    </row>
    <row r="57" spans="1:4" ht="13.5" customHeight="1">
      <c r="A57" s="15">
        <v>38734</v>
      </c>
      <c r="B57" s="16">
        <v>4.672</v>
      </c>
      <c r="C57" s="16">
        <v>3.846</v>
      </c>
      <c r="D57" s="5">
        <f t="shared" si="1"/>
        <v>0.1939422399624324</v>
      </c>
    </row>
    <row r="58" spans="1:4" ht="13.5" customHeight="1">
      <c r="A58" s="15">
        <v>38740</v>
      </c>
      <c r="B58" s="16">
        <v>3.867</v>
      </c>
      <c r="C58" s="16">
        <v>2.848</v>
      </c>
      <c r="D58" s="5">
        <f t="shared" si="1"/>
        <v>0.303499627699181</v>
      </c>
    </row>
    <row r="59" spans="1:4" ht="13.5" customHeight="1">
      <c r="A59" s="15">
        <v>38746</v>
      </c>
      <c r="B59" s="16">
        <v>1.807</v>
      </c>
      <c r="C59" s="16">
        <v>1.938</v>
      </c>
      <c r="D59" s="5">
        <f t="shared" si="1"/>
        <v>0.06995994659546062</v>
      </c>
    </row>
    <row r="60" spans="1:4" ht="13.5" customHeight="1">
      <c r="A60" s="15">
        <v>38752</v>
      </c>
      <c r="B60" s="16">
        <v>9.829</v>
      </c>
      <c r="C60" s="16">
        <v>10.169</v>
      </c>
      <c r="D60" s="5">
        <f t="shared" si="1"/>
        <v>0.03400340034003399</v>
      </c>
    </row>
    <row r="61" spans="1:4" ht="13.5" customHeight="1">
      <c r="A61" s="15">
        <v>38758</v>
      </c>
      <c r="B61" s="16">
        <v>8.223</v>
      </c>
      <c r="C61" s="16">
        <v>7.446</v>
      </c>
      <c r="D61" s="5">
        <f t="shared" si="1"/>
        <v>0.09917671836109529</v>
      </c>
    </row>
    <row r="62" spans="1:4" ht="13.5" customHeight="1">
      <c r="A62" s="15">
        <v>38764</v>
      </c>
      <c r="B62" s="16">
        <v>3.237</v>
      </c>
      <c r="C62" s="16">
        <v>3.31</v>
      </c>
      <c r="D62" s="5">
        <f t="shared" si="1"/>
        <v>0.02230029020925613</v>
      </c>
    </row>
    <row r="63" spans="1:4" ht="13.5" customHeight="1">
      <c r="A63" s="15">
        <v>38770</v>
      </c>
      <c r="B63" s="16">
        <v>4.311</v>
      </c>
      <c r="C63" s="16">
        <v>4.288</v>
      </c>
      <c r="D63" s="5">
        <f t="shared" si="1"/>
        <v>0.005349459239446374</v>
      </c>
    </row>
    <row r="64" spans="1:4" ht="13.5" customHeight="1">
      <c r="A64" s="15">
        <v>38782</v>
      </c>
      <c r="B64" s="16">
        <v>0.176</v>
      </c>
      <c r="C64" s="16">
        <v>1.182</v>
      </c>
      <c r="D64" s="18">
        <f t="shared" si="1"/>
        <v>1.4815905743740796</v>
      </c>
    </row>
    <row r="65" spans="1:4" ht="13.5" customHeight="1">
      <c r="A65" s="15">
        <v>38788</v>
      </c>
      <c r="B65" s="16">
        <v>1.312</v>
      </c>
      <c r="C65" s="16">
        <v>1.508</v>
      </c>
      <c r="D65" s="5">
        <f t="shared" si="1"/>
        <v>0.1390070921985815</v>
      </c>
    </row>
    <row r="66" spans="1:4" ht="13.5" customHeight="1">
      <c r="A66" s="15">
        <v>38794</v>
      </c>
      <c r="B66" s="16">
        <v>3.964</v>
      </c>
      <c r="C66" s="16">
        <v>3.822</v>
      </c>
      <c r="D66" s="5">
        <f aca="true" t="shared" si="2" ref="D66:D97">ABS(B66-C66)/AVERAGE(B66,C66)</f>
        <v>0.036475725661443595</v>
      </c>
    </row>
    <row r="67" spans="1:4" ht="13.5" customHeight="1">
      <c r="A67" s="15">
        <v>38800</v>
      </c>
      <c r="B67" s="17">
        <v>4.135</v>
      </c>
      <c r="C67" s="16">
        <v>4.182</v>
      </c>
      <c r="D67" s="5">
        <f t="shared" si="2"/>
        <v>0.011302152218348105</v>
      </c>
    </row>
    <row r="68" spans="1:4" ht="13.5" customHeight="1">
      <c r="A68" s="15">
        <v>38806</v>
      </c>
      <c r="B68" s="16">
        <v>0.877</v>
      </c>
      <c r="C68" s="16">
        <v>1.297</v>
      </c>
      <c r="D68" s="5">
        <f t="shared" si="2"/>
        <v>0.3863845446182152</v>
      </c>
    </row>
    <row r="69" spans="1:4" ht="13.5" customHeight="1">
      <c r="A69" s="15">
        <v>38818</v>
      </c>
      <c r="B69" s="16">
        <v>4.164</v>
      </c>
      <c r="C69" s="16">
        <v>4.627</v>
      </c>
      <c r="D69" s="5">
        <f t="shared" si="2"/>
        <v>0.10533500170629054</v>
      </c>
    </row>
    <row r="70" spans="1:4" ht="13.5" customHeight="1">
      <c r="A70" s="15">
        <v>38830</v>
      </c>
      <c r="B70" s="16">
        <v>2.85</v>
      </c>
      <c r="C70" s="16">
        <v>3.541</v>
      </c>
      <c r="D70" s="5">
        <f t="shared" si="2"/>
        <v>0.2162415897355656</v>
      </c>
    </row>
    <row r="71" spans="1:4" ht="13.5" customHeight="1">
      <c r="A71" s="15">
        <v>38836</v>
      </c>
      <c r="B71" s="16">
        <v>7.77</v>
      </c>
      <c r="C71" s="16">
        <v>9.123</v>
      </c>
      <c r="D71" s="5">
        <f t="shared" si="2"/>
        <v>0.16018469188421236</v>
      </c>
    </row>
    <row r="72" spans="1:4" ht="13.5" customHeight="1">
      <c r="A72" s="15">
        <v>38842</v>
      </c>
      <c r="B72" s="16">
        <v>11.104</v>
      </c>
      <c r="C72" s="16">
        <v>9.58</v>
      </c>
      <c r="D72" s="5">
        <f t="shared" si="2"/>
        <v>0.14736027847611674</v>
      </c>
    </row>
    <row r="73" spans="1:4" ht="13.5" customHeight="1">
      <c r="A73" s="15">
        <v>38848</v>
      </c>
      <c r="B73" s="16">
        <v>21.407</v>
      </c>
      <c r="C73" s="16">
        <v>21.783</v>
      </c>
      <c r="D73" s="5">
        <f t="shared" si="2"/>
        <v>0.017411437832831732</v>
      </c>
    </row>
    <row r="74" spans="1:4" ht="13.5" customHeight="1">
      <c r="A74" s="15">
        <v>38854</v>
      </c>
      <c r="B74" s="16">
        <v>12.756</v>
      </c>
      <c r="C74" s="17">
        <v>5.353</v>
      </c>
      <c r="D74" s="5">
        <f t="shared" si="2"/>
        <v>0.8176045060467171</v>
      </c>
    </row>
    <row r="75" spans="1:4" ht="13.5" customHeight="1">
      <c r="A75" s="15">
        <v>38860</v>
      </c>
      <c r="B75" s="16">
        <v>5.737</v>
      </c>
      <c r="C75" s="16">
        <v>7.785</v>
      </c>
      <c r="D75" s="5">
        <f t="shared" si="2"/>
        <v>0.30291377015234433</v>
      </c>
    </row>
    <row r="76" spans="1:4" ht="13.5" customHeight="1">
      <c r="A76" s="15">
        <v>38866</v>
      </c>
      <c r="B76" s="16">
        <v>8.308</v>
      </c>
      <c r="C76" s="16">
        <v>8.118</v>
      </c>
      <c r="D76" s="5">
        <f t="shared" si="2"/>
        <v>0.02313405576525015</v>
      </c>
    </row>
    <row r="77" spans="1:4" ht="13.5" customHeight="1">
      <c r="A77" s="15">
        <v>38872</v>
      </c>
      <c r="B77" s="16">
        <v>6.639</v>
      </c>
      <c r="C77" s="16">
        <v>7.034</v>
      </c>
      <c r="D77" s="5">
        <f t="shared" si="2"/>
        <v>0.057778102830395604</v>
      </c>
    </row>
    <row r="78" spans="1:4" ht="13.5" customHeight="1">
      <c r="A78" s="15">
        <v>38878</v>
      </c>
      <c r="B78" s="16">
        <v>17.247</v>
      </c>
      <c r="C78" s="16">
        <v>14.49</v>
      </c>
      <c r="D78" s="5">
        <f t="shared" si="2"/>
        <v>0.17374042915209373</v>
      </c>
    </row>
    <row r="79" spans="1:4" ht="13.5" customHeight="1">
      <c r="A79" s="15">
        <v>38884</v>
      </c>
      <c r="B79" s="16">
        <v>11.554</v>
      </c>
      <c r="C79" s="16">
        <v>8.813</v>
      </c>
      <c r="D79" s="5">
        <f t="shared" si="2"/>
        <v>0.26916089753031863</v>
      </c>
    </row>
    <row r="80" spans="1:4" ht="13.5" customHeight="1">
      <c r="A80" s="15">
        <v>38890</v>
      </c>
      <c r="B80" s="16">
        <v>13.172</v>
      </c>
      <c r="C80" s="16">
        <v>14.144</v>
      </c>
      <c r="D80" s="5">
        <f t="shared" si="2"/>
        <v>0.07116708156391854</v>
      </c>
    </row>
    <row r="81" spans="1:4" ht="13.5" customHeight="1">
      <c r="A81" s="15">
        <v>38896</v>
      </c>
      <c r="B81" s="16">
        <v>25.837</v>
      </c>
      <c r="C81" s="16">
        <v>24.316</v>
      </c>
      <c r="D81" s="5">
        <f t="shared" si="2"/>
        <v>0.06065439754351687</v>
      </c>
    </row>
    <row r="82" spans="1:4" ht="13.5" customHeight="1">
      <c r="A82" s="15">
        <v>38907</v>
      </c>
      <c r="B82" s="16">
        <v>18.921</v>
      </c>
      <c r="C82" s="16">
        <v>18.514</v>
      </c>
      <c r="D82" s="5">
        <f t="shared" si="2"/>
        <v>0.0217443568852678</v>
      </c>
    </row>
    <row r="83" spans="1:4" ht="13.5" customHeight="1">
      <c r="A83" s="15">
        <v>38926</v>
      </c>
      <c r="B83" s="16">
        <v>11.085</v>
      </c>
      <c r="C83" s="16">
        <v>10.96</v>
      </c>
      <c r="D83" s="5">
        <f t="shared" si="2"/>
        <v>0.01134044000907235</v>
      </c>
    </row>
    <row r="84" spans="1:4" ht="13.5" customHeight="1">
      <c r="A84" s="15">
        <v>38944</v>
      </c>
      <c r="B84" s="16">
        <v>21.552</v>
      </c>
      <c r="C84" s="16">
        <v>11.417</v>
      </c>
      <c r="D84" s="5">
        <f t="shared" si="2"/>
        <v>0.6148199824077163</v>
      </c>
    </row>
    <row r="85" spans="1:4" ht="13.5" customHeight="1">
      <c r="A85" s="15">
        <v>38946</v>
      </c>
      <c r="B85" s="16">
        <v>13.083</v>
      </c>
      <c r="C85" s="16">
        <v>8.477</v>
      </c>
      <c r="D85" s="5">
        <f t="shared" si="2"/>
        <v>0.4272727272727272</v>
      </c>
    </row>
    <row r="86" spans="1:4" ht="13.5" customHeight="1">
      <c r="A86" s="15">
        <v>38950</v>
      </c>
      <c r="B86" s="16">
        <v>16.299</v>
      </c>
      <c r="C86" s="16">
        <v>13.452</v>
      </c>
      <c r="D86" s="5">
        <f t="shared" si="2"/>
        <v>0.19138852475547039</v>
      </c>
    </row>
    <row r="87" spans="1:4" ht="13.5" customHeight="1">
      <c r="A87" s="15">
        <v>38956</v>
      </c>
      <c r="B87" s="16">
        <v>16.788</v>
      </c>
      <c r="C87" s="17">
        <v>11.758</v>
      </c>
      <c r="D87" s="5">
        <f t="shared" si="2"/>
        <v>0.3524136481468508</v>
      </c>
    </row>
    <row r="88" spans="1:4" ht="13.5" customHeight="1">
      <c r="A88" s="15">
        <v>38962</v>
      </c>
      <c r="B88" s="16">
        <v>18.4</v>
      </c>
      <c r="C88" s="16">
        <v>14.493</v>
      </c>
      <c r="D88" s="5">
        <f t="shared" si="2"/>
        <v>0.237558143069954</v>
      </c>
    </row>
    <row r="89" spans="1:4" ht="13.5" customHeight="1">
      <c r="A89" s="15">
        <v>38968</v>
      </c>
      <c r="B89" s="16">
        <v>24.183</v>
      </c>
      <c r="C89" s="17">
        <v>16.436</v>
      </c>
      <c r="D89" s="5">
        <f t="shared" si="2"/>
        <v>0.38144710603412196</v>
      </c>
    </row>
    <row r="90" spans="1:4" ht="13.5" customHeight="1">
      <c r="A90" s="15">
        <v>38974</v>
      </c>
      <c r="B90" s="16">
        <v>15.068</v>
      </c>
      <c r="C90" s="16">
        <v>10.579</v>
      </c>
      <c r="D90" s="5">
        <f t="shared" si="2"/>
        <v>0.35006043591843095</v>
      </c>
    </row>
    <row r="91" spans="1:4" ht="13.5" customHeight="1">
      <c r="A91" s="15">
        <v>38982</v>
      </c>
      <c r="B91" s="17">
        <v>9.981</v>
      </c>
      <c r="C91" s="16">
        <v>11.955</v>
      </c>
      <c r="D91" s="5">
        <f t="shared" si="2"/>
        <v>0.17997811816192563</v>
      </c>
    </row>
    <row r="92" spans="1:4" ht="13.5" customHeight="1">
      <c r="A92" s="15">
        <v>38989</v>
      </c>
      <c r="B92" s="17">
        <v>14.108</v>
      </c>
      <c r="C92" s="16">
        <v>17.32</v>
      </c>
      <c r="D92" s="5">
        <f t="shared" si="2"/>
        <v>0.2044037164312078</v>
      </c>
    </row>
    <row r="93" spans="1:4" ht="13.5" customHeight="1">
      <c r="A93" s="15">
        <v>38993</v>
      </c>
      <c r="B93" s="16">
        <v>7.888</v>
      </c>
      <c r="C93" s="16">
        <v>8.135</v>
      </c>
      <c r="D93" s="5">
        <f t="shared" si="2"/>
        <v>0.03083068089621168</v>
      </c>
    </row>
    <row r="94" spans="1:4" ht="13.5" customHeight="1">
      <c r="A94" s="15">
        <v>38998</v>
      </c>
      <c r="B94" s="16">
        <v>5.18</v>
      </c>
      <c r="C94" s="16">
        <v>5.168</v>
      </c>
      <c r="D94" s="5">
        <f t="shared" si="2"/>
        <v>0.0023192887514494717</v>
      </c>
    </row>
    <row r="95" spans="1:4" ht="13.5" customHeight="1">
      <c r="A95" s="15">
        <v>39004</v>
      </c>
      <c r="B95" s="16">
        <v>8.479</v>
      </c>
      <c r="C95" s="16">
        <v>8.507</v>
      </c>
      <c r="D95" s="5">
        <f t="shared" si="2"/>
        <v>0.0032968326857412546</v>
      </c>
    </row>
    <row r="96" spans="1:4" ht="13.5" customHeight="1">
      <c r="A96" s="15">
        <v>39010</v>
      </c>
      <c r="B96" s="16">
        <v>5.369</v>
      </c>
      <c r="C96" s="16">
        <v>6.119</v>
      </c>
      <c r="D96" s="5">
        <f t="shared" si="2"/>
        <v>0.13057103064066852</v>
      </c>
    </row>
    <row r="97" spans="1:4" ht="13.5" customHeight="1">
      <c r="A97" s="15">
        <v>39016</v>
      </c>
      <c r="B97" s="16">
        <v>7.349</v>
      </c>
      <c r="C97" s="16">
        <v>8.013</v>
      </c>
      <c r="D97" s="5">
        <f t="shared" si="2"/>
        <v>0.08644707720348908</v>
      </c>
    </row>
    <row r="98" spans="1:4" ht="13.5" customHeight="1">
      <c r="A98" s="15">
        <v>39022</v>
      </c>
      <c r="B98" s="16">
        <v>12.41</v>
      </c>
      <c r="C98" s="16">
        <v>13.283</v>
      </c>
      <c r="D98" s="5">
        <f aca="true" t="shared" si="3" ref="D98:D106">ABS(B98-C98)/AVERAGE(B98,C98)</f>
        <v>0.06795625267582606</v>
      </c>
    </row>
    <row r="99" spans="1:4" ht="13.5" customHeight="1">
      <c r="A99" s="15">
        <v>39040</v>
      </c>
      <c r="B99" s="16">
        <v>3.152</v>
      </c>
      <c r="C99" s="16">
        <v>0.183</v>
      </c>
      <c r="D99" s="18">
        <f t="shared" si="3"/>
        <v>1.7805097451274365</v>
      </c>
    </row>
    <row r="100" spans="1:4" ht="13.5" customHeight="1">
      <c r="A100" s="15">
        <v>39052</v>
      </c>
      <c r="B100" s="16">
        <v>3.958</v>
      </c>
      <c r="C100" s="16">
        <v>4.918</v>
      </c>
      <c r="D100" s="5">
        <f t="shared" si="3"/>
        <v>0.2163136547994592</v>
      </c>
    </row>
    <row r="101" spans="1:4" ht="13.5" customHeight="1">
      <c r="A101" s="15">
        <v>39118</v>
      </c>
      <c r="B101" s="16">
        <v>12.268</v>
      </c>
      <c r="C101" s="16">
        <v>17.124</v>
      </c>
      <c r="D101" s="5">
        <f t="shared" si="3"/>
        <v>0.3304300489929231</v>
      </c>
    </row>
    <row r="102" spans="1:4" ht="13.5" customHeight="1">
      <c r="A102" s="15">
        <v>39130</v>
      </c>
      <c r="B102" s="16">
        <v>1.533</v>
      </c>
      <c r="C102" s="16">
        <v>0.965</v>
      </c>
      <c r="D102" s="5">
        <f t="shared" si="3"/>
        <v>0.45476381104883906</v>
      </c>
    </row>
    <row r="103" spans="1:4" ht="13.5" customHeight="1">
      <c r="A103" s="15">
        <v>39148</v>
      </c>
      <c r="B103" s="16">
        <v>1.932</v>
      </c>
      <c r="C103" s="16">
        <v>2.979</v>
      </c>
      <c r="D103" s="5">
        <f t="shared" si="3"/>
        <v>0.42638973732437396</v>
      </c>
    </row>
    <row r="104" spans="1:4" ht="13.5" customHeight="1">
      <c r="A104" s="15">
        <v>39154</v>
      </c>
      <c r="B104" s="16">
        <v>10.38</v>
      </c>
      <c r="C104" s="16">
        <v>12.393</v>
      </c>
      <c r="D104" s="5">
        <f t="shared" si="3"/>
        <v>0.17678830193650372</v>
      </c>
    </row>
    <row r="105" spans="1:4" ht="13.5" customHeight="1">
      <c r="A105" s="15">
        <v>39160</v>
      </c>
      <c r="B105" s="16">
        <v>4.483</v>
      </c>
      <c r="C105" s="16">
        <v>30.542</v>
      </c>
      <c r="D105" s="18">
        <f t="shared" si="3"/>
        <v>1.48802284082798</v>
      </c>
    </row>
    <row r="106" spans="1:4" ht="13.5" customHeight="1">
      <c r="A106" s="15">
        <v>39172</v>
      </c>
      <c r="B106" s="16">
        <v>10.603</v>
      </c>
      <c r="C106" s="16">
        <v>3.622</v>
      </c>
      <c r="D106" s="5">
        <f t="shared" si="3"/>
        <v>0.9815114235500879</v>
      </c>
    </row>
    <row r="107" spans="1:3" ht="13.5" customHeight="1">
      <c r="A107" s="19"/>
      <c r="B107" s="7"/>
      <c r="C107" s="16"/>
    </row>
    <row r="108" spans="1:2" ht="13.5" customHeight="1">
      <c r="A108" s="19"/>
      <c r="B108" s="16"/>
    </row>
    <row r="109" spans="1:2" ht="13.5" customHeight="1">
      <c r="A109" s="19"/>
      <c r="B109" s="16"/>
    </row>
    <row r="110" spans="1:12" ht="13.5" customHeight="1">
      <c r="A110" s="19"/>
      <c r="B110" s="7"/>
      <c r="C110" s="16"/>
      <c r="L110" s="5"/>
    </row>
    <row r="111" spans="1:2" ht="13.5" customHeight="1">
      <c r="A111" s="19"/>
      <c r="B111" s="16"/>
    </row>
    <row r="112" spans="1:3" ht="13.5" customHeight="1">
      <c r="A112" s="19"/>
      <c r="B112" s="16"/>
      <c r="C112" s="7"/>
    </row>
    <row r="113" spans="1:2" ht="13.5" customHeight="1">
      <c r="A113" s="19"/>
      <c r="B113" s="16"/>
    </row>
    <row r="114" spans="1:3" ht="13.5" customHeight="1">
      <c r="A114" s="19"/>
      <c r="B114" s="7"/>
      <c r="C114" s="17"/>
    </row>
    <row r="115" spans="1:3" ht="13.5" customHeight="1">
      <c r="A115" s="19"/>
      <c r="B115" s="7"/>
      <c r="C115" s="17"/>
    </row>
    <row r="116" spans="1:3" ht="13.5" customHeight="1">
      <c r="A116" s="19"/>
      <c r="B116" s="16"/>
      <c r="C116" s="7"/>
    </row>
    <row r="117" spans="1:3" ht="13.5" customHeight="1">
      <c r="A117" s="19"/>
      <c r="B117" s="16"/>
      <c r="C117" s="7"/>
    </row>
    <row r="118" spans="1:2" ht="13.5" customHeight="1">
      <c r="A118" s="19"/>
      <c r="B118" s="16"/>
    </row>
    <row r="119" spans="1:3" ht="13.5" customHeight="1">
      <c r="A119" s="19"/>
      <c r="B119" s="16"/>
      <c r="C119" s="7"/>
    </row>
    <row r="120" spans="1:3" ht="13.5" customHeight="1">
      <c r="A120" s="19"/>
      <c r="B120" s="16"/>
      <c r="C120" s="7"/>
    </row>
    <row r="121" spans="1:3" ht="13.5" customHeight="1">
      <c r="A121" s="19"/>
      <c r="B121" s="16"/>
      <c r="C121" s="7"/>
    </row>
    <row r="122" spans="1:2" ht="13.5" customHeight="1">
      <c r="A122" s="19"/>
      <c r="B122" s="16"/>
    </row>
    <row r="123" spans="1:3" ht="13.5" customHeight="1">
      <c r="A123" s="19"/>
      <c r="B123" s="16"/>
      <c r="C123" s="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4"/>
  <sheetViews>
    <sheetView workbookViewId="0" topLeftCell="A1">
      <pane ySplit="1" topLeftCell="BM2" activePane="bottomLeft" state="frozen"/>
      <selection pane="topLeft" activeCell="A1" sqref="A1"/>
      <selection pane="bottomLeft" activeCell="E85" sqref="E85"/>
    </sheetView>
  </sheetViews>
  <sheetFormatPr defaultColWidth="9.140625" defaultRowHeight="12.75"/>
  <cols>
    <col min="1" max="1" width="9.00390625" style="0" bestFit="1" customWidth="1"/>
    <col min="2" max="2" width="11.140625" style="12" bestFit="1" customWidth="1"/>
    <col min="3" max="3" width="11.57421875" style="0" bestFit="1" customWidth="1"/>
    <col min="4" max="4" width="14.8515625" style="0" bestFit="1" customWidth="1"/>
    <col min="5" max="5" width="4.8515625" style="0" bestFit="1" customWidth="1"/>
  </cols>
  <sheetData>
    <row r="1" spans="1:7" ht="12.75">
      <c r="A1" s="1" t="s">
        <v>0</v>
      </c>
      <c r="B1" s="11" t="s">
        <v>1</v>
      </c>
      <c r="C1" s="1" t="s">
        <v>2</v>
      </c>
      <c r="D1" s="1" t="s">
        <v>3</v>
      </c>
      <c r="E1" s="8" t="s">
        <v>12</v>
      </c>
      <c r="G1" t="s">
        <v>13</v>
      </c>
    </row>
    <row r="2" spans="1:12" ht="12.75">
      <c r="A2" s="20" t="s">
        <v>4</v>
      </c>
      <c r="B2" s="19">
        <v>38380</v>
      </c>
      <c r="C2" s="16">
        <v>0.02462281231140616</v>
      </c>
      <c r="D2" s="16">
        <v>0.022831561275881367</v>
      </c>
      <c r="E2" s="5">
        <f aca="true" t="shared" si="0" ref="E2:E33">ABS(C2-D2)/AVERAGE(C2,D2)</f>
        <v>0.075493612078978</v>
      </c>
      <c r="G2" t="s">
        <v>14</v>
      </c>
      <c r="H2" t="s">
        <v>15</v>
      </c>
      <c r="I2" t="s">
        <v>16</v>
      </c>
      <c r="J2" t="s">
        <v>17</v>
      </c>
      <c r="K2" t="s">
        <v>18</v>
      </c>
      <c r="L2" t="s">
        <v>19</v>
      </c>
    </row>
    <row r="3" spans="1:12" ht="12.75">
      <c r="A3" s="20" t="s">
        <v>4</v>
      </c>
      <c r="B3" s="19">
        <v>38395</v>
      </c>
      <c r="C3" s="17">
        <v>0.024285714285714285</v>
      </c>
      <c r="D3" s="16">
        <v>0.024070796460176992</v>
      </c>
      <c r="E3" s="5">
        <f t="shared" si="0"/>
        <v>0.008888888888888835</v>
      </c>
      <c r="G3">
        <f>COUNT($E$2:$E$104)</f>
        <v>103</v>
      </c>
      <c r="H3" s="14">
        <f>MIN($E$2:$E$104)</f>
        <v>0.0023150147711763444</v>
      </c>
      <c r="I3" s="13">
        <f>AVERAGE($E$2:$E$104)</f>
        <v>0.15776799090988775</v>
      </c>
      <c r="J3" s="13">
        <f>MAX($E$2:$E$104)</f>
        <v>1.6160017152352195</v>
      </c>
      <c r="K3" s="13">
        <f>STDEV($E$2:$E$104)</f>
        <v>0.23672651545464457</v>
      </c>
      <c r="L3" s="13">
        <f>MEDIAN($E$2:$E$104)</f>
        <v>0.07833517208557778</v>
      </c>
    </row>
    <row r="4" spans="1:5" ht="12.75">
      <c r="A4" s="20" t="s">
        <v>4</v>
      </c>
      <c r="B4" s="19">
        <v>38398</v>
      </c>
      <c r="C4" s="16">
        <v>0.024489795918367346</v>
      </c>
      <c r="D4" s="16">
        <v>0.0244311377245509</v>
      </c>
      <c r="E4" s="5">
        <f t="shared" si="0"/>
        <v>0.002398081534772036</v>
      </c>
    </row>
    <row r="5" spans="1:5" ht="12.75">
      <c r="A5" s="20" t="s">
        <v>4</v>
      </c>
      <c r="B5" s="19">
        <v>38404</v>
      </c>
      <c r="C5" s="16">
        <v>0.022869955156950672</v>
      </c>
      <c r="D5" s="16">
        <v>0.02404242781378904</v>
      </c>
      <c r="E5" s="5">
        <f t="shared" si="0"/>
        <v>0.04998563631140487</v>
      </c>
    </row>
    <row r="6" spans="1:5" ht="12.75">
      <c r="A6" s="20" t="s">
        <v>4</v>
      </c>
      <c r="B6" s="19">
        <v>38410</v>
      </c>
      <c r="C6" s="16">
        <v>0.023542989036353146</v>
      </c>
      <c r="D6" s="16">
        <v>0.023887587822014052</v>
      </c>
      <c r="E6" s="5">
        <f t="shared" si="0"/>
        <v>0.014530659691949981</v>
      </c>
    </row>
    <row r="7" spans="1:5" ht="12.75">
      <c r="A7" s="20" t="s">
        <v>4</v>
      </c>
      <c r="B7" s="19">
        <v>38416</v>
      </c>
      <c r="C7" s="16">
        <v>0.024682395644283123</v>
      </c>
      <c r="D7" s="16">
        <v>0.024256837098692034</v>
      </c>
      <c r="E7" s="5">
        <f t="shared" si="0"/>
        <v>0.017391304347826122</v>
      </c>
    </row>
    <row r="8" spans="1:5" ht="12.75">
      <c r="A8" s="20" t="s">
        <v>4</v>
      </c>
      <c r="B8" s="19">
        <v>38422</v>
      </c>
      <c r="C8" s="16">
        <v>0.10173548773189707</v>
      </c>
      <c r="D8" s="16">
        <v>0.10575246949447996</v>
      </c>
      <c r="E8" s="5">
        <f t="shared" si="0"/>
        <v>0.03872014372574128</v>
      </c>
    </row>
    <row r="9" spans="1:5" ht="12.75">
      <c r="A9" s="20" t="s">
        <v>4</v>
      </c>
      <c r="B9" s="19">
        <v>38428</v>
      </c>
      <c r="C9" s="16">
        <v>0.09724663151728179</v>
      </c>
      <c r="D9" s="16">
        <v>0.09190751445086706</v>
      </c>
      <c r="E9" s="5">
        <f t="shared" si="0"/>
        <v>0.056452551320908026</v>
      </c>
    </row>
    <row r="10" spans="1:5" ht="12.75">
      <c r="A10" s="20" t="s">
        <v>4</v>
      </c>
      <c r="B10" s="19">
        <v>38434</v>
      </c>
      <c r="C10" s="16">
        <v>0.037310826542491266</v>
      </c>
      <c r="D10" s="16">
        <v>0.023287671232876714</v>
      </c>
      <c r="E10" s="5">
        <f t="shared" si="0"/>
        <v>0.462821879235253</v>
      </c>
    </row>
    <row r="11" spans="1:5" ht="12.75">
      <c r="A11" s="20" t="s">
        <v>4</v>
      </c>
      <c r="B11" s="19">
        <v>38440</v>
      </c>
      <c r="C11" s="16">
        <v>0.04166666666666667</v>
      </c>
      <c r="D11" s="16">
        <v>0.04588100686498856</v>
      </c>
      <c r="E11" s="5">
        <f t="shared" si="0"/>
        <v>0.09627532128076667</v>
      </c>
    </row>
    <row r="12" spans="1:5" ht="12.75">
      <c r="A12" s="20" t="s">
        <v>4</v>
      </c>
      <c r="B12" s="19">
        <v>38446</v>
      </c>
      <c r="C12" s="16">
        <v>0.0512080141426046</v>
      </c>
      <c r="D12" s="16">
        <v>0.0675129832660127</v>
      </c>
      <c r="E12" s="5">
        <f t="shared" si="0"/>
        <v>0.2746770913200669</v>
      </c>
    </row>
    <row r="13" spans="1:5" ht="12.75">
      <c r="A13" s="20" t="s">
        <v>4</v>
      </c>
      <c r="B13" s="19">
        <v>38452</v>
      </c>
      <c r="C13" s="16">
        <v>0.14269850083287064</v>
      </c>
      <c r="D13" s="16">
        <v>0.13508872352604465</v>
      </c>
      <c r="E13" s="5">
        <f t="shared" si="0"/>
        <v>0.05478853337757371</v>
      </c>
    </row>
    <row r="14" spans="1:5" ht="12.75">
      <c r="A14" s="20" t="s">
        <v>4</v>
      </c>
      <c r="B14" s="19">
        <v>38458</v>
      </c>
      <c r="C14" s="16">
        <v>0.09773123909249563</v>
      </c>
      <c r="D14" s="16">
        <v>0.10798391728891442</v>
      </c>
      <c r="E14" s="5">
        <f t="shared" si="0"/>
        <v>0.09967839391872142</v>
      </c>
    </row>
    <row r="15" spans="1:5" ht="12.75">
      <c r="A15" s="20" t="s">
        <v>4</v>
      </c>
      <c r="B15" s="19">
        <v>38464</v>
      </c>
      <c r="C15" s="16">
        <v>0.14481525625744934</v>
      </c>
      <c r="D15" s="16">
        <v>0.21714285714285717</v>
      </c>
      <c r="E15" s="5">
        <f t="shared" si="0"/>
        <v>0.39964624749503724</v>
      </c>
    </row>
    <row r="16" spans="1:5" ht="12.75">
      <c r="A16" s="20" t="s">
        <v>4</v>
      </c>
      <c r="B16" s="19">
        <v>38476</v>
      </c>
      <c r="C16" s="16">
        <v>0.1296076099881094</v>
      </c>
      <c r="D16" s="16">
        <v>0.1078838174273859</v>
      </c>
      <c r="E16" s="5">
        <f t="shared" si="0"/>
        <v>0.18294380388490714</v>
      </c>
    </row>
    <row r="17" spans="1:5" ht="12.75">
      <c r="A17" s="20" t="s">
        <v>4</v>
      </c>
      <c r="B17" s="19">
        <v>38482</v>
      </c>
      <c r="C17" s="16">
        <v>0.02372093023255814</v>
      </c>
      <c r="D17" s="16">
        <v>0.023103057757644395</v>
      </c>
      <c r="E17" s="5">
        <f t="shared" si="0"/>
        <v>0.026391279403327608</v>
      </c>
    </row>
    <row r="18" spans="1:5" ht="12.75">
      <c r="A18" s="20" t="s">
        <v>4</v>
      </c>
      <c r="B18" s="19">
        <v>38488</v>
      </c>
      <c r="C18" s="16">
        <v>0.02404242781378904</v>
      </c>
      <c r="D18" s="16">
        <v>0.07692307692307693</v>
      </c>
      <c r="E18" s="5">
        <f t="shared" si="0"/>
        <v>1.047499326569094</v>
      </c>
    </row>
    <row r="19" spans="1:5" ht="12.75">
      <c r="A19" s="20" t="s">
        <v>4</v>
      </c>
      <c r="B19" s="19">
        <v>38494</v>
      </c>
      <c r="C19" s="16">
        <v>0.0608955223880597</v>
      </c>
      <c r="D19" s="16">
        <v>0.06715063520871144</v>
      </c>
      <c r="E19" s="5">
        <f t="shared" si="0"/>
        <v>0.0977009062677171</v>
      </c>
    </row>
    <row r="20" spans="1:5" ht="12.75">
      <c r="A20" s="20" t="s">
        <v>4</v>
      </c>
      <c r="B20" s="19">
        <v>38500</v>
      </c>
      <c r="C20" s="16">
        <v>0.11997635933806147</v>
      </c>
      <c r="D20" s="16">
        <v>0.10665880966411313</v>
      </c>
      <c r="E20" s="5">
        <f t="shared" si="0"/>
        <v>0.1175241224262114</v>
      </c>
    </row>
    <row r="21" spans="1:5" ht="12.75">
      <c r="A21" s="20" t="s">
        <v>4</v>
      </c>
      <c r="B21" s="19">
        <v>38506</v>
      </c>
      <c r="C21" s="16">
        <v>0.24433849821215736</v>
      </c>
      <c r="D21" s="16">
        <v>0.25059952038369304</v>
      </c>
      <c r="E21" s="5">
        <f t="shared" si="0"/>
        <v>0.025300227245820928</v>
      </c>
    </row>
    <row r="22" spans="1:5" ht="12.75">
      <c r="A22" s="20" t="s">
        <v>4</v>
      </c>
      <c r="B22" s="19">
        <v>38512</v>
      </c>
      <c r="C22" s="16">
        <v>0.02419928825622776</v>
      </c>
      <c r="D22" s="16">
        <v>0.024504504504504504</v>
      </c>
      <c r="E22" s="5">
        <f t="shared" si="0"/>
        <v>0.012533572068039265</v>
      </c>
    </row>
    <row r="23" spans="1:5" ht="12.75">
      <c r="A23" s="20" t="s">
        <v>4</v>
      </c>
      <c r="B23" s="19">
        <v>38524</v>
      </c>
      <c r="C23" s="16">
        <v>0.15579302587176602</v>
      </c>
      <c r="D23" s="16">
        <v>0.1414881623449831</v>
      </c>
      <c r="E23" s="5">
        <f t="shared" si="0"/>
        <v>0.09623793293205746</v>
      </c>
    </row>
    <row r="24" spans="1:5" ht="12.75">
      <c r="A24" s="20" t="s">
        <v>4</v>
      </c>
      <c r="B24" s="19">
        <v>38530</v>
      </c>
      <c r="C24" s="16">
        <v>0.08415554265815439</v>
      </c>
      <c r="D24" s="17">
        <v>0.08700629650829994</v>
      </c>
      <c r="E24" s="5">
        <f t="shared" si="0"/>
        <v>0.03331062419086535</v>
      </c>
    </row>
    <row r="25" spans="1:5" ht="12.75">
      <c r="A25" s="20" t="s">
        <v>4</v>
      </c>
      <c r="B25" s="19">
        <v>38536</v>
      </c>
      <c r="C25" s="16">
        <v>0.08372365339578455</v>
      </c>
      <c r="D25" s="16">
        <v>0.0829103214890017</v>
      </c>
      <c r="E25" s="5">
        <f t="shared" si="0"/>
        <v>0.00976189768437331</v>
      </c>
    </row>
    <row r="26" spans="1:5" ht="12.75">
      <c r="A26" s="20" t="s">
        <v>4</v>
      </c>
      <c r="B26" s="19">
        <v>38542</v>
      </c>
      <c r="C26" s="16">
        <v>0.1148409893992933</v>
      </c>
      <c r="D26" s="16">
        <v>0.10665914221218963</v>
      </c>
      <c r="E26" s="5">
        <f t="shared" si="0"/>
        <v>0.07387668014080324</v>
      </c>
    </row>
    <row r="27" spans="1:5" ht="12.75">
      <c r="A27" s="20" t="s">
        <v>4</v>
      </c>
      <c r="B27" s="19">
        <v>38548</v>
      </c>
      <c r="C27" s="16">
        <v>0.2819905213270142</v>
      </c>
      <c r="D27" s="16">
        <v>0.24731182795698922</v>
      </c>
      <c r="E27" s="5">
        <f t="shared" si="0"/>
        <v>0.13103547874644972</v>
      </c>
    </row>
    <row r="28" spans="1:5" ht="12.75">
      <c r="A28" s="20" t="s">
        <v>4</v>
      </c>
      <c r="B28" s="19">
        <v>38554</v>
      </c>
      <c r="C28" s="16">
        <v>0.12077847738981111</v>
      </c>
      <c r="D28" s="16">
        <v>0.12407089765580333</v>
      </c>
      <c r="E28" s="5">
        <f t="shared" si="0"/>
        <v>0.02689343409905665</v>
      </c>
    </row>
    <row r="29" spans="1:5" ht="12.75">
      <c r="A29" s="20" t="s">
        <v>4</v>
      </c>
      <c r="B29" s="19">
        <v>38560</v>
      </c>
      <c r="C29" s="16">
        <v>0.15197215777262182</v>
      </c>
      <c r="D29" s="16">
        <v>0.16876430205949655</v>
      </c>
      <c r="E29" s="5">
        <f t="shared" si="0"/>
        <v>0.10470991851480908</v>
      </c>
    </row>
    <row r="30" spans="1:5" ht="12.75">
      <c r="A30" s="20" t="s">
        <v>4</v>
      </c>
      <c r="B30" s="19">
        <v>38566</v>
      </c>
      <c r="C30" s="16">
        <v>0.13701657458563535</v>
      </c>
      <c r="D30" s="16">
        <v>0.12780656303972368</v>
      </c>
      <c r="E30" s="5">
        <f t="shared" si="0"/>
        <v>0.06955594309845328</v>
      </c>
    </row>
    <row r="31" spans="1:5" ht="12.75">
      <c r="A31" s="20" t="s">
        <v>4</v>
      </c>
      <c r="B31" s="19">
        <v>38572</v>
      </c>
      <c r="C31" s="16">
        <v>0.16883852691218132</v>
      </c>
      <c r="D31" s="16">
        <v>0.14837976122797045</v>
      </c>
      <c r="E31" s="5">
        <f t="shared" si="0"/>
        <v>0.12898856370583456</v>
      </c>
    </row>
    <row r="32" spans="1:5" ht="12.75">
      <c r="A32" s="20" t="s">
        <v>4</v>
      </c>
      <c r="B32" s="19">
        <v>38578</v>
      </c>
      <c r="C32" s="16">
        <v>0.22325581395348837</v>
      </c>
      <c r="D32" s="16">
        <v>0.2117039586919105</v>
      </c>
      <c r="E32" s="5">
        <f t="shared" si="0"/>
        <v>0.053116890287670464</v>
      </c>
    </row>
    <row r="33" spans="1:5" ht="12.75">
      <c r="A33" s="20" t="s">
        <v>4</v>
      </c>
      <c r="B33" s="19">
        <v>38584</v>
      </c>
      <c r="C33" s="16">
        <v>0.15617977528089885</v>
      </c>
      <c r="D33" s="16">
        <v>0.16446233467510066</v>
      </c>
      <c r="E33" s="5">
        <f t="shared" si="0"/>
        <v>0.05166233091054939</v>
      </c>
    </row>
    <row r="34" spans="1:5" ht="12.75">
      <c r="A34" s="20" t="s">
        <v>4</v>
      </c>
      <c r="B34" s="19">
        <v>38590</v>
      </c>
      <c r="C34" s="16">
        <v>0.18366285119667014</v>
      </c>
      <c r="D34" s="16">
        <v>0.17647058823529413</v>
      </c>
      <c r="E34" s="5">
        <f aca="true" t="shared" si="1" ref="E34:E65">ABS(C34-D34)/AVERAGE(C34,D34)</f>
        <v>0.03994221126880254</v>
      </c>
    </row>
    <row r="35" spans="1:5" ht="12.75">
      <c r="A35" s="20" t="s">
        <v>4</v>
      </c>
      <c r="B35" s="19">
        <v>38602</v>
      </c>
      <c r="C35" s="16">
        <v>0.17947214076246334</v>
      </c>
      <c r="D35" s="16">
        <v>0.18898071625344354</v>
      </c>
      <c r="E35" s="5">
        <f t="shared" si="1"/>
        <v>0.051613525637933574</v>
      </c>
    </row>
    <row r="36" spans="1:5" ht="12.75">
      <c r="A36" s="20" t="s">
        <v>4</v>
      </c>
      <c r="B36" s="19">
        <v>38608</v>
      </c>
      <c r="C36" s="16">
        <v>0.12818991097922847</v>
      </c>
      <c r="D36" s="16">
        <v>0.12760277629471437</v>
      </c>
      <c r="E36" s="5">
        <f t="shared" si="1"/>
        <v>0.004590707347980637</v>
      </c>
    </row>
    <row r="37" spans="1:5" ht="12.75">
      <c r="A37" s="20" t="s">
        <v>4</v>
      </c>
      <c r="B37" s="19">
        <v>38614</v>
      </c>
      <c r="C37" s="16">
        <v>0.1979269491216182</v>
      </c>
      <c r="D37" s="17">
        <v>0.21430693164504883</v>
      </c>
      <c r="E37" s="5">
        <f t="shared" si="1"/>
        <v>0.0794693657540586</v>
      </c>
    </row>
    <row r="38" spans="1:5" ht="12.75">
      <c r="A38" s="20" t="s">
        <v>4</v>
      </c>
      <c r="B38" s="19">
        <v>38620</v>
      </c>
      <c r="C38" s="16">
        <v>0.15222772277227722</v>
      </c>
      <c r="D38" s="16">
        <v>0.13631578947368422</v>
      </c>
      <c r="E38" s="5">
        <f t="shared" si="1"/>
        <v>0.1102913953929367</v>
      </c>
    </row>
    <row r="39" spans="1:5" ht="12.75">
      <c r="A39" s="20" t="s">
        <v>4</v>
      </c>
      <c r="B39" s="19">
        <v>38626</v>
      </c>
      <c r="C39" s="16">
        <v>0.08848484848484849</v>
      </c>
      <c r="D39" s="16">
        <v>0.08183632734530938</v>
      </c>
      <c r="E39" s="5">
        <f t="shared" si="1"/>
        <v>0.07807039972726501</v>
      </c>
    </row>
    <row r="40" spans="1:5" ht="12.75">
      <c r="A40" s="20" t="s">
        <v>4</v>
      </c>
      <c r="B40" s="19">
        <v>38632</v>
      </c>
      <c r="C40" s="16">
        <v>0.4177449168207024</v>
      </c>
      <c r="D40" s="16">
        <v>0.331178518150174</v>
      </c>
      <c r="E40" s="5">
        <f t="shared" si="1"/>
        <v>0.2311755638248781</v>
      </c>
    </row>
    <row r="41" spans="1:5" ht="12.75">
      <c r="A41" s="20" t="s">
        <v>4</v>
      </c>
      <c r="B41" s="19">
        <v>38638</v>
      </c>
      <c r="C41" s="16">
        <v>0.15246098439375752</v>
      </c>
      <c r="D41" s="16">
        <v>0.13972463029066803</v>
      </c>
      <c r="E41" s="5">
        <f t="shared" si="1"/>
        <v>0.08717988472393043</v>
      </c>
    </row>
    <row r="42" spans="1:5" ht="12.75">
      <c r="A42" s="20" t="s">
        <v>4</v>
      </c>
      <c r="B42" s="19">
        <v>38644</v>
      </c>
      <c r="C42" s="16">
        <v>0.264</v>
      </c>
      <c r="D42" s="16">
        <v>0.22995991983967937</v>
      </c>
      <c r="E42" s="5">
        <f t="shared" si="1"/>
        <v>0.13782527202356323</v>
      </c>
    </row>
    <row r="43" spans="1:5" ht="12.75">
      <c r="A43" s="20" t="s">
        <v>4</v>
      </c>
      <c r="B43" s="19">
        <v>38650</v>
      </c>
      <c r="C43" s="16">
        <v>0.04285714285714286</v>
      </c>
      <c r="D43" s="16">
        <v>0.0382367758186398</v>
      </c>
      <c r="E43" s="5">
        <f t="shared" si="1"/>
        <v>0.11395101171458989</v>
      </c>
    </row>
    <row r="44" spans="1:5" ht="12.75">
      <c r="A44" s="20" t="s">
        <v>4</v>
      </c>
      <c r="B44" s="19">
        <v>38656</v>
      </c>
      <c r="C44" s="16">
        <v>0.16287645974185616</v>
      </c>
      <c r="D44" s="16">
        <v>0.15420081967213115</v>
      </c>
      <c r="E44" s="5">
        <f t="shared" si="1"/>
        <v>0.05472255902888452</v>
      </c>
    </row>
    <row r="45" spans="1:5" ht="12.75">
      <c r="A45" s="20" t="s">
        <v>4</v>
      </c>
      <c r="B45" s="19">
        <v>38662</v>
      </c>
      <c r="C45" s="16">
        <v>0.06785508913168488</v>
      </c>
      <c r="D45" s="16">
        <v>0.07270916334661355</v>
      </c>
      <c r="E45" s="5">
        <f t="shared" si="1"/>
        <v>0.06906555727144194</v>
      </c>
    </row>
    <row r="46" spans="1:5" ht="12.75">
      <c r="A46" s="20" t="s">
        <v>4</v>
      </c>
      <c r="B46" s="19">
        <v>38668</v>
      </c>
      <c r="C46" s="16">
        <v>0.05465761875385565</v>
      </c>
      <c r="D46" s="16">
        <v>0.038457609805924414</v>
      </c>
      <c r="E46" s="5">
        <f t="shared" si="1"/>
        <v>0.34795616567768645</v>
      </c>
    </row>
    <row r="47" spans="1:5" ht="12.75">
      <c r="A47" s="20" t="s">
        <v>4</v>
      </c>
      <c r="B47" s="19">
        <v>38674</v>
      </c>
      <c r="C47" s="16">
        <v>0.11334552102376601</v>
      </c>
      <c r="D47" s="16">
        <v>0.10480123902942695</v>
      </c>
      <c r="E47" s="5">
        <f t="shared" si="1"/>
        <v>0.07833517208557778</v>
      </c>
    </row>
    <row r="48" spans="1:5" ht="12.75">
      <c r="A48" s="20" t="s">
        <v>4</v>
      </c>
      <c r="B48" s="19">
        <v>38680</v>
      </c>
      <c r="C48" s="16">
        <v>0.2015055008685582</v>
      </c>
      <c r="D48" s="16">
        <v>0.1834862385321101</v>
      </c>
      <c r="E48" s="5">
        <f t="shared" si="1"/>
        <v>0.09360856606689479</v>
      </c>
    </row>
    <row r="49" spans="1:5" ht="12.75">
      <c r="A49" s="20" t="s">
        <v>4</v>
      </c>
      <c r="B49" s="19">
        <v>38686</v>
      </c>
      <c r="C49" s="16">
        <v>0.07553747821034283</v>
      </c>
      <c r="D49" s="16">
        <v>0.05271238485158649</v>
      </c>
      <c r="E49" s="5">
        <f t="shared" si="1"/>
        <v>0.35594725505062813</v>
      </c>
    </row>
    <row r="50" spans="1:5" ht="12.75">
      <c r="A50" s="20" t="s">
        <v>4</v>
      </c>
      <c r="B50" s="19">
        <v>38692</v>
      </c>
      <c r="C50" s="16">
        <v>0.04106562703053931</v>
      </c>
      <c r="D50" s="16">
        <v>0.02827846735024285</v>
      </c>
      <c r="E50" s="5">
        <f t="shared" si="1"/>
        <v>0.36880313441198415</v>
      </c>
    </row>
    <row r="51" spans="1:5" ht="12.75">
      <c r="A51" s="20" t="s">
        <v>4</v>
      </c>
      <c r="B51" s="19">
        <v>38698</v>
      </c>
      <c r="C51" s="16">
        <v>0.02556390977443609</v>
      </c>
      <c r="D51" s="16">
        <v>0.020763358778625958</v>
      </c>
      <c r="E51" s="5">
        <f t="shared" si="1"/>
        <v>0.20724515585509676</v>
      </c>
    </row>
    <row r="52" spans="1:5" ht="12.75">
      <c r="A52" s="20" t="s">
        <v>4</v>
      </c>
      <c r="B52" s="19">
        <v>38704</v>
      </c>
      <c r="C52" s="16">
        <v>0.025310173697270472</v>
      </c>
      <c r="D52" s="16">
        <v>0.02097686375321337</v>
      </c>
      <c r="E52" s="5">
        <f t="shared" si="1"/>
        <v>0.1872364351982007</v>
      </c>
    </row>
    <row r="53" spans="1:5" ht="12.75">
      <c r="A53" s="20" t="s">
        <v>4</v>
      </c>
      <c r="B53" s="19">
        <v>38710</v>
      </c>
      <c r="C53" s="16">
        <v>0.025773847125710677</v>
      </c>
      <c r="D53" s="16">
        <v>0.020058997050147492</v>
      </c>
      <c r="E53" s="5">
        <f t="shared" si="1"/>
        <v>0.24937793751727955</v>
      </c>
    </row>
    <row r="54" spans="1:5" ht="12.75">
      <c r="A54" s="20" t="s">
        <v>4</v>
      </c>
      <c r="B54" s="19">
        <v>38716</v>
      </c>
      <c r="C54" s="16">
        <v>0.0243436754176611</v>
      </c>
      <c r="D54" s="16">
        <v>0.02504604051565378</v>
      </c>
      <c r="E54" s="5">
        <f t="shared" si="1"/>
        <v>0.028441754916792832</v>
      </c>
    </row>
    <row r="55" spans="1:5" ht="12.75">
      <c r="A55" s="20" t="s">
        <v>4</v>
      </c>
      <c r="B55" s="19">
        <v>38722</v>
      </c>
      <c r="C55" s="16">
        <v>0.02472727272727273</v>
      </c>
      <c r="D55" s="16">
        <v>0.025278810408921933</v>
      </c>
      <c r="E55" s="5">
        <f t="shared" si="1"/>
        <v>0.022058823529411676</v>
      </c>
    </row>
    <row r="56" spans="1:5" ht="12.75">
      <c r="A56" s="20" t="s">
        <v>4</v>
      </c>
      <c r="B56" s="19">
        <v>38728</v>
      </c>
      <c r="C56" s="16">
        <v>0.06246450880181715</v>
      </c>
      <c r="D56" s="16">
        <v>0.05983213429256595</v>
      </c>
      <c r="E56" s="5">
        <f t="shared" si="1"/>
        <v>0.043049006786223025</v>
      </c>
    </row>
    <row r="57" spans="1:5" ht="12.75">
      <c r="A57" s="20" t="s">
        <v>4</v>
      </c>
      <c r="B57" s="19">
        <v>38734</v>
      </c>
      <c r="C57" s="16">
        <v>0.05030339805825243</v>
      </c>
      <c r="D57" s="16">
        <v>0.04863523573200993</v>
      </c>
      <c r="E57" s="5">
        <f t="shared" si="1"/>
        <v>0.0337211514316803</v>
      </c>
    </row>
    <row r="58" spans="1:5" ht="12.75">
      <c r="A58" s="20" t="s">
        <v>4</v>
      </c>
      <c r="B58" s="19">
        <v>38740</v>
      </c>
      <c r="C58" s="16">
        <v>0.04131368937998772</v>
      </c>
      <c r="D58" s="16">
        <v>0.03905063291139241</v>
      </c>
      <c r="E58" s="5">
        <f t="shared" si="1"/>
        <v>0.056319929144429556</v>
      </c>
    </row>
    <row r="59" spans="1:5" ht="12.75">
      <c r="A59" s="20" t="s">
        <v>4</v>
      </c>
      <c r="B59" s="19">
        <v>38746</v>
      </c>
      <c r="C59" s="16">
        <v>0.03144578313253012</v>
      </c>
      <c r="D59" s="16">
        <v>0.0285625</v>
      </c>
      <c r="E59" s="5">
        <f t="shared" si="1"/>
        <v>0.09609617146227287</v>
      </c>
    </row>
    <row r="60" spans="1:5" ht="12.75">
      <c r="A60" s="20" t="s">
        <v>4</v>
      </c>
      <c r="B60" s="19">
        <v>38752</v>
      </c>
      <c r="C60" s="16">
        <v>0.1483225426721601</v>
      </c>
      <c r="D60" s="16">
        <v>0.13308223477715003</v>
      </c>
      <c r="E60" s="5">
        <f t="shared" si="1"/>
        <v>0.10831591441446181</v>
      </c>
    </row>
    <row r="61" spans="1:5" ht="12.75">
      <c r="A61" s="20" t="s">
        <v>4</v>
      </c>
      <c r="B61" s="19">
        <v>38758</v>
      </c>
      <c r="C61" s="16">
        <v>0.0234617596319724</v>
      </c>
      <c r="D61" s="16">
        <v>0.07838014369693011</v>
      </c>
      <c r="E61" s="5">
        <f t="shared" si="1"/>
        <v>1.0785027040902129</v>
      </c>
    </row>
    <row r="62" spans="1:5" ht="12.75">
      <c r="A62" s="20" t="s">
        <v>4</v>
      </c>
      <c r="B62" s="19">
        <v>38764</v>
      </c>
      <c r="C62" s="16">
        <v>0.035093696763202724</v>
      </c>
      <c r="D62" s="16">
        <v>0.02864417568427753</v>
      </c>
      <c r="E62" s="5">
        <f t="shared" si="1"/>
        <v>0.20237641550522642</v>
      </c>
    </row>
    <row r="63" spans="1:5" ht="12.75">
      <c r="A63" s="20" t="s">
        <v>4</v>
      </c>
      <c r="B63" s="19">
        <v>38770</v>
      </c>
      <c r="C63" s="16">
        <v>0.04878048780487805</v>
      </c>
      <c r="D63" s="16">
        <v>0.041951522684897456</v>
      </c>
      <c r="E63" s="5">
        <f t="shared" si="1"/>
        <v>0.15053044858407813</v>
      </c>
    </row>
    <row r="64" spans="1:5" ht="12.75">
      <c r="A64" s="20" t="s">
        <v>4</v>
      </c>
      <c r="B64" s="19">
        <v>38782</v>
      </c>
      <c r="C64" s="16">
        <v>0.027647058823529413</v>
      </c>
      <c r="D64" s="16">
        <v>0.02537313432835821</v>
      </c>
      <c r="E64" s="5">
        <f t="shared" si="1"/>
        <v>0.08577579069382348</v>
      </c>
    </row>
    <row r="65" spans="1:5" ht="12.75">
      <c r="A65" s="20" t="s">
        <v>4</v>
      </c>
      <c r="B65" s="19">
        <v>38788</v>
      </c>
      <c r="C65" s="16">
        <v>0.024329159212880144</v>
      </c>
      <c r="D65" s="16">
        <v>0.02562814070351759</v>
      </c>
      <c r="E65" s="5">
        <f t="shared" si="1"/>
        <v>0.05200367084735394</v>
      </c>
    </row>
    <row r="66" spans="1:5" ht="12.75">
      <c r="A66" s="20" t="s">
        <v>4</v>
      </c>
      <c r="B66" s="19">
        <v>38794</v>
      </c>
      <c r="C66" s="16">
        <v>0.03538461538461539</v>
      </c>
      <c r="D66" s="16">
        <v>0.036189889025893957</v>
      </c>
      <c r="E66" s="5">
        <f aca="true" t="shared" si="2" ref="E66:E97">ABS(C66-D66)/AVERAGE(C66,D66)</f>
        <v>0.02250168961450268</v>
      </c>
    </row>
    <row r="67" spans="1:5" ht="12.75">
      <c r="A67" s="20" t="s">
        <v>4</v>
      </c>
      <c r="B67" s="19">
        <v>38800</v>
      </c>
      <c r="C67" s="17">
        <v>0.05824111822947001</v>
      </c>
      <c r="D67" s="16">
        <v>0.05103030303030303</v>
      </c>
      <c r="E67" s="5">
        <f t="shared" si="2"/>
        <v>0.131979892199344</v>
      </c>
    </row>
    <row r="68" spans="1:5" ht="12.75">
      <c r="A68" s="20" t="s">
        <v>4</v>
      </c>
      <c r="B68" s="19">
        <v>38806</v>
      </c>
      <c r="C68" s="16">
        <v>0.023859649122807018</v>
      </c>
      <c r="D68" s="16">
        <v>0.02538604076590488</v>
      </c>
      <c r="E68" s="5">
        <f t="shared" si="2"/>
        <v>0.06199087256355977</v>
      </c>
    </row>
    <row r="69" spans="1:5" ht="12.75">
      <c r="A69" s="20" t="s">
        <v>4</v>
      </c>
      <c r="B69" s="19">
        <v>38818</v>
      </c>
      <c r="C69" s="16">
        <v>0.0612730517549078</v>
      </c>
      <c r="D69" s="16">
        <v>0.06670673076923077</v>
      </c>
      <c r="E69" s="5">
        <f t="shared" si="2"/>
        <v>0.08491464678490311</v>
      </c>
    </row>
    <row r="70" spans="1:5" ht="12.75">
      <c r="A70" s="20" t="s">
        <v>4</v>
      </c>
      <c r="B70" s="19">
        <v>38830</v>
      </c>
      <c r="C70" s="16">
        <v>0.05938242280285036</v>
      </c>
      <c r="D70" s="16">
        <v>0.05732292917166867</v>
      </c>
      <c r="E70" s="5">
        <f t="shared" si="2"/>
        <v>0.035293902059116436</v>
      </c>
    </row>
    <row r="71" spans="1:5" ht="12.75">
      <c r="A71" s="20" t="s">
        <v>4</v>
      </c>
      <c r="B71" s="19">
        <v>38836</v>
      </c>
      <c r="C71" s="16">
        <v>0.14285714285714288</v>
      </c>
      <c r="D71" s="16">
        <v>0.14728682170542637</v>
      </c>
      <c r="E71" s="5">
        <f t="shared" si="2"/>
        <v>0.03053435114503811</v>
      </c>
    </row>
    <row r="72" spans="1:5" ht="12.75">
      <c r="A72" s="20" t="s">
        <v>4</v>
      </c>
      <c r="B72" s="19">
        <v>38842</v>
      </c>
      <c r="C72" s="16">
        <v>0.17134328358208956</v>
      </c>
      <c r="D72" s="16">
        <v>0.17208752217622708</v>
      </c>
      <c r="E72" s="5">
        <f t="shared" si="2"/>
        <v>0.004334139987787059</v>
      </c>
    </row>
    <row r="73" spans="1:5" ht="12.75">
      <c r="A73" s="20" t="s">
        <v>4</v>
      </c>
      <c r="B73" s="19">
        <v>38848</v>
      </c>
      <c r="C73" s="16">
        <v>0.25998807394156237</v>
      </c>
      <c r="D73" s="16">
        <v>0.2550177095631641</v>
      </c>
      <c r="E73" s="5">
        <f t="shared" si="2"/>
        <v>0.019302169170116307</v>
      </c>
    </row>
    <row r="74" spans="1:5" ht="12.75">
      <c r="A74" s="20" t="s">
        <v>4</v>
      </c>
      <c r="B74" s="19">
        <v>38854</v>
      </c>
      <c r="C74" s="16">
        <v>0.2551143200962696</v>
      </c>
      <c r="D74" s="17">
        <v>0.2623529411764706</v>
      </c>
      <c r="E74" s="5">
        <f t="shared" si="2"/>
        <v>0.02797711709296241</v>
      </c>
    </row>
    <row r="75" spans="1:5" ht="12.75">
      <c r="A75" s="20" t="s">
        <v>4</v>
      </c>
      <c r="B75" s="19">
        <v>38860</v>
      </c>
      <c r="C75" s="16">
        <v>0.08091787439613528</v>
      </c>
      <c r="D75" s="16">
        <v>0.08630054315027158</v>
      </c>
      <c r="E75" s="5">
        <f t="shared" si="2"/>
        <v>0.0643788983667722</v>
      </c>
    </row>
    <row r="76" spans="1:5" ht="12.75">
      <c r="A76" s="20" t="s">
        <v>4</v>
      </c>
      <c r="B76" s="19">
        <v>38866</v>
      </c>
      <c r="C76" s="16">
        <v>0.10234798314268513</v>
      </c>
      <c r="D76" s="16">
        <v>0.10463018641010223</v>
      </c>
      <c r="E76" s="5">
        <f t="shared" si="2"/>
        <v>0.022052598806417113</v>
      </c>
    </row>
    <row r="77" spans="1:5" ht="12.75">
      <c r="A77" s="20" t="s">
        <v>4</v>
      </c>
      <c r="B77" s="19">
        <v>38872</v>
      </c>
      <c r="C77" s="16">
        <v>0.12448132780082989</v>
      </c>
      <c r="D77" s="16">
        <v>0.11840562719812427</v>
      </c>
      <c r="E77" s="5">
        <f t="shared" si="2"/>
        <v>0.05002904007530405</v>
      </c>
    </row>
    <row r="78" spans="1:5" ht="12.75">
      <c r="A78" s="20" t="s">
        <v>4</v>
      </c>
      <c r="B78" s="19">
        <v>38878</v>
      </c>
      <c r="C78" s="16">
        <v>0.19373892498523335</v>
      </c>
      <c r="D78" s="16">
        <v>0.18485390578413835</v>
      </c>
      <c r="E78" s="5">
        <f t="shared" si="2"/>
        <v>0.046937070535852304</v>
      </c>
    </row>
    <row r="79" spans="1:5" ht="12.75">
      <c r="A79" s="20" t="s">
        <v>4</v>
      </c>
      <c r="B79" s="19">
        <v>38884</v>
      </c>
      <c r="C79" s="16">
        <v>0.16378796902918405</v>
      </c>
      <c r="D79" s="16">
        <v>0.17215041128084607</v>
      </c>
      <c r="E79" s="5">
        <f t="shared" si="2"/>
        <v>0.04978557224657992</v>
      </c>
    </row>
    <row r="80" spans="1:5" ht="12.75">
      <c r="A80" s="20" t="s">
        <v>4</v>
      </c>
      <c r="B80" s="19">
        <v>38890</v>
      </c>
      <c r="C80" s="16">
        <v>0.23803898405197876</v>
      </c>
      <c r="D80" s="16">
        <v>0.1990686845168801</v>
      </c>
      <c r="E80" s="5">
        <f t="shared" si="2"/>
        <v>0.17830984142965026</v>
      </c>
    </row>
    <row r="81" spans="1:5" ht="12.75">
      <c r="A81" s="20" t="s">
        <v>4</v>
      </c>
      <c r="B81" s="19">
        <v>38896</v>
      </c>
      <c r="C81" s="16">
        <v>0.27774515560775104</v>
      </c>
      <c r="D81" s="16">
        <v>0.27399650959860383</v>
      </c>
      <c r="E81" s="5">
        <f t="shared" si="2"/>
        <v>0.013588410104011947</v>
      </c>
    </row>
    <row r="82" spans="1:5" ht="12.75">
      <c r="A82" s="20" t="s">
        <v>4</v>
      </c>
      <c r="B82" s="19">
        <v>38907</v>
      </c>
      <c r="C82" s="16">
        <v>0.38908659549228947</v>
      </c>
      <c r="D82" s="16">
        <v>0.21706326175275684</v>
      </c>
      <c r="E82" s="5">
        <f t="shared" si="2"/>
        <v>0.5675934150059175</v>
      </c>
    </row>
    <row r="83" spans="1:5" ht="12.75">
      <c r="A83" s="20" t="s">
        <v>4</v>
      </c>
      <c r="B83" s="19">
        <v>38926</v>
      </c>
      <c r="C83" s="16">
        <v>0.15589804386484885</v>
      </c>
      <c r="D83" s="16">
        <v>0.15275411697898922</v>
      </c>
      <c r="E83" s="5">
        <f t="shared" si="2"/>
        <v>0.020371973922128413</v>
      </c>
    </row>
    <row r="84" spans="1:5" ht="12.75">
      <c r="A84" s="20" t="s">
        <v>4</v>
      </c>
      <c r="B84" s="19">
        <v>38944</v>
      </c>
      <c r="C84" s="16">
        <v>0.3017241379310345</v>
      </c>
      <c r="D84" s="16">
        <v>0.1508892713711991</v>
      </c>
      <c r="E84" s="5">
        <f t="shared" si="2"/>
        <v>0.6665063979980985</v>
      </c>
    </row>
    <row r="85" spans="1:5" ht="12.75">
      <c r="A85" s="20" t="s">
        <v>4</v>
      </c>
      <c r="B85" s="19">
        <v>38946</v>
      </c>
      <c r="C85" s="16">
        <v>0.192610539067232</v>
      </c>
      <c r="D85" s="16">
        <v>0.1305075292805354</v>
      </c>
      <c r="E85" s="5">
        <f t="shared" si="2"/>
        <v>0.3843982486293895</v>
      </c>
    </row>
    <row r="86" spans="1:5" ht="12.75">
      <c r="A86" s="20" t="s">
        <v>4</v>
      </c>
      <c r="B86" s="19">
        <v>38956</v>
      </c>
      <c r="C86" s="16">
        <v>0.21167883211678834</v>
      </c>
      <c r="D86" s="16">
        <v>0.1763717805151176</v>
      </c>
      <c r="E86" s="5">
        <f t="shared" si="2"/>
        <v>0.1819713741060991</v>
      </c>
    </row>
    <row r="87" spans="1:5" ht="12.75">
      <c r="A87" s="20" t="s">
        <v>4</v>
      </c>
      <c r="B87" s="19">
        <v>38962</v>
      </c>
      <c r="C87" s="16">
        <v>0.30953846153846154</v>
      </c>
      <c r="D87" s="17">
        <v>0.2302118171683389</v>
      </c>
      <c r="E87" s="5">
        <f t="shared" si="2"/>
        <v>0.29393831740182913</v>
      </c>
    </row>
    <row r="88" spans="1:5" ht="12.75">
      <c r="A88" s="20" t="s">
        <v>4</v>
      </c>
      <c r="B88" s="19">
        <v>38968</v>
      </c>
      <c r="C88" s="16">
        <v>0.3303624480095068</v>
      </c>
      <c r="D88" s="16">
        <v>0.2650802434975097</v>
      </c>
      <c r="E88" s="5">
        <f t="shared" si="2"/>
        <v>0.21927283832058875</v>
      </c>
    </row>
    <row r="89" spans="1:5" ht="12.75">
      <c r="A89" s="20" t="s">
        <v>4</v>
      </c>
      <c r="B89" s="19">
        <v>38974</v>
      </c>
      <c r="C89" s="16">
        <v>0.209053007742704</v>
      </c>
      <c r="D89" s="17">
        <v>0.1581267217630854</v>
      </c>
      <c r="E89" s="5">
        <f t="shared" si="2"/>
        <v>0.2773915981046314</v>
      </c>
    </row>
    <row r="90" spans="1:5" ht="12.75">
      <c r="A90" s="20" t="s">
        <v>4</v>
      </c>
      <c r="B90" s="19">
        <v>38982</v>
      </c>
      <c r="C90" s="16">
        <v>0.2724419334588826</v>
      </c>
      <c r="D90" s="16">
        <v>0.2591283863368669</v>
      </c>
      <c r="E90" s="5">
        <f t="shared" si="2"/>
        <v>0.050091386317924244</v>
      </c>
    </row>
    <row r="91" spans="1:5" ht="12.75">
      <c r="A91" s="20" t="s">
        <v>4</v>
      </c>
      <c r="B91" s="19">
        <v>38989</v>
      </c>
      <c r="C91" s="17">
        <v>0.3026724673710379</v>
      </c>
      <c r="D91" s="16">
        <v>0.324905183312263</v>
      </c>
      <c r="E91" s="5">
        <f t="shared" si="2"/>
        <v>0.07085247830931607</v>
      </c>
    </row>
    <row r="92" spans="1:5" ht="12.75">
      <c r="A92" s="20" t="s">
        <v>4</v>
      </c>
      <c r="B92" s="19">
        <v>38993</v>
      </c>
      <c r="C92" s="17">
        <v>0.13885267275097782</v>
      </c>
      <c r="D92" s="16">
        <v>0.10458715596330276</v>
      </c>
      <c r="E92" s="5">
        <f t="shared" si="2"/>
        <v>0.2815111805545317</v>
      </c>
    </row>
    <row r="93" spans="1:5" ht="12.75">
      <c r="A93" s="20" t="s">
        <v>4</v>
      </c>
      <c r="B93" s="19">
        <v>38998</v>
      </c>
      <c r="C93" s="16">
        <v>0.10622950819672132</v>
      </c>
      <c r="D93" s="16">
        <v>0.10647571606475717</v>
      </c>
      <c r="E93" s="5">
        <f t="shared" si="2"/>
        <v>0.0023150147711763444</v>
      </c>
    </row>
    <row r="94" spans="1:5" ht="12.75">
      <c r="A94" s="20" t="s">
        <v>4</v>
      </c>
      <c r="B94" s="19">
        <v>39004</v>
      </c>
      <c r="C94" s="16">
        <v>0.1870550161812298</v>
      </c>
      <c r="D94" s="16">
        <v>0.16707466340269278</v>
      </c>
      <c r="E94" s="5">
        <f t="shared" si="2"/>
        <v>0.11284201201103801</v>
      </c>
    </row>
    <row r="95" spans="1:5" ht="12.75">
      <c r="A95" s="20" t="s">
        <v>4</v>
      </c>
      <c r="B95" s="19">
        <v>39016</v>
      </c>
      <c r="C95" s="16">
        <v>0.10695538057742783</v>
      </c>
      <c r="D95" s="17">
        <v>0.11041009463722398</v>
      </c>
      <c r="E95" s="5">
        <f t="shared" si="2"/>
        <v>0.0317871461085029</v>
      </c>
    </row>
    <row r="96" spans="1:5" ht="12.75">
      <c r="A96" s="20" t="s">
        <v>4</v>
      </c>
      <c r="B96" s="19">
        <v>39022</v>
      </c>
      <c r="C96" s="16">
        <v>0.19007184846505554</v>
      </c>
      <c r="D96" s="16">
        <v>0.16951296647691333</v>
      </c>
      <c r="E96" s="5">
        <f t="shared" si="2"/>
        <v>0.11434788752945575</v>
      </c>
    </row>
    <row r="97" spans="1:5" ht="12.75">
      <c r="A97" s="20" t="s">
        <v>4</v>
      </c>
      <c r="B97" s="19">
        <v>39040</v>
      </c>
      <c r="C97" s="16">
        <v>0.14116874589625739</v>
      </c>
      <c r="D97" s="16">
        <v>0.07308160779537151</v>
      </c>
      <c r="E97" s="5">
        <f t="shared" si="2"/>
        <v>0.6355848373429887</v>
      </c>
    </row>
    <row r="98" spans="1:5" ht="12.75">
      <c r="A98" s="20" t="s">
        <v>4</v>
      </c>
      <c r="B98" s="19">
        <v>39052</v>
      </c>
      <c r="C98" s="16">
        <v>0.17018469656992083</v>
      </c>
      <c r="D98" s="16">
        <v>0.17096018735362997</v>
      </c>
      <c r="E98" s="5">
        <f aca="true" t="shared" si="3" ref="E98:E104">ABS(C98-D98)/AVERAGE(C98,D98)</f>
        <v>0.00454640136935442</v>
      </c>
    </row>
    <row r="99" spans="1:5" ht="12.75">
      <c r="A99" s="20" t="s">
        <v>4</v>
      </c>
      <c r="B99" s="19">
        <v>39118</v>
      </c>
      <c r="C99" s="16">
        <v>0.22061855670103092</v>
      </c>
      <c r="D99" s="16">
        <v>0.3108894430590191</v>
      </c>
      <c r="E99" s="5">
        <f t="shared" si="3"/>
        <v>0.33967837322765077</v>
      </c>
    </row>
    <row r="100" spans="1:5" ht="12.75">
      <c r="A100" s="20" t="s">
        <v>4</v>
      </c>
      <c r="B100" s="19">
        <v>39130</v>
      </c>
      <c r="C100" s="16">
        <v>0.12263668880940215</v>
      </c>
      <c r="D100" s="16">
        <v>0.16540317022742937</v>
      </c>
      <c r="E100" s="5">
        <f t="shared" si="3"/>
        <v>0.2969483568075118</v>
      </c>
    </row>
    <row r="101" spans="1:5" ht="12.75">
      <c r="A101" s="20" t="s">
        <v>4</v>
      </c>
      <c r="B101" s="19">
        <v>39148</v>
      </c>
      <c r="C101" s="16">
        <v>0.07272727272727272</v>
      </c>
      <c r="D101" s="16">
        <v>0.06745362563237774</v>
      </c>
      <c r="E101" s="5">
        <f t="shared" si="3"/>
        <v>0.0752405949256343</v>
      </c>
    </row>
    <row r="102" spans="1:5" ht="12.75">
      <c r="A102" s="20" t="s">
        <v>4</v>
      </c>
      <c r="B102" s="19">
        <v>39154</v>
      </c>
      <c r="C102" s="16">
        <v>0.1429381735677822</v>
      </c>
      <c r="D102" s="16">
        <v>0.17964752700397954</v>
      </c>
      <c r="E102" s="5">
        <f t="shared" si="3"/>
        <v>0.22759442449638925</v>
      </c>
    </row>
    <row r="103" spans="1:5" ht="12.75">
      <c r="A103" s="20" t="s">
        <v>4</v>
      </c>
      <c r="B103" s="19">
        <v>39160</v>
      </c>
      <c r="C103" s="16">
        <v>0.06640841173215274</v>
      </c>
      <c r="D103" s="16">
        <v>0.6253489670575099</v>
      </c>
      <c r="E103" s="5">
        <f>ABS(C103-D103)/AVERAGE(C103,D103)</f>
        <v>1.6160017152352195</v>
      </c>
    </row>
    <row r="104" spans="1:5" ht="12.75">
      <c r="A104" s="20" t="s">
        <v>4</v>
      </c>
      <c r="B104" s="19">
        <v>39172</v>
      </c>
      <c r="C104" s="16">
        <v>0.11223914269599548</v>
      </c>
      <c r="D104" s="16">
        <v>0.12294182217343579</v>
      </c>
      <c r="E104" s="5">
        <f t="shared" si="3"/>
        <v>0.09101654535163813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4"/>
  <sheetViews>
    <sheetView workbookViewId="0" topLeftCell="A1">
      <pane ySplit="1" topLeftCell="BM2" activePane="bottomLeft" state="frozen"/>
      <selection pane="topLeft" activeCell="A1" sqref="A1"/>
      <selection pane="bottomLeft" activeCell="A2" sqref="A2:D104"/>
    </sheetView>
  </sheetViews>
  <sheetFormatPr defaultColWidth="9.140625" defaultRowHeight="12.75"/>
  <cols>
    <col min="1" max="1" width="9.00390625" style="0" bestFit="1" customWidth="1"/>
    <col min="2" max="2" width="11.140625" style="0" bestFit="1" customWidth="1"/>
    <col min="3" max="3" width="11.57421875" style="0" bestFit="1" customWidth="1"/>
    <col min="4" max="4" width="14.8515625" style="0" bestFit="1" customWidth="1"/>
    <col min="5" max="5" width="4.8515625" style="0" bestFit="1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8" t="s">
        <v>12</v>
      </c>
      <c r="G1" t="s">
        <v>13</v>
      </c>
    </row>
    <row r="2" spans="1:12" ht="13.5" customHeight="1">
      <c r="A2" s="20" t="s">
        <v>5</v>
      </c>
      <c r="B2" s="19">
        <v>38380</v>
      </c>
      <c r="C2" s="16">
        <v>0.001146650573325287</v>
      </c>
      <c r="D2" s="17">
        <v>0.00106323447118075</v>
      </c>
      <c r="E2" s="5">
        <f aca="true" t="shared" si="0" ref="E2:E33">ABS(C2-D2)/AVERAGE(C2,D2)</f>
        <v>0.07549361207897808</v>
      </c>
      <c r="G2" t="s">
        <v>14</v>
      </c>
      <c r="H2" t="s">
        <v>15</v>
      </c>
      <c r="I2" t="s">
        <v>16</v>
      </c>
      <c r="J2" t="s">
        <v>17</v>
      </c>
      <c r="K2" t="s">
        <v>18</v>
      </c>
      <c r="L2" t="s">
        <v>19</v>
      </c>
    </row>
    <row r="3" spans="1:12" ht="13.5" customHeight="1">
      <c r="A3" s="20" t="s">
        <v>5</v>
      </c>
      <c r="B3" s="19">
        <v>38395</v>
      </c>
      <c r="C3" s="16">
        <v>0.001130952380952381</v>
      </c>
      <c r="D3" s="16">
        <v>0.00112094395280236</v>
      </c>
      <c r="E3" s="5">
        <f t="shared" si="0"/>
        <v>0.00888888888888884</v>
      </c>
      <c r="G3">
        <f>COUNT($E$2:$E$104)</f>
        <v>103</v>
      </c>
      <c r="H3" s="14">
        <f>MIN($E$2:$E$104)</f>
        <v>0.0005204267499351246</v>
      </c>
      <c r="I3" s="13">
        <f>AVERAGE($E$2:$E$104)</f>
        <v>0.0798107650458737</v>
      </c>
      <c r="J3" s="13">
        <f>MAX($E$2:$E$104)</f>
        <v>0.5784414930025262</v>
      </c>
      <c r="K3" s="13">
        <f>STDEV($E$2:$E$104)</f>
        <v>0.10097669637140005</v>
      </c>
      <c r="L3" s="13">
        <f>MEDIAN($E$2:$E$104)</f>
        <v>0.041062801932367214</v>
      </c>
    </row>
    <row r="4" spans="1:5" ht="13.5" customHeight="1">
      <c r="A4" s="20" t="s">
        <v>5</v>
      </c>
      <c r="B4" s="19">
        <v>38398</v>
      </c>
      <c r="C4" s="16">
        <v>0.0011404561824729892</v>
      </c>
      <c r="D4" s="16">
        <v>0.0011377245508982037</v>
      </c>
      <c r="E4" s="5">
        <f t="shared" si="0"/>
        <v>0.0023980815347720767</v>
      </c>
    </row>
    <row r="5" spans="1:5" ht="13.5" customHeight="1">
      <c r="A5" s="20" t="s">
        <v>5</v>
      </c>
      <c r="B5" s="19">
        <v>38404</v>
      </c>
      <c r="C5" s="16">
        <v>0.0010650224215246638</v>
      </c>
      <c r="D5" s="17">
        <v>0.0011196228638774308</v>
      </c>
      <c r="E5" s="5">
        <f t="shared" si="0"/>
        <v>0.04998563631140466</v>
      </c>
    </row>
    <row r="6" spans="1:5" ht="13.5" customHeight="1">
      <c r="A6" s="20" t="s">
        <v>5</v>
      </c>
      <c r="B6" s="19">
        <v>38410</v>
      </c>
      <c r="C6" s="16">
        <v>0.0010963646855164455</v>
      </c>
      <c r="D6" s="17">
        <v>0.0011124121779859484</v>
      </c>
      <c r="E6" s="5">
        <f t="shared" si="0"/>
        <v>0.014530659691949856</v>
      </c>
    </row>
    <row r="7" spans="1:5" ht="13.5" customHeight="1">
      <c r="A7" s="20" t="s">
        <v>5</v>
      </c>
      <c r="B7" s="19">
        <v>38416</v>
      </c>
      <c r="C7" s="16">
        <v>0.0011494252873563218</v>
      </c>
      <c r="D7" s="16">
        <v>0.0011296076099881094</v>
      </c>
      <c r="E7" s="5">
        <f t="shared" si="0"/>
        <v>0.017391304347826046</v>
      </c>
    </row>
    <row r="8" spans="1:5" ht="13.5" customHeight="1">
      <c r="A8" s="20" t="s">
        <v>5</v>
      </c>
      <c r="B8" s="19">
        <v>38422</v>
      </c>
      <c r="C8" s="16">
        <v>0.0011370436864153203</v>
      </c>
      <c r="D8" s="17">
        <v>0.0011040092969203952</v>
      </c>
      <c r="E8" s="5">
        <f t="shared" si="0"/>
        <v>0.02948113207547181</v>
      </c>
    </row>
    <row r="9" spans="1:5" ht="13.5" customHeight="1">
      <c r="A9" s="20" t="s">
        <v>5</v>
      </c>
      <c r="B9" s="19">
        <v>38428</v>
      </c>
      <c r="C9" s="16">
        <v>0.0011130638547158758</v>
      </c>
      <c r="D9" s="16">
        <v>0.0010982658959537571</v>
      </c>
      <c r="E9" s="5">
        <f t="shared" si="0"/>
        <v>0.013383764911259956</v>
      </c>
    </row>
    <row r="10" spans="1:5" ht="13.5" customHeight="1">
      <c r="A10" s="20" t="s">
        <v>5</v>
      </c>
      <c r="B10" s="19">
        <v>38434</v>
      </c>
      <c r="C10" s="16">
        <v>0.0011059371362048896</v>
      </c>
      <c r="D10" s="17">
        <v>0.0010844748858447489</v>
      </c>
      <c r="E10" s="5">
        <f t="shared" si="0"/>
        <v>0.019596541786743648</v>
      </c>
    </row>
    <row r="11" spans="1:5" ht="13.5" customHeight="1">
      <c r="A11" s="20" t="s">
        <v>5</v>
      </c>
      <c r="B11" s="19">
        <v>38440</v>
      </c>
      <c r="C11" s="16">
        <v>0.0010770975056689342</v>
      </c>
      <c r="D11" s="17">
        <v>0.0010869565217391304</v>
      </c>
      <c r="E11" s="5">
        <f t="shared" si="0"/>
        <v>0.009111617312072948</v>
      </c>
    </row>
    <row r="12" spans="1:5" ht="13.5" customHeight="1">
      <c r="A12" s="20" t="s">
        <v>5</v>
      </c>
      <c r="B12" s="19">
        <v>38446</v>
      </c>
      <c r="C12" s="16">
        <v>0.0011196228638774308</v>
      </c>
      <c r="D12" s="17">
        <v>0.0010963646855164455</v>
      </c>
      <c r="E12" s="5">
        <f t="shared" si="0"/>
        <v>0.02099125364431481</v>
      </c>
    </row>
    <row r="13" spans="1:5" ht="13.5" customHeight="1">
      <c r="A13" s="20" t="s">
        <v>5</v>
      </c>
      <c r="B13" s="19">
        <v>38452</v>
      </c>
      <c r="C13" s="16">
        <v>0.0010549694614103277</v>
      </c>
      <c r="D13" s="16">
        <v>0.0010875787063537492</v>
      </c>
      <c r="E13" s="5">
        <f t="shared" si="0"/>
        <v>0.030439684329199385</v>
      </c>
    </row>
    <row r="14" spans="1:5" ht="13.5" customHeight="1">
      <c r="A14" s="20" t="s">
        <v>5</v>
      </c>
      <c r="B14" s="19">
        <v>38458</v>
      </c>
      <c r="C14" s="16">
        <v>0.0011052937754508435</v>
      </c>
      <c r="D14" s="16">
        <v>0.0010913268236645607</v>
      </c>
      <c r="E14" s="5">
        <f t="shared" si="0"/>
        <v>0.012716763005780276</v>
      </c>
    </row>
    <row r="15" spans="1:5" ht="13.5" customHeight="1">
      <c r="A15" s="20" t="s">
        <v>5</v>
      </c>
      <c r="B15" s="19">
        <v>38464</v>
      </c>
      <c r="C15" s="16">
        <v>0.001132300357568534</v>
      </c>
      <c r="D15" s="17">
        <v>0.0010857142857142858</v>
      </c>
      <c r="E15" s="5">
        <f t="shared" si="0"/>
        <v>0.042007001166861076</v>
      </c>
    </row>
    <row r="16" spans="1:5" ht="13.5" customHeight="1">
      <c r="A16" s="20" t="s">
        <v>5</v>
      </c>
      <c r="B16" s="19">
        <v>38476</v>
      </c>
      <c r="C16" s="16">
        <v>0.0011296076099881094</v>
      </c>
      <c r="D16" s="16">
        <v>0.0011262596324836988</v>
      </c>
      <c r="E16" s="5">
        <f t="shared" si="0"/>
        <v>0.0029682398337786825</v>
      </c>
    </row>
    <row r="17" spans="1:5" ht="13.5" customHeight="1">
      <c r="A17" s="20" t="s">
        <v>5</v>
      </c>
      <c r="B17" s="19">
        <v>38482</v>
      </c>
      <c r="C17" s="16">
        <v>0.0011046511627906977</v>
      </c>
      <c r="D17" s="16">
        <v>0.0010758776896942243</v>
      </c>
      <c r="E17" s="5">
        <f t="shared" si="0"/>
        <v>0.026391279403327562</v>
      </c>
    </row>
    <row r="18" spans="1:5" ht="13.5" customHeight="1">
      <c r="A18" s="20" t="s">
        <v>5</v>
      </c>
      <c r="B18" s="19">
        <v>38488</v>
      </c>
      <c r="C18" s="16">
        <v>0.0011196228638774308</v>
      </c>
      <c r="D18" s="16">
        <v>0.0011156782149148562</v>
      </c>
      <c r="E18" s="5">
        <f t="shared" si="0"/>
        <v>0.003529411764705786</v>
      </c>
    </row>
    <row r="19" spans="1:5" ht="13.5" customHeight="1">
      <c r="A19" s="20" t="s">
        <v>5</v>
      </c>
      <c r="B19" s="19">
        <v>38494</v>
      </c>
      <c r="C19" s="16">
        <v>0.0011343283582089553</v>
      </c>
      <c r="D19" s="17">
        <v>0.0011494252873563218</v>
      </c>
      <c r="E19" s="5">
        <f t="shared" si="0"/>
        <v>0.013221153846153747</v>
      </c>
    </row>
    <row r="20" spans="1:5" ht="13.5" customHeight="1">
      <c r="A20" s="20" t="s">
        <v>5</v>
      </c>
      <c r="B20" s="19">
        <v>38500</v>
      </c>
      <c r="C20" s="16">
        <v>0.0011229314420803784</v>
      </c>
      <c r="D20" s="16">
        <v>0.0011196228638774308</v>
      </c>
      <c r="E20" s="5">
        <f t="shared" si="0"/>
        <v>0.0029507229271172296</v>
      </c>
    </row>
    <row r="21" spans="1:5" ht="13.5" customHeight="1">
      <c r="A21" s="20" t="s">
        <v>5</v>
      </c>
      <c r="B21" s="19">
        <v>38506</v>
      </c>
      <c r="C21" s="16">
        <v>0.001132300357568534</v>
      </c>
      <c r="D21" s="16">
        <v>0.0011390887290167865</v>
      </c>
      <c r="E21" s="5">
        <f t="shared" si="0"/>
        <v>0.005977286312014307</v>
      </c>
    </row>
    <row r="22" spans="1:5" ht="13.5" customHeight="1">
      <c r="A22" s="20" t="s">
        <v>5</v>
      </c>
      <c r="B22" s="19">
        <v>38512</v>
      </c>
      <c r="C22" s="17">
        <v>0.0011269276393831554</v>
      </c>
      <c r="D22" s="16">
        <v>0.0011411411411411413</v>
      </c>
      <c r="E22" s="5">
        <f t="shared" si="0"/>
        <v>0.01253357206803959</v>
      </c>
    </row>
    <row r="23" spans="1:5" ht="13.5" customHeight="1">
      <c r="A23" s="20" t="s">
        <v>5</v>
      </c>
      <c r="B23" s="19">
        <v>38524</v>
      </c>
      <c r="C23" s="16">
        <v>0.0010686164229471318</v>
      </c>
      <c r="D23" s="16">
        <v>0.0010710259301014657</v>
      </c>
      <c r="E23" s="5">
        <f t="shared" si="0"/>
        <v>0.00225225225225207</v>
      </c>
    </row>
    <row r="24" spans="1:5" ht="13.5" customHeight="1">
      <c r="A24" s="20" t="s">
        <v>5</v>
      </c>
      <c r="B24" s="19">
        <v>38530</v>
      </c>
      <c r="C24" s="16">
        <v>0.00110272780034823</v>
      </c>
      <c r="D24" s="16">
        <v>0.0010875787063537492</v>
      </c>
      <c r="E24" s="5">
        <f t="shared" si="0"/>
        <v>0.013832853025936747</v>
      </c>
    </row>
    <row r="25" spans="1:5" ht="13.5" customHeight="1">
      <c r="A25" s="20" t="s">
        <v>5</v>
      </c>
      <c r="B25" s="19">
        <v>38536</v>
      </c>
      <c r="C25" s="16">
        <v>0.0011124121779859484</v>
      </c>
      <c r="D25" s="16">
        <v>0.001071630005640158</v>
      </c>
      <c r="E25" s="5">
        <f t="shared" si="0"/>
        <v>0.037345590347601196</v>
      </c>
    </row>
    <row r="26" spans="1:5" ht="13.5" customHeight="1">
      <c r="A26" s="20" t="s">
        <v>5</v>
      </c>
      <c r="B26" s="19">
        <v>38542</v>
      </c>
      <c r="C26" s="16">
        <v>0.0011189634864546528</v>
      </c>
      <c r="D26" s="16">
        <v>0.001072234762979684</v>
      </c>
      <c r="E26" s="5">
        <f t="shared" si="0"/>
        <v>0.04265129682997133</v>
      </c>
    </row>
    <row r="27" spans="1:5" ht="13.5" customHeight="1">
      <c r="A27" s="20" t="s">
        <v>5</v>
      </c>
      <c r="B27" s="19">
        <v>38548</v>
      </c>
      <c r="C27" s="16">
        <v>0.0011255924170616115</v>
      </c>
      <c r="D27" s="16">
        <v>0.001075268817204301</v>
      </c>
      <c r="E27" s="5">
        <f t="shared" si="0"/>
        <v>0.04573082489146177</v>
      </c>
    </row>
    <row r="28" spans="1:5" ht="13.5" customHeight="1">
      <c r="A28" s="20" t="s">
        <v>5</v>
      </c>
      <c r="B28" s="19">
        <v>38554</v>
      </c>
      <c r="C28" s="16">
        <v>0.0010875787063537492</v>
      </c>
      <c r="D28" s="16">
        <v>0.0010863350485991994</v>
      </c>
      <c r="E28" s="5">
        <f t="shared" si="0"/>
        <v>0.0011441647597254315</v>
      </c>
    </row>
    <row r="29" spans="1:5" ht="13.5" customHeight="1">
      <c r="A29" s="20" t="s">
        <v>5</v>
      </c>
      <c r="B29" s="19">
        <v>38560</v>
      </c>
      <c r="C29" s="16">
        <v>0.0011020881670533644</v>
      </c>
      <c r="D29" s="16">
        <v>0.0010869565217391304</v>
      </c>
      <c r="E29" s="5">
        <f t="shared" si="0"/>
        <v>0.013824884792626833</v>
      </c>
    </row>
    <row r="30" spans="1:5" ht="13.5" customHeight="1">
      <c r="A30" s="20" t="s">
        <v>5</v>
      </c>
      <c r="B30" s="19">
        <v>38566</v>
      </c>
      <c r="C30" s="16">
        <v>0.0010497237569060773</v>
      </c>
      <c r="D30" s="16">
        <v>0.001093839953943581</v>
      </c>
      <c r="E30" s="5">
        <f t="shared" si="0"/>
        <v>0.041161544967578276</v>
      </c>
    </row>
    <row r="31" spans="1:5" ht="13.5" customHeight="1">
      <c r="A31" s="20" t="s">
        <v>5</v>
      </c>
      <c r="B31" s="19">
        <v>38572</v>
      </c>
      <c r="C31" s="16">
        <v>0.001076487252124646</v>
      </c>
      <c r="D31" s="16">
        <v>0.0010801591813530415</v>
      </c>
      <c r="E31" s="5">
        <f t="shared" si="0"/>
        <v>0.003405221339387081</v>
      </c>
    </row>
    <row r="32" spans="1:5" ht="13.5" customHeight="1">
      <c r="A32" s="20" t="s">
        <v>5</v>
      </c>
      <c r="B32" s="19">
        <v>38578</v>
      </c>
      <c r="C32" s="16">
        <v>0.0011046511627906977</v>
      </c>
      <c r="D32" s="16">
        <v>0.0010900745840504878</v>
      </c>
      <c r="E32" s="5">
        <f t="shared" si="0"/>
        <v>0.013283280392722991</v>
      </c>
    </row>
    <row r="33" spans="1:5" ht="13.5" customHeight="1">
      <c r="A33" s="20" t="s">
        <v>5</v>
      </c>
      <c r="B33" s="19">
        <v>38584</v>
      </c>
      <c r="C33" s="16">
        <v>0.0010674157303370787</v>
      </c>
      <c r="D33" s="16">
        <v>0.0010925819436457735</v>
      </c>
      <c r="E33" s="5">
        <f t="shared" si="0"/>
        <v>0.023302074452969595</v>
      </c>
    </row>
    <row r="34" spans="1:5" ht="13.5" customHeight="1">
      <c r="A34" s="20" t="s">
        <v>5</v>
      </c>
      <c r="B34" s="19">
        <v>38590</v>
      </c>
      <c r="C34" s="16">
        <v>0.0009885535900104059</v>
      </c>
      <c r="D34" s="16">
        <v>0.0009890681936491413</v>
      </c>
      <c r="E34" s="5">
        <f aca="true" t="shared" si="1" ref="E34:E65">ABS(C34-D34)/AVERAGE(C34,D34)</f>
        <v>0.0005204267499351246</v>
      </c>
    </row>
    <row r="35" spans="1:5" ht="13.5" customHeight="1">
      <c r="A35" s="20" t="s">
        <v>5</v>
      </c>
      <c r="B35" s="19">
        <v>38602</v>
      </c>
      <c r="C35" s="16">
        <v>0.0011143695014662759</v>
      </c>
      <c r="D35" s="16">
        <v>0.0010468319559228652</v>
      </c>
      <c r="E35" s="5">
        <f t="shared" si="1"/>
        <v>0.06250000000000003</v>
      </c>
    </row>
    <row r="36" spans="1:5" ht="13.5" customHeight="1">
      <c r="A36" s="20" t="s">
        <v>5</v>
      </c>
      <c r="B36" s="19">
        <v>38608</v>
      </c>
      <c r="C36" s="16">
        <v>0.0011275964391691394</v>
      </c>
      <c r="D36" s="16">
        <v>0.0010144153764014949</v>
      </c>
      <c r="E36" s="5">
        <f t="shared" si="1"/>
        <v>0.10567734682405847</v>
      </c>
    </row>
    <row r="37" spans="1:5" ht="13.5" customHeight="1">
      <c r="A37" s="20" t="s">
        <v>5</v>
      </c>
      <c r="B37" s="19">
        <v>38614</v>
      </c>
      <c r="C37" s="16">
        <v>0.0011395794040335594</v>
      </c>
      <c r="D37" s="16">
        <v>0.0009955578731677085</v>
      </c>
      <c r="E37" s="5">
        <f t="shared" si="1"/>
        <v>0.1349061087581534</v>
      </c>
    </row>
    <row r="38" spans="1:5" ht="13.5" customHeight="1">
      <c r="A38" s="20" t="s">
        <v>5</v>
      </c>
      <c r="B38" s="19">
        <v>38620</v>
      </c>
      <c r="C38" s="16">
        <v>0.001175742574257426</v>
      </c>
      <c r="D38" s="16">
        <v>0.001</v>
      </c>
      <c r="E38" s="5">
        <f t="shared" si="1"/>
        <v>0.16154721274175213</v>
      </c>
    </row>
    <row r="39" spans="1:5" ht="13.5" customHeight="1">
      <c r="A39" s="20" t="s">
        <v>5</v>
      </c>
      <c r="B39" s="19">
        <v>38626</v>
      </c>
      <c r="C39" s="16">
        <v>0.0011515151515151516</v>
      </c>
      <c r="D39" s="16">
        <v>0.0009481037924151697</v>
      </c>
      <c r="E39" s="5">
        <f t="shared" si="1"/>
        <v>0.1937602627257801</v>
      </c>
    </row>
    <row r="40" spans="1:5" ht="13.5" customHeight="1">
      <c r="A40" s="20" t="s">
        <v>5</v>
      </c>
      <c r="B40" s="19">
        <v>38632</v>
      </c>
      <c r="C40" s="16">
        <v>0.001170671595810228</v>
      </c>
      <c r="D40" s="16">
        <v>0.0009448035803083044</v>
      </c>
      <c r="E40" s="5">
        <f t="shared" si="1"/>
        <v>0.21353880022014313</v>
      </c>
    </row>
    <row r="41" spans="1:5" ht="13.5" customHeight="1">
      <c r="A41" s="20" t="s">
        <v>5</v>
      </c>
      <c r="B41" s="19">
        <v>38638</v>
      </c>
      <c r="C41" s="16">
        <v>0.0011404561824729892</v>
      </c>
      <c r="D41" s="16">
        <v>0.0009688934217236104</v>
      </c>
      <c r="E41" s="5">
        <f t="shared" si="1"/>
        <v>0.16266887234629163</v>
      </c>
    </row>
    <row r="42" spans="1:5" ht="13.5" customHeight="1">
      <c r="A42" s="20" t="s">
        <v>5</v>
      </c>
      <c r="B42" s="19">
        <v>38644</v>
      </c>
      <c r="C42" s="16">
        <v>0.0011692307692307692</v>
      </c>
      <c r="D42" s="16">
        <v>0.0009519038076152305</v>
      </c>
      <c r="E42" s="5">
        <f t="shared" si="1"/>
        <v>0.2049157691245512</v>
      </c>
    </row>
    <row r="43" spans="1:5" ht="13.5" customHeight="1">
      <c r="A43" s="20" t="s">
        <v>5</v>
      </c>
      <c r="B43" s="19">
        <v>38650</v>
      </c>
      <c r="C43" s="16">
        <v>0.0011852776044915783</v>
      </c>
      <c r="D43" s="17">
        <v>0.0009571788413098236</v>
      </c>
      <c r="E43" s="5">
        <f t="shared" si="1"/>
        <v>0.21293199554069128</v>
      </c>
    </row>
    <row r="44" spans="1:5" ht="13.5" customHeight="1">
      <c r="A44" s="20" t="s">
        <v>5</v>
      </c>
      <c r="B44" s="19">
        <v>38656</v>
      </c>
      <c r="C44" s="16">
        <v>0.0011677934849416104</v>
      </c>
      <c r="D44" s="16">
        <v>0.000973360655737705</v>
      </c>
      <c r="E44" s="5">
        <f t="shared" si="1"/>
        <v>0.18161497625034925</v>
      </c>
    </row>
    <row r="45" spans="1:5" ht="13.5" customHeight="1">
      <c r="A45" s="20" t="s">
        <v>5</v>
      </c>
      <c r="B45" s="19">
        <v>38662</v>
      </c>
      <c r="C45" s="16">
        <v>0.0010925819436457735</v>
      </c>
      <c r="D45" s="16">
        <v>0.0009462151394422311</v>
      </c>
      <c r="E45" s="5">
        <f t="shared" si="1"/>
        <v>0.14358153189218045</v>
      </c>
    </row>
    <row r="46" spans="1:5" ht="13.5" customHeight="1">
      <c r="A46" s="20" t="s">
        <v>5</v>
      </c>
      <c r="B46" s="19">
        <v>38668</v>
      </c>
      <c r="C46" s="16">
        <v>0.0011721159777914867</v>
      </c>
      <c r="D46" s="16">
        <v>0.0009703779366700716</v>
      </c>
      <c r="E46" s="5">
        <f t="shared" si="1"/>
        <v>0.18832075998882358</v>
      </c>
    </row>
    <row r="47" spans="1:5" ht="13.5" customHeight="1">
      <c r="A47" s="20" t="s">
        <v>5</v>
      </c>
      <c r="B47" s="19">
        <v>38674</v>
      </c>
      <c r="C47" s="16">
        <v>0.0011578305911029859</v>
      </c>
      <c r="D47" s="16">
        <v>0.0009808982963345379</v>
      </c>
      <c r="E47" s="5">
        <f t="shared" si="1"/>
        <v>0.1654555617663499</v>
      </c>
    </row>
    <row r="48" spans="1:5" ht="13.5" customHeight="1">
      <c r="A48" s="20" t="s">
        <v>5</v>
      </c>
      <c r="B48" s="19">
        <v>38680</v>
      </c>
      <c r="C48" s="16">
        <v>0.00110017371163868</v>
      </c>
      <c r="D48" s="16">
        <v>0.0009683995922528033</v>
      </c>
      <c r="E48" s="5">
        <f t="shared" si="1"/>
        <v>0.1274058010300895</v>
      </c>
    </row>
    <row r="49" spans="1:5" ht="13.5" customHeight="1">
      <c r="A49" s="20" t="s">
        <v>5</v>
      </c>
      <c r="B49" s="19">
        <v>38686</v>
      </c>
      <c r="C49" s="16">
        <v>0.0011040092969203952</v>
      </c>
      <c r="D49" s="16">
        <v>0.0009723643807574207</v>
      </c>
      <c r="E49" s="5">
        <f t="shared" si="1"/>
        <v>0.12680272108843538</v>
      </c>
    </row>
    <row r="50" spans="1:5" ht="13.5" customHeight="1">
      <c r="A50" s="20" t="s">
        <v>5</v>
      </c>
      <c r="B50" s="19">
        <v>38692</v>
      </c>
      <c r="C50" s="16">
        <v>0.0012345679012345679</v>
      </c>
      <c r="D50" s="16">
        <v>0.0010253642741500269</v>
      </c>
      <c r="E50" s="5">
        <f t="shared" si="1"/>
        <v>0.18514150943396235</v>
      </c>
    </row>
    <row r="51" spans="1:5" ht="13.5" customHeight="1">
      <c r="A51" s="20" t="s">
        <v>5</v>
      </c>
      <c r="B51" s="19">
        <v>38698</v>
      </c>
      <c r="C51" s="16">
        <v>0.0011904761904761906</v>
      </c>
      <c r="D51" s="16">
        <v>0.0009669211195928754</v>
      </c>
      <c r="E51" s="5">
        <f t="shared" si="1"/>
        <v>0.20724515585509692</v>
      </c>
    </row>
    <row r="52" spans="1:5" ht="13.5" customHeight="1">
      <c r="A52" s="20" t="s">
        <v>5</v>
      </c>
      <c r="B52" s="19">
        <v>38704</v>
      </c>
      <c r="C52" s="16">
        <v>0.0011786600496277917</v>
      </c>
      <c r="D52" s="16">
        <v>0.0009768637532133677</v>
      </c>
      <c r="E52" s="5">
        <f t="shared" si="1"/>
        <v>0.18723643519820077</v>
      </c>
    </row>
    <row r="53" spans="1:5" ht="13.5" customHeight="1">
      <c r="A53" s="20" t="s">
        <v>5</v>
      </c>
      <c r="B53" s="19">
        <v>38710</v>
      </c>
      <c r="C53" s="16">
        <v>0.0012002526847757424</v>
      </c>
      <c r="D53" s="16">
        <v>0.0009341199606686333</v>
      </c>
      <c r="E53" s="5">
        <f t="shared" si="1"/>
        <v>0.24937793751727955</v>
      </c>
    </row>
    <row r="54" spans="1:5" ht="13.5" customHeight="1">
      <c r="A54" s="20" t="s">
        <v>5</v>
      </c>
      <c r="B54" s="19">
        <v>38716</v>
      </c>
      <c r="C54" s="16">
        <v>0.0011336515513126492</v>
      </c>
      <c r="D54" s="16">
        <v>0.0011663597298956416</v>
      </c>
      <c r="E54" s="5">
        <f t="shared" si="1"/>
        <v>0.02844175491679276</v>
      </c>
    </row>
    <row r="55" spans="1:5" ht="13.5" customHeight="1">
      <c r="A55" s="20" t="s">
        <v>5</v>
      </c>
      <c r="B55" s="19">
        <v>38722</v>
      </c>
      <c r="C55" s="16">
        <v>0.0011515151515151516</v>
      </c>
      <c r="D55" s="16">
        <v>0.001177199504337051</v>
      </c>
      <c r="E55" s="5">
        <f t="shared" si="1"/>
        <v>0.022058823529411766</v>
      </c>
    </row>
    <row r="56" spans="1:5" ht="13.5" customHeight="1">
      <c r="A56" s="20" t="s">
        <v>5</v>
      </c>
      <c r="B56" s="19">
        <v>38728</v>
      </c>
      <c r="C56" s="16">
        <v>0.00107893242475866</v>
      </c>
      <c r="D56" s="17">
        <v>0.0011390887290167865</v>
      </c>
      <c r="E56" s="5">
        <f t="shared" si="1"/>
        <v>0.05424321959755012</v>
      </c>
    </row>
    <row r="57" spans="1:5" ht="13.5" customHeight="1">
      <c r="A57" s="20" t="s">
        <v>5</v>
      </c>
      <c r="B57" s="19">
        <v>38734</v>
      </c>
      <c r="C57" s="16">
        <v>0.0011529126213592235</v>
      </c>
      <c r="D57" s="16">
        <v>0.0011786600496277917</v>
      </c>
      <c r="E57" s="5">
        <f t="shared" si="1"/>
        <v>0.022085889570552082</v>
      </c>
    </row>
    <row r="58" spans="1:5" ht="13.5" customHeight="1">
      <c r="A58" s="20" t="s">
        <v>5</v>
      </c>
      <c r="B58" s="19">
        <v>38740</v>
      </c>
      <c r="C58" s="16">
        <v>0.0011663597298956416</v>
      </c>
      <c r="D58" s="16">
        <v>0.0012025316455696203</v>
      </c>
      <c r="E58" s="5">
        <f t="shared" si="1"/>
        <v>0.03053910875662194</v>
      </c>
    </row>
    <row r="59" spans="1:5" ht="13.5" customHeight="1">
      <c r="A59" s="20" t="s">
        <v>5</v>
      </c>
      <c r="B59" s="19">
        <v>38746</v>
      </c>
      <c r="C59" s="16">
        <v>0.0011445783132530121</v>
      </c>
      <c r="D59" s="16">
        <v>0.0011875</v>
      </c>
      <c r="E59" s="5">
        <f t="shared" si="1"/>
        <v>0.03680981595092016</v>
      </c>
    </row>
    <row r="60" spans="1:5" ht="13.5" customHeight="1">
      <c r="A60" s="20" t="s">
        <v>5</v>
      </c>
      <c r="B60" s="19">
        <v>38752</v>
      </c>
      <c r="C60" s="16">
        <v>0.001118304885226604</v>
      </c>
      <c r="D60" s="16">
        <v>0.0011927181418706842</v>
      </c>
      <c r="E60" s="5">
        <f t="shared" si="1"/>
        <v>0.06439854191980553</v>
      </c>
    </row>
    <row r="61" spans="1:5" ht="13.5" customHeight="1">
      <c r="A61" s="20" t="s">
        <v>5</v>
      </c>
      <c r="B61" s="19">
        <v>38758</v>
      </c>
      <c r="C61" s="16">
        <v>0.0010925819436457735</v>
      </c>
      <c r="D61" s="16">
        <v>0.0012410189418680599</v>
      </c>
      <c r="E61" s="5">
        <f t="shared" si="1"/>
        <v>0.12721712538226276</v>
      </c>
    </row>
    <row r="62" spans="1:5" ht="13.5" customHeight="1">
      <c r="A62" s="20" t="s">
        <v>5</v>
      </c>
      <c r="B62" s="19">
        <v>38764</v>
      </c>
      <c r="C62" s="16">
        <v>0.00107893242475866</v>
      </c>
      <c r="D62" s="16">
        <v>0.0012094207511139403</v>
      </c>
      <c r="E62" s="5">
        <f t="shared" si="1"/>
        <v>0.11404561824729886</v>
      </c>
    </row>
    <row r="63" spans="1:5" ht="13.5" customHeight="1">
      <c r="A63" s="20" t="s">
        <v>5</v>
      </c>
      <c r="B63" s="19">
        <v>38770</v>
      </c>
      <c r="C63" s="16">
        <v>0.0010777084515031198</v>
      </c>
      <c r="D63" s="16">
        <v>0.0011808576755748914</v>
      </c>
      <c r="E63" s="5">
        <f t="shared" si="1"/>
        <v>0.0913404507710558</v>
      </c>
    </row>
    <row r="64" spans="1:5" ht="13.5" customHeight="1">
      <c r="A64" s="20" t="s">
        <v>5</v>
      </c>
      <c r="B64" s="19">
        <v>38782</v>
      </c>
      <c r="C64" s="16">
        <v>0.0011176470588235294</v>
      </c>
      <c r="D64" s="16">
        <v>0.001181592039800995</v>
      </c>
      <c r="E64" s="5">
        <f t="shared" si="1"/>
        <v>0.05562273276904466</v>
      </c>
    </row>
    <row r="65" spans="1:5" ht="13.5" customHeight="1">
      <c r="A65" s="20" t="s">
        <v>5</v>
      </c>
      <c r="B65" s="19">
        <v>38788</v>
      </c>
      <c r="C65" s="16">
        <v>0.0011329755515802028</v>
      </c>
      <c r="D65" s="16">
        <v>0.0011934673366834172</v>
      </c>
      <c r="E65" s="5">
        <f t="shared" si="1"/>
        <v>0.05200367084735398</v>
      </c>
    </row>
    <row r="66" spans="1:5" ht="13.5" customHeight="1">
      <c r="A66" s="20" t="s">
        <v>5</v>
      </c>
      <c r="B66" s="19">
        <v>38794</v>
      </c>
      <c r="C66" s="16">
        <v>0.0011242603550295858</v>
      </c>
      <c r="D66" s="16">
        <v>0.0011713933415536375</v>
      </c>
      <c r="E66" s="5">
        <f aca="true" t="shared" si="2" ref="E66:E97">ABS(C66-D66)/AVERAGE(C66,D66)</f>
        <v>0.041062801932367214</v>
      </c>
    </row>
    <row r="67" spans="1:5" ht="13.5" customHeight="1">
      <c r="A67" s="20" t="s">
        <v>5</v>
      </c>
      <c r="B67" s="19">
        <v>38800</v>
      </c>
      <c r="C67" s="16">
        <v>0.0011065812463599302</v>
      </c>
      <c r="D67" s="16">
        <v>0.0011515151515151516</v>
      </c>
      <c r="E67" s="5">
        <f t="shared" si="2"/>
        <v>0.039798039798039815</v>
      </c>
    </row>
    <row r="68" spans="1:5" ht="13.5" customHeight="1">
      <c r="A68" s="20" t="s">
        <v>5</v>
      </c>
      <c r="B68" s="19">
        <v>38806</v>
      </c>
      <c r="C68" s="16">
        <v>0.0011111111111111111</v>
      </c>
      <c r="D68" s="16">
        <v>0.001173563928350834</v>
      </c>
      <c r="E68" s="5">
        <f t="shared" si="2"/>
        <v>0.05467107239411249</v>
      </c>
    </row>
    <row r="69" spans="1:5" ht="13.5" customHeight="1">
      <c r="A69" s="20" t="s">
        <v>5</v>
      </c>
      <c r="B69" s="19">
        <v>38818</v>
      </c>
      <c r="C69" s="16">
        <v>0.0011302795954788816</v>
      </c>
      <c r="D69" s="16">
        <v>0.0011418269230769231</v>
      </c>
      <c r="E69" s="5">
        <f t="shared" si="2"/>
        <v>0.010164424514200394</v>
      </c>
    </row>
    <row r="70" spans="1:5" ht="13.5" customHeight="1">
      <c r="A70" s="20" t="s">
        <v>5</v>
      </c>
      <c r="B70" s="19">
        <v>38830</v>
      </c>
      <c r="C70" s="16">
        <v>0.0011282660332541568</v>
      </c>
      <c r="D70" s="16">
        <v>0.0011404561824729892</v>
      </c>
      <c r="E70" s="5">
        <f t="shared" si="2"/>
        <v>0.010746268656716408</v>
      </c>
    </row>
    <row r="71" spans="1:5" ht="13.5" customHeight="1">
      <c r="A71" s="20" t="s">
        <v>5</v>
      </c>
      <c r="B71" s="19">
        <v>38836</v>
      </c>
      <c r="C71" s="16">
        <v>0.0011356843992827257</v>
      </c>
      <c r="D71" s="16">
        <v>0.0011329755515802028</v>
      </c>
      <c r="E71" s="5">
        <f t="shared" si="2"/>
        <v>0.0023880597014925356</v>
      </c>
    </row>
    <row r="72" spans="1:5" ht="13.5" customHeight="1">
      <c r="A72" s="20" t="s">
        <v>5</v>
      </c>
      <c r="B72" s="19">
        <v>38842</v>
      </c>
      <c r="C72" s="16">
        <v>0.0011343283582089553</v>
      </c>
      <c r="D72" s="16">
        <v>0.0011235955056179776</v>
      </c>
      <c r="E72" s="5">
        <f t="shared" si="2"/>
        <v>0.0095068330362448</v>
      </c>
    </row>
    <row r="73" spans="1:5" ht="13.5" customHeight="1">
      <c r="A73" s="20" t="s">
        <v>5</v>
      </c>
      <c r="B73" s="19">
        <v>38848</v>
      </c>
      <c r="C73" s="16">
        <v>0.0012522361359570662</v>
      </c>
      <c r="D73" s="16">
        <v>0.0014757969303423849</v>
      </c>
      <c r="E73" s="5">
        <f t="shared" si="2"/>
        <v>0.16389888901792277</v>
      </c>
    </row>
    <row r="74" spans="1:5" ht="13.5" customHeight="1">
      <c r="A74" s="20" t="s">
        <v>5</v>
      </c>
      <c r="B74" s="19">
        <v>38854</v>
      </c>
      <c r="C74" s="16">
        <v>0.0011432009626955477</v>
      </c>
      <c r="D74" s="16">
        <v>0.0011176470588235294</v>
      </c>
      <c r="E74" s="5">
        <f t="shared" si="2"/>
        <v>0.022605591909577734</v>
      </c>
    </row>
    <row r="75" spans="1:5" ht="13.5" customHeight="1">
      <c r="A75" s="20" t="s">
        <v>5</v>
      </c>
      <c r="B75" s="19">
        <v>38860</v>
      </c>
      <c r="C75" s="16">
        <v>0.001147342995169082</v>
      </c>
      <c r="D75" s="16">
        <v>0.001146650573325287</v>
      </c>
      <c r="E75" s="5">
        <f t="shared" si="2"/>
        <v>0.0006036824630242129</v>
      </c>
    </row>
    <row r="76" spans="1:5" ht="13.5" customHeight="1">
      <c r="A76" s="20" t="s">
        <v>5</v>
      </c>
      <c r="B76" s="19">
        <v>38866</v>
      </c>
      <c r="C76" s="16">
        <v>0.001143889223359422</v>
      </c>
      <c r="D76" s="16">
        <v>0.0011425135297654843</v>
      </c>
      <c r="E76" s="5">
        <f t="shared" si="2"/>
        <v>0.0012033694344162026</v>
      </c>
    </row>
    <row r="77" spans="1:5" ht="13.5" customHeight="1">
      <c r="A77" s="20" t="s">
        <v>5</v>
      </c>
      <c r="B77" s="19">
        <v>38872</v>
      </c>
      <c r="C77" s="16">
        <v>0.0011262596324836988</v>
      </c>
      <c r="D77" s="16">
        <v>0.0011137162954279016</v>
      </c>
      <c r="E77" s="5">
        <f t="shared" si="2"/>
        <v>0.011199528440907597</v>
      </c>
    </row>
    <row r="78" spans="1:5" ht="13.5" customHeight="1">
      <c r="A78" s="20" t="s">
        <v>5</v>
      </c>
      <c r="B78" s="19">
        <v>38878</v>
      </c>
      <c r="C78" s="16">
        <v>0.0011222681630242172</v>
      </c>
      <c r="D78" s="16">
        <v>0.0011329755515802028</v>
      </c>
      <c r="E78" s="5">
        <f t="shared" si="2"/>
        <v>0.00949554896142449</v>
      </c>
    </row>
    <row r="79" spans="1:5" ht="13.5" customHeight="1">
      <c r="A79" s="20" t="s">
        <v>5</v>
      </c>
      <c r="B79" s="19">
        <v>38884</v>
      </c>
      <c r="C79" s="16">
        <v>0.001131625967837999</v>
      </c>
      <c r="D79" s="16">
        <v>0.0011163337250293772</v>
      </c>
      <c r="E79" s="5">
        <f t="shared" si="2"/>
        <v>0.013605442176870935</v>
      </c>
    </row>
    <row r="80" spans="1:5" ht="13.5" customHeight="1">
      <c r="A80" s="20" t="s">
        <v>5</v>
      </c>
      <c r="B80" s="19">
        <v>38890</v>
      </c>
      <c r="C80" s="16">
        <v>0.0011222681630242172</v>
      </c>
      <c r="D80" s="16">
        <v>0.0011059371362048896</v>
      </c>
      <c r="E80" s="5">
        <f t="shared" si="2"/>
        <v>0.014658457930225459</v>
      </c>
    </row>
    <row r="81" spans="1:5" ht="13.5" customHeight="1">
      <c r="A81" s="20" t="s">
        <v>5</v>
      </c>
      <c r="B81" s="19">
        <v>38896</v>
      </c>
      <c r="C81" s="16">
        <v>0.0011156782149148562</v>
      </c>
      <c r="D81" s="16">
        <v>0.0011052937754508435</v>
      </c>
      <c r="E81" s="5">
        <f t="shared" si="2"/>
        <v>0.009351256575102355</v>
      </c>
    </row>
    <row r="82" spans="1:5" ht="13.5" customHeight="1">
      <c r="A82" s="20" t="s">
        <v>5</v>
      </c>
      <c r="B82" s="19">
        <v>38907</v>
      </c>
      <c r="C82" s="16">
        <v>0.0005278766310794781</v>
      </c>
      <c r="D82" s="16">
        <v>0.0005165409170052235</v>
      </c>
      <c r="E82" s="5">
        <f t="shared" si="2"/>
        <v>0.02170724552654736</v>
      </c>
    </row>
    <row r="83" spans="1:5" ht="13.5" customHeight="1">
      <c r="A83" s="20" t="s">
        <v>5</v>
      </c>
      <c r="B83" s="19">
        <v>38926</v>
      </c>
      <c r="C83" s="16">
        <v>0.0005275637225844696</v>
      </c>
      <c r="D83" s="16">
        <v>0.0005053946621237932</v>
      </c>
      <c r="E83" s="5">
        <f t="shared" si="2"/>
        <v>0.0429234338747103</v>
      </c>
    </row>
    <row r="84" spans="1:5" ht="13.5" customHeight="1">
      <c r="A84" s="20" t="s">
        <v>5</v>
      </c>
      <c r="B84" s="19">
        <v>38944</v>
      </c>
      <c r="C84" s="16">
        <v>0.0009590517241379311</v>
      </c>
      <c r="D84" s="16">
        <v>0.0006310958118187034</v>
      </c>
      <c r="E84" s="5">
        <f t="shared" si="2"/>
        <v>0.4124848857146189</v>
      </c>
    </row>
    <row r="85" spans="1:5" ht="13.5" customHeight="1">
      <c r="A85" s="20" t="s">
        <v>5</v>
      </c>
      <c r="B85" s="19">
        <v>38946</v>
      </c>
      <c r="C85" s="16">
        <v>0.0006056935190793458</v>
      </c>
      <c r="D85" s="16">
        <v>0.0005354155047406581</v>
      </c>
      <c r="E85" s="5">
        <f t="shared" si="2"/>
        <v>0.12317493398382445</v>
      </c>
    </row>
    <row r="86" spans="1:5" ht="13.5" customHeight="1">
      <c r="A86" s="20" t="s">
        <v>5</v>
      </c>
      <c r="B86" s="19">
        <v>38956</v>
      </c>
      <c r="C86" s="17">
        <v>0.0006690997566909976</v>
      </c>
      <c r="D86" s="16">
        <v>0.0006718924972004479</v>
      </c>
      <c r="E86" s="5">
        <f t="shared" si="2"/>
        <v>0.004165185147559299</v>
      </c>
    </row>
    <row r="87" spans="1:5" ht="13.5" customHeight="1">
      <c r="A87" s="20" t="s">
        <v>5</v>
      </c>
      <c r="B87" s="19">
        <v>38962</v>
      </c>
      <c r="C87" s="16">
        <v>0.0005476923076923076</v>
      </c>
      <c r="D87" s="16">
        <v>0.0004960981047937569</v>
      </c>
      <c r="E87" s="5">
        <f t="shared" si="2"/>
        <v>0.09885931558935354</v>
      </c>
    </row>
    <row r="88" spans="1:5" ht="13.5" customHeight="1">
      <c r="A88" s="20" t="s">
        <v>5</v>
      </c>
      <c r="B88" s="19">
        <v>38968</v>
      </c>
      <c r="C88" s="16">
        <v>0.000540701128936423</v>
      </c>
      <c r="D88" s="16">
        <v>0.0004925290536801328</v>
      </c>
      <c r="E88" s="5">
        <f t="shared" si="2"/>
        <v>0.09324558276898003</v>
      </c>
    </row>
    <row r="89" spans="1:5" ht="13.5" customHeight="1">
      <c r="A89" s="20" t="s">
        <v>5</v>
      </c>
      <c r="B89" s="19">
        <v>38974</v>
      </c>
      <c r="C89" s="16">
        <v>0.0005300774270399047</v>
      </c>
      <c r="D89" s="16">
        <v>0.0004903581267217631</v>
      </c>
      <c r="E89" s="5">
        <f t="shared" si="2"/>
        <v>0.07784773898111061</v>
      </c>
    </row>
    <row r="90" spans="1:5" ht="13.5" customHeight="1">
      <c r="A90" s="20" t="s">
        <v>5</v>
      </c>
      <c r="B90" s="19">
        <v>38982</v>
      </c>
      <c r="C90" s="16">
        <v>0.0005586942875078468</v>
      </c>
      <c r="D90" s="16">
        <v>0.0005241460541813899</v>
      </c>
      <c r="E90" s="5">
        <f t="shared" si="2"/>
        <v>0.06381039197812208</v>
      </c>
    </row>
    <row r="91" spans="1:5" ht="13.5" customHeight="1">
      <c r="A91" s="20" t="s">
        <v>5</v>
      </c>
      <c r="B91" s="19">
        <v>38989</v>
      </c>
      <c r="C91" s="16">
        <v>0.0005531385954008701</v>
      </c>
      <c r="D91" s="16">
        <v>0.0005625790139064475</v>
      </c>
      <c r="E91" s="5">
        <f t="shared" si="2"/>
        <v>0.016922594797868964</v>
      </c>
    </row>
    <row r="92" spans="1:5" ht="13.5" customHeight="1">
      <c r="A92" s="20" t="s">
        <v>5</v>
      </c>
      <c r="B92" s="19">
        <v>38993</v>
      </c>
      <c r="C92" s="16">
        <v>0.0006258148631029987</v>
      </c>
      <c r="D92" s="16">
        <v>0.000672782874617737</v>
      </c>
      <c r="E92" s="5">
        <f t="shared" si="2"/>
        <v>0.07233650598710463</v>
      </c>
    </row>
    <row r="93" spans="1:5" ht="13.5" customHeight="1">
      <c r="A93" s="20" t="s">
        <v>5</v>
      </c>
      <c r="B93" s="19">
        <v>38998</v>
      </c>
      <c r="C93" s="16">
        <v>0.0007868852459016394</v>
      </c>
      <c r="D93" s="17">
        <v>0.0006849315068493152</v>
      </c>
      <c r="E93" s="5">
        <f t="shared" si="2"/>
        <v>0.13854134879462915</v>
      </c>
    </row>
    <row r="94" spans="1:5" ht="13.5" customHeight="1">
      <c r="A94" s="20" t="s">
        <v>5</v>
      </c>
      <c r="B94" s="19">
        <v>39004</v>
      </c>
      <c r="C94" s="16">
        <v>0.0007766990291262136</v>
      </c>
      <c r="D94" s="16">
        <v>0.0005813953488372093</v>
      </c>
      <c r="E94" s="5">
        <f t="shared" si="2"/>
        <v>0.28761429758936</v>
      </c>
    </row>
    <row r="95" spans="1:5" ht="13.5" customHeight="1">
      <c r="A95" s="20" t="s">
        <v>5</v>
      </c>
      <c r="B95" s="19">
        <v>39016</v>
      </c>
      <c r="C95" s="16">
        <v>0.000583989501312336</v>
      </c>
      <c r="D95" s="16">
        <v>0.0005615141955835962</v>
      </c>
      <c r="E95" s="5">
        <f t="shared" si="2"/>
        <v>0.03924091347700223</v>
      </c>
    </row>
    <row r="96" spans="1:5" ht="13.5" customHeight="1">
      <c r="A96" s="20" t="s">
        <v>5</v>
      </c>
      <c r="B96" s="19">
        <v>39022</v>
      </c>
      <c r="C96" s="16">
        <v>0.000581319399085565</v>
      </c>
      <c r="D96" s="16">
        <v>0.0005629348513598988</v>
      </c>
      <c r="E96" s="5">
        <f t="shared" si="2"/>
        <v>0.03213367609254506</v>
      </c>
    </row>
    <row r="97" spans="1:5" ht="13.5" customHeight="1">
      <c r="A97" s="20" t="s">
        <v>5</v>
      </c>
      <c r="B97" s="19">
        <v>39040</v>
      </c>
      <c r="C97" s="16">
        <v>0.0005843729481286934</v>
      </c>
      <c r="D97" s="16">
        <v>0.0005420219244823387</v>
      </c>
      <c r="E97" s="5">
        <f t="shared" si="2"/>
        <v>0.07519747235387028</v>
      </c>
    </row>
    <row r="98" spans="1:5" ht="13.5" customHeight="1">
      <c r="A98" s="20" t="s">
        <v>5</v>
      </c>
      <c r="B98" s="19">
        <v>39052</v>
      </c>
      <c r="C98" s="16">
        <v>0.0005870712401055409</v>
      </c>
      <c r="D98" s="16">
        <v>0.0005210772833723654</v>
      </c>
      <c r="E98" s="5">
        <f aca="true" t="shared" si="3" ref="E98:E104">ABS(C98-D98)/AVERAGE(C98,D98)</f>
        <v>0.11910669975186097</v>
      </c>
    </row>
    <row r="99" spans="1:5" ht="13.5" customHeight="1">
      <c r="A99" s="20" t="s">
        <v>5</v>
      </c>
      <c r="B99" s="19">
        <v>39118</v>
      </c>
      <c r="C99" s="16">
        <v>0.00045876288659793817</v>
      </c>
      <c r="D99" s="16">
        <v>0.0007398171238570241</v>
      </c>
      <c r="E99" s="5">
        <f t="shared" si="3"/>
        <v>0.46897868278714594</v>
      </c>
    </row>
    <row r="100" spans="1:5" ht="13.5" customHeight="1">
      <c r="A100" s="20" t="s">
        <v>5</v>
      </c>
      <c r="B100" s="19">
        <v>39130</v>
      </c>
      <c r="C100" s="16">
        <v>0.0014818599897802758</v>
      </c>
      <c r="D100" s="16">
        <v>0.0019986216402481044</v>
      </c>
      <c r="E100" s="5">
        <f t="shared" si="3"/>
        <v>0.29694835680751164</v>
      </c>
    </row>
    <row r="101" spans="1:5" ht="13.5" customHeight="1">
      <c r="A101" s="20" t="s">
        <v>5</v>
      </c>
      <c r="B101" s="19">
        <v>39148</v>
      </c>
      <c r="C101" s="16">
        <v>0.0005056818181818182</v>
      </c>
      <c r="D101" s="16">
        <v>0.0005621135469364812</v>
      </c>
      <c r="E101" s="5">
        <f t="shared" si="3"/>
        <v>0.10569764694270045</v>
      </c>
    </row>
    <row r="102" spans="1:5" ht="13.5" customHeight="1">
      <c r="A102" s="20" t="s">
        <v>5</v>
      </c>
      <c r="B102" s="19">
        <v>39154</v>
      </c>
      <c r="C102" s="16">
        <v>0.0005048213272830403</v>
      </c>
      <c r="D102" s="16">
        <v>0.0005059693007390563</v>
      </c>
      <c r="E102" s="5">
        <f t="shared" si="3"/>
        <v>0.0022714366837023126</v>
      </c>
    </row>
    <row r="103" spans="1:5" ht="13.5" customHeight="1">
      <c r="A103" s="20" t="s">
        <v>5</v>
      </c>
      <c r="B103" s="19">
        <v>39160</v>
      </c>
      <c r="C103" s="16">
        <v>0.0004925290536801328</v>
      </c>
      <c r="D103" s="16">
        <v>0.000893355667225014</v>
      </c>
      <c r="E103" s="5">
        <f>ABS(C103-D103)/AVERAGE(C103,D103)</f>
        <v>0.5784414930025262</v>
      </c>
    </row>
    <row r="104" spans="1:5" ht="13.5" customHeight="1">
      <c r="A104" s="20" t="s">
        <v>5</v>
      </c>
      <c r="B104" s="19">
        <v>39172</v>
      </c>
      <c r="C104" s="16">
        <v>0.0005640157924421883</v>
      </c>
      <c r="D104" s="16">
        <v>0.0006037321624588365</v>
      </c>
      <c r="E104" s="5">
        <f t="shared" si="3"/>
        <v>0.06802216154600657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4"/>
  <sheetViews>
    <sheetView workbookViewId="0" topLeftCell="A1">
      <pane ySplit="1" topLeftCell="BM77" activePane="bottomLeft" state="frozen"/>
      <selection pane="topLeft" activeCell="A1" sqref="A1"/>
      <selection pane="bottomLeft" activeCell="A104" sqref="A104:IV104"/>
    </sheetView>
  </sheetViews>
  <sheetFormatPr defaultColWidth="9.140625" defaultRowHeight="12.75"/>
  <cols>
    <col min="1" max="1" width="9.00390625" style="0" bestFit="1" customWidth="1"/>
    <col min="2" max="2" width="11.140625" style="0" bestFit="1" customWidth="1"/>
    <col min="3" max="3" width="15.140625" style="0" customWidth="1"/>
    <col min="4" max="4" width="18.28125" style="0" customWidth="1"/>
    <col min="5" max="5" width="4.8515625" style="0" bestFit="1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8" t="s">
        <v>12</v>
      </c>
      <c r="G1" t="s">
        <v>13</v>
      </c>
    </row>
    <row r="2" spans="1:12" ht="13.5" customHeight="1">
      <c r="A2" s="2" t="s">
        <v>6</v>
      </c>
      <c r="B2" s="19">
        <v>38380</v>
      </c>
      <c r="C2" s="21">
        <v>4.5262522631261315E-05</v>
      </c>
      <c r="D2" s="21">
        <v>3.0218242865137104E-05</v>
      </c>
      <c r="E2" s="5">
        <f aca="true" t="shared" si="0" ref="E2:E33">ABS(C2-D2)/AVERAGE(C2,D2)</f>
        <v>0.3986255218050763</v>
      </c>
      <c r="G2" t="s">
        <v>14</v>
      </c>
      <c r="H2" t="s">
        <v>15</v>
      </c>
      <c r="I2" t="s">
        <v>16</v>
      </c>
      <c r="J2" t="s">
        <v>17</v>
      </c>
      <c r="K2" t="s">
        <v>18</v>
      </c>
      <c r="L2" t="s">
        <v>19</v>
      </c>
    </row>
    <row r="3" spans="1:12" ht="13.5" customHeight="1">
      <c r="A3" s="2" t="s">
        <v>6</v>
      </c>
      <c r="B3" s="19">
        <v>38395</v>
      </c>
      <c r="C3" s="22">
        <v>4.404761904761905E-05</v>
      </c>
      <c r="D3" s="21">
        <v>3.185840707964602E-05</v>
      </c>
      <c r="E3" s="5">
        <f t="shared" si="0"/>
        <v>0.3211658570437196</v>
      </c>
      <c r="G3">
        <f>COUNT($E$2:$E$104)</f>
        <v>103</v>
      </c>
      <c r="H3" s="14">
        <f>MIN($E$2:$E$104)</f>
        <v>0.002252252252251985</v>
      </c>
      <c r="I3" s="13">
        <f>AVERAGE($E$2:$E$104)</f>
        <v>0.1894682594715108</v>
      </c>
      <c r="J3" s="13">
        <f>MAX($E$2:$E$104)</f>
        <v>1.5866838482409393</v>
      </c>
      <c r="K3" s="13">
        <f>STDEV($E$2:$E$104)</f>
        <v>0.28253814954477247</v>
      </c>
      <c r="L3" s="13">
        <f>MEDIAN($E$2:$E$104)</f>
        <v>0.0825292026409344</v>
      </c>
    </row>
    <row r="4" spans="1:5" ht="13.5" customHeight="1">
      <c r="A4" s="2" t="s">
        <v>6</v>
      </c>
      <c r="B4" s="19">
        <v>38398</v>
      </c>
      <c r="C4" s="21">
        <v>3.2412965186074436E-05</v>
      </c>
      <c r="D4" s="21">
        <v>3.233532934131737E-05</v>
      </c>
      <c r="E4" s="5">
        <f t="shared" si="0"/>
        <v>0.002398081534772283</v>
      </c>
    </row>
    <row r="5" spans="1:5" ht="13.5" customHeight="1">
      <c r="A5" s="2" t="s">
        <v>6</v>
      </c>
      <c r="B5" s="19">
        <v>38404</v>
      </c>
      <c r="C5" s="21">
        <v>3.0269058295964126E-05</v>
      </c>
      <c r="D5" s="21">
        <v>3.182086034177961E-05</v>
      </c>
      <c r="E5" s="5">
        <f t="shared" si="0"/>
        <v>0.049985636311404805</v>
      </c>
    </row>
    <row r="6" spans="1:5" ht="13.5" customHeight="1">
      <c r="A6" s="2" t="s">
        <v>6</v>
      </c>
      <c r="B6" s="19">
        <v>38410</v>
      </c>
      <c r="C6" s="21">
        <v>3.11598384304674E-05</v>
      </c>
      <c r="D6" s="21">
        <v>3.1615925058548013E-05</v>
      </c>
      <c r="E6" s="5">
        <f t="shared" si="0"/>
        <v>0.014530659691950103</v>
      </c>
    </row>
    <row r="7" spans="1:5" ht="13.5" customHeight="1">
      <c r="A7" s="2" t="s">
        <v>6</v>
      </c>
      <c r="B7" s="19">
        <v>38416</v>
      </c>
      <c r="C7" s="21">
        <v>3.266787658802178E-05</v>
      </c>
      <c r="D7" s="21">
        <v>3.2104637336504166E-05</v>
      </c>
      <c r="E7" s="5">
        <f t="shared" si="0"/>
        <v>0.017391304347825955</v>
      </c>
    </row>
    <row r="8" spans="1:5" ht="13.5" customHeight="1">
      <c r="A8" s="2" t="s">
        <v>6</v>
      </c>
      <c r="B8" s="19">
        <v>38422</v>
      </c>
      <c r="C8" s="21">
        <v>7.181328545780969E-05</v>
      </c>
      <c r="D8" s="21">
        <v>8.134805345729227E-05</v>
      </c>
      <c r="E8" s="5">
        <f t="shared" si="0"/>
        <v>0.12450619806565867</v>
      </c>
    </row>
    <row r="9" spans="1:5" ht="13.5" customHeight="1">
      <c r="A9" s="2" t="s">
        <v>6</v>
      </c>
      <c r="B9" s="19">
        <v>38428</v>
      </c>
      <c r="C9" s="21">
        <v>0.00012302284710017573</v>
      </c>
      <c r="D9" s="21">
        <v>0.00013872832369942197</v>
      </c>
      <c r="E9" s="5">
        <f t="shared" si="0"/>
        <v>0.12000310486687894</v>
      </c>
    </row>
    <row r="10" spans="1:5" ht="13.5" customHeight="1">
      <c r="A10" s="2" t="s">
        <v>6</v>
      </c>
      <c r="B10" s="19">
        <v>38434</v>
      </c>
      <c r="C10" s="21">
        <v>3.1431897555296855E-05</v>
      </c>
      <c r="D10" s="21">
        <v>3.082191780821918E-05</v>
      </c>
      <c r="E10" s="5">
        <f t="shared" si="0"/>
        <v>0.01959654178674348</v>
      </c>
    </row>
    <row r="11" spans="1:5" ht="13.5" customHeight="1">
      <c r="A11" s="2" t="s">
        <v>6</v>
      </c>
      <c r="B11" s="19">
        <v>38440</v>
      </c>
      <c r="C11" s="21">
        <v>3.061224489795918E-05</v>
      </c>
      <c r="D11" s="21">
        <v>3.089244851258582E-05</v>
      </c>
      <c r="E11" s="5">
        <f t="shared" si="0"/>
        <v>0.009111617312073099</v>
      </c>
    </row>
    <row r="12" spans="1:5" ht="13.5" customHeight="1">
      <c r="A12" s="2" t="s">
        <v>6</v>
      </c>
      <c r="B12" s="19">
        <v>38446</v>
      </c>
      <c r="C12" s="21">
        <v>4.2427813789039484E-05</v>
      </c>
      <c r="D12" s="21">
        <v>3.11598384304674E-05</v>
      </c>
      <c r="E12" s="5">
        <f t="shared" si="0"/>
        <v>0.3062463611411462</v>
      </c>
    </row>
    <row r="13" spans="1:5" ht="13.5" customHeight="1">
      <c r="A13" s="2" t="s">
        <v>6</v>
      </c>
      <c r="B13" s="19">
        <v>38452</v>
      </c>
      <c r="C13" s="21">
        <v>4.8306496390893946E-05</v>
      </c>
      <c r="D13" s="21">
        <v>5.380652547223812E-05</v>
      </c>
      <c r="E13" s="5">
        <f t="shared" si="0"/>
        <v>0.10772434271343335</v>
      </c>
    </row>
    <row r="14" spans="1:5" ht="13.5" customHeight="1">
      <c r="A14" s="2" t="s">
        <v>6</v>
      </c>
      <c r="B14" s="19">
        <v>38458</v>
      </c>
      <c r="C14" s="21">
        <v>6.980802792321117E-05</v>
      </c>
      <c r="D14" s="21">
        <v>6.892590465249856E-05</v>
      </c>
      <c r="E14" s="5">
        <f t="shared" si="0"/>
        <v>0.012716763005780318</v>
      </c>
    </row>
    <row r="15" spans="1:5" ht="13.5" customHeight="1">
      <c r="A15" s="2" t="s">
        <v>6</v>
      </c>
      <c r="B15" s="19">
        <v>38464</v>
      </c>
      <c r="C15" s="21">
        <v>5.3039332538736597E-05</v>
      </c>
      <c r="D15" s="21">
        <v>5.142857142857143E-05</v>
      </c>
      <c r="E15" s="5">
        <f t="shared" si="0"/>
        <v>0.03083743521204821</v>
      </c>
    </row>
    <row r="16" spans="1:5" ht="13.5" customHeight="1">
      <c r="A16" s="2" t="s">
        <v>6</v>
      </c>
      <c r="B16" s="19">
        <v>38476</v>
      </c>
      <c r="C16" s="21">
        <v>4.518430439952438E-05</v>
      </c>
      <c r="D16" s="21">
        <v>3.852993479549497E-05</v>
      </c>
      <c r="E16" s="5">
        <f t="shared" si="0"/>
        <v>0.1589782017495852</v>
      </c>
    </row>
    <row r="17" spans="1:5" ht="13.5" customHeight="1">
      <c r="A17" s="2" t="s">
        <v>6</v>
      </c>
      <c r="B17" s="19">
        <v>38482</v>
      </c>
      <c r="C17" s="21">
        <v>3.13953488372093E-05</v>
      </c>
      <c r="D17" s="21">
        <v>3.057757644394111E-05</v>
      </c>
      <c r="E17" s="5">
        <f t="shared" si="0"/>
        <v>0.026391279403327497</v>
      </c>
    </row>
    <row r="18" spans="1:5" ht="13.5" customHeight="1">
      <c r="A18" s="2" t="s">
        <v>6</v>
      </c>
      <c r="B18" s="19">
        <v>38488</v>
      </c>
      <c r="C18" s="21">
        <v>3.182086034177961E-05</v>
      </c>
      <c r="D18" s="21">
        <v>3.1708749266001174E-05</v>
      </c>
      <c r="E18" s="5">
        <f t="shared" si="0"/>
        <v>0.0035294117647059605</v>
      </c>
    </row>
    <row r="19" spans="1:5" ht="13.5" customHeight="1">
      <c r="A19" s="2" t="s">
        <v>6</v>
      </c>
      <c r="B19" s="19">
        <v>38494</v>
      </c>
      <c r="C19" s="21">
        <v>3.2238805970149255E-05</v>
      </c>
      <c r="D19" s="21">
        <v>3.266787658802178E-05</v>
      </c>
      <c r="E19" s="5">
        <f t="shared" si="0"/>
        <v>0.013221153846153817</v>
      </c>
    </row>
    <row r="20" spans="1:5" ht="13.5" customHeight="1">
      <c r="A20" s="2" t="s">
        <v>6</v>
      </c>
      <c r="B20" s="19">
        <v>38500</v>
      </c>
      <c r="C20" s="21">
        <v>4.787234042553192E-05</v>
      </c>
      <c r="D20" s="21">
        <v>4.0070713022981737E-05</v>
      </c>
      <c r="E20" s="5">
        <f t="shared" si="0"/>
        <v>0.17742452863812952</v>
      </c>
    </row>
    <row r="21" spans="1:5" ht="13.5" customHeight="1">
      <c r="A21" s="2" t="s">
        <v>6</v>
      </c>
      <c r="B21" s="19">
        <v>38506</v>
      </c>
      <c r="C21" s="21">
        <v>3.5160905840286057E-05</v>
      </c>
      <c r="D21" s="21">
        <v>3.2374100719424465E-05</v>
      </c>
      <c r="E21" s="5">
        <f t="shared" si="0"/>
        <v>0.0825292026409344</v>
      </c>
    </row>
    <row r="22" spans="1:5" ht="13.5" customHeight="1">
      <c r="A22" s="2" t="s">
        <v>6</v>
      </c>
      <c r="B22" s="19">
        <v>38512</v>
      </c>
      <c r="C22" s="21">
        <v>3.202846975088968E-05</v>
      </c>
      <c r="D22" s="21">
        <v>3.2432432432432436E-05</v>
      </c>
      <c r="E22" s="5">
        <f t="shared" si="0"/>
        <v>0.012533572068039444</v>
      </c>
    </row>
    <row r="23" spans="1:5" ht="13.5" customHeight="1">
      <c r="A23" s="2" t="s">
        <v>6</v>
      </c>
      <c r="B23" s="19">
        <v>38524</v>
      </c>
      <c r="C23" s="21">
        <v>3.0371203599550062E-05</v>
      </c>
      <c r="D23" s="21">
        <v>3.0439684329199547E-05</v>
      </c>
      <c r="E23" s="5">
        <f t="shared" si="0"/>
        <v>0.002252252252251985</v>
      </c>
    </row>
    <row r="24" spans="1:5" ht="13.5" customHeight="1">
      <c r="A24" s="2" t="s">
        <v>6</v>
      </c>
      <c r="B24" s="19">
        <v>38530</v>
      </c>
      <c r="C24" s="21">
        <v>3.1340684852002326E-05</v>
      </c>
      <c r="D24" s="22">
        <v>3.091013165426445E-05</v>
      </c>
      <c r="E24" s="5">
        <f t="shared" si="0"/>
        <v>0.013832853025936873</v>
      </c>
    </row>
    <row r="25" spans="1:5" ht="13.5" customHeight="1">
      <c r="A25" s="2" t="s">
        <v>6</v>
      </c>
      <c r="B25" s="19">
        <v>38536</v>
      </c>
      <c r="C25" s="21">
        <v>3.1615925058548013E-05</v>
      </c>
      <c r="D25" s="21">
        <v>3.0456852791878175E-05</v>
      </c>
      <c r="E25" s="5">
        <f t="shared" si="0"/>
        <v>0.037345590347601314</v>
      </c>
    </row>
    <row r="26" spans="1:5" ht="13.5" customHeight="1">
      <c r="A26" s="2" t="s">
        <v>6</v>
      </c>
      <c r="B26" s="19">
        <v>38542</v>
      </c>
      <c r="C26" s="21">
        <v>3.1802120141342755E-05</v>
      </c>
      <c r="D26" s="21">
        <v>3.047404063205418E-05</v>
      </c>
      <c r="E26" s="5">
        <f t="shared" si="0"/>
        <v>0.04265129682997105</v>
      </c>
    </row>
    <row r="27" spans="1:5" ht="13.5" customHeight="1">
      <c r="A27" s="2" t="s">
        <v>6</v>
      </c>
      <c r="B27" s="19">
        <v>38548</v>
      </c>
      <c r="C27" s="21">
        <v>3.199052132701422E-05</v>
      </c>
      <c r="D27" s="21">
        <v>3.2258064516129034E-05</v>
      </c>
      <c r="E27" s="5">
        <f t="shared" si="0"/>
        <v>0.008328375966686405</v>
      </c>
    </row>
    <row r="28" spans="1:5" ht="13.5" customHeight="1">
      <c r="A28" s="2" t="s">
        <v>6</v>
      </c>
      <c r="B28" s="19">
        <v>38554</v>
      </c>
      <c r="C28" s="21">
        <v>3.091013165426445E-05</v>
      </c>
      <c r="D28" s="21">
        <v>3.602058319039451E-05</v>
      </c>
      <c r="E28" s="5">
        <f t="shared" si="0"/>
        <v>0.15270870923733681</v>
      </c>
    </row>
    <row r="29" spans="1:5" ht="13.5" customHeight="1">
      <c r="A29" s="2" t="s">
        <v>6</v>
      </c>
      <c r="B29" s="19">
        <v>38560</v>
      </c>
      <c r="C29" s="21">
        <v>3.1322505800464035E-05</v>
      </c>
      <c r="D29" s="21">
        <v>3.089244851258582E-05</v>
      </c>
      <c r="E29" s="5">
        <f t="shared" si="0"/>
        <v>0.013824884792626516</v>
      </c>
    </row>
    <row r="30" spans="1:5" ht="13.5" customHeight="1">
      <c r="A30" s="2" t="s">
        <v>6</v>
      </c>
      <c r="B30" s="19">
        <v>38566</v>
      </c>
      <c r="C30" s="21">
        <v>0.0001270718232044199</v>
      </c>
      <c r="D30" s="21">
        <v>3.10880829015544E-05</v>
      </c>
      <c r="E30" s="5">
        <f t="shared" si="0"/>
        <v>1.2137556561085971</v>
      </c>
    </row>
    <row r="31" spans="1:5" ht="13.5" customHeight="1">
      <c r="A31" s="2" t="s">
        <v>6</v>
      </c>
      <c r="B31" s="19">
        <v>38572</v>
      </c>
      <c r="C31" s="21">
        <v>3.059490084985836E-05</v>
      </c>
      <c r="D31" s="21">
        <v>3.069926094371803E-05</v>
      </c>
      <c r="E31" s="5">
        <f t="shared" si="0"/>
        <v>0.0034052213393872075</v>
      </c>
    </row>
    <row r="32" spans="1:5" ht="13.5" customHeight="1">
      <c r="A32" s="2" t="s">
        <v>6</v>
      </c>
      <c r="B32" s="19">
        <v>38578</v>
      </c>
      <c r="C32" s="21">
        <v>3.488372093023256E-05</v>
      </c>
      <c r="D32" s="21">
        <v>3.327596098680436E-05</v>
      </c>
      <c r="E32" s="5">
        <f t="shared" si="0"/>
        <v>0.0471762748360576</v>
      </c>
    </row>
    <row r="33" spans="1:5" ht="13.5" customHeight="1">
      <c r="A33" s="2" t="s">
        <v>6</v>
      </c>
      <c r="B33" s="19">
        <v>38584</v>
      </c>
      <c r="C33" s="21">
        <v>3.0337078651685392E-05</v>
      </c>
      <c r="D33" s="21">
        <v>3.105232892466935E-05</v>
      </c>
      <c r="E33" s="5">
        <f t="shared" si="0"/>
        <v>0.02330207445296958</v>
      </c>
    </row>
    <row r="34" spans="1:5" ht="13.5" customHeight="1">
      <c r="A34" s="2" t="s">
        <v>6</v>
      </c>
      <c r="B34" s="19">
        <v>38590</v>
      </c>
      <c r="C34" s="21">
        <v>2.809573361082206E-05</v>
      </c>
      <c r="D34" s="21">
        <v>3.331598125976054E-05</v>
      </c>
      <c r="E34" s="5">
        <f aca="true" t="shared" si="1" ref="E34:E65">ABS(C34-D34)/AVERAGE(C34,D34)</f>
        <v>0.17000820315600987</v>
      </c>
    </row>
    <row r="35" spans="1:5" ht="13.5" customHeight="1">
      <c r="A35" s="2" t="s">
        <v>6</v>
      </c>
      <c r="B35" s="19">
        <v>38602</v>
      </c>
      <c r="C35" s="21">
        <v>3.1671554252199416E-05</v>
      </c>
      <c r="D35" s="21">
        <v>2.9752066115702478E-05</v>
      </c>
      <c r="E35" s="5">
        <f t="shared" si="1"/>
        <v>0.06250000000000014</v>
      </c>
    </row>
    <row r="36" spans="1:5" ht="13.5" customHeight="1">
      <c r="A36" s="2" t="s">
        <v>6</v>
      </c>
      <c r="B36" s="19">
        <v>38608</v>
      </c>
      <c r="C36" s="21">
        <v>3.204747774480713E-05</v>
      </c>
      <c r="D36" s="21">
        <v>2.8830752802989857E-05</v>
      </c>
      <c r="E36" s="5">
        <f t="shared" si="1"/>
        <v>0.1056773468240586</v>
      </c>
    </row>
    <row r="37" spans="1:5" ht="13.5" customHeight="1">
      <c r="A37" s="2" t="s">
        <v>6</v>
      </c>
      <c r="B37" s="19">
        <v>38614</v>
      </c>
      <c r="C37" s="21">
        <v>3.7186275289516144E-05</v>
      </c>
      <c r="D37" s="22">
        <v>3.51065144748613E-05</v>
      </c>
      <c r="E37" s="5">
        <f t="shared" si="1"/>
        <v>0.05753715747955977</v>
      </c>
    </row>
    <row r="38" spans="1:5" ht="13.5" customHeight="1">
      <c r="A38" s="2" t="s">
        <v>6</v>
      </c>
      <c r="B38" s="19">
        <v>38620</v>
      </c>
      <c r="C38" s="21">
        <v>3.341584158415842E-05</v>
      </c>
      <c r="D38" s="21">
        <v>2.8421052631578946E-05</v>
      </c>
      <c r="E38" s="5">
        <f t="shared" si="1"/>
        <v>0.1615472127417521</v>
      </c>
    </row>
    <row r="39" spans="1:5" ht="13.5" customHeight="1">
      <c r="A39" s="2" t="s">
        <v>6</v>
      </c>
      <c r="B39" s="19">
        <v>38626</v>
      </c>
      <c r="C39" s="21">
        <v>7.87878787878788E-05</v>
      </c>
      <c r="D39" s="21">
        <v>4.441117764471058E-05</v>
      </c>
      <c r="E39" s="5">
        <f t="shared" si="1"/>
        <v>0.5580676043891304</v>
      </c>
    </row>
    <row r="40" spans="1:5" ht="13.5" customHeight="1">
      <c r="A40" s="2" t="s">
        <v>6</v>
      </c>
      <c r="B40" s="19">
        <v>38632</v>
      </c>
      <c r="C40" s="21">
        <v>3.450400492914356E-05</v>
      </c>
      <c r="D40" s="21">
        <v>2.7846842366981602E-05</v>
      </c>
      <c r="E40" s="5">
        <f t="shared" si="1"/>
        <v>0.21353880022014302</v>
      </c>
    </row>
    <row r="41" spans="1:5" ht="13.5" customHeight="1">
      <c r="A41" s="2" t="s">
        <v>6</v>
      </c>
      <c r="B41" s="19">
        <v>38638</v>
      </c>
      <c r="C41" s="21">
        <v>3.2412965186074436E-05</v>
      </c>
      <c r="D41" s="21">
        <v>2.753697093319735E-05</v>
      </c>
      <c r="E41" s="5">
        <f t="shared" si="1"/>
        <v>0.16266887234629188</v>
      </c>
    </row>
    <row r="42" spans="1:5" ht="13.5" customHeight="1">
      <c r="A42" s="2" t="s">
        <v>6</v>
      </c>
      <c r="B42" s="19">
        <v>38644</v>
      </c>
      <c r="C42" s="21">
        <v>3.323076923076923E-05</v>
      </c>
      <c r="D42" s="21">
        <v>3.2064128256513025E-05</v>
      </c>
      <c r="E42" s="5">
        <f t="shared" si="1"/>
        <v>0.03573452196577644</v>
      </c>
    </row>
    <row r="43" spans="1:5" ht="13.5" customHeight="1">
      <c r="A43" s="2" t="s">
        <v>6</v>
      </c>
      <c r="B43" s="19">
        <v>38650</v>
      </c>
      <c r="C43" s="21">
        <v>9.357454772301935E-05</v>
      </c>
      <c r="D43" s="21">
        <v>8.564231738035265E-05</v>
      </c>
      <c r="E43" s="5">
        <f t="shared" si="1"/>
        <v>0.08852102549714169</v>
      </c>
    </row>
    <row r="44" spans="1:5" ht="13.5" customHeight="1">
      <c r="A44" s="2" t="s">
        <v>6</v>
      </c>
      <c r="B44" s="19">
        <v>38656</v>
      </c>
      <c r="C44" s="21">
        <v>0.00013521819299323908</v>
      </c>
      <c r="D44" s="21">
        <v>0.00013319672131147542</v>
      </c>
      <c r="E44" s="5">
        <f t="shared" si="1"/>
        <v>0.015062290312741802</v>
      </c>
    </row>
    <row r="45" spans="1:5" ht="13.5" customHeight="1">
      <c r="A45" s="2" t="s">
        <v>6</v>
      </c>
      <c r="B45" s="19">
        <v>38662</v>
      </c>
      <c r="C45" s="21">
        <v>3.105232892466935E-05</v>
      </c>
      <c r="D45" s="21">
        <v>2.6892430278884462E-05</v>
      </c>
      <c r="E45" s="5">
        <f t="shared" si="1"/>
        <v>0.14358153189218037</v>
      </c>
    </row>
    <row r="46" spans="1:5" ht="13.5" customHeight="1">
      <c r="A46" s="2" t="s">
        <v>6</v>
      </c>
      <c r="B46" s="19">
        <v>38668</v>
      </c>
      <c r="C46" s="21">
        <v>3.331276989512646E-05</v>
      </c>
      <c r="D46" s="21">
        <v>2.7579162410623085E-05</v>
      </c>
      <c r="E46" s="5">
        <f t="shared" si="1"/>
        <v>0.18832075998882356</v>
      </c>
    </row>
    <row r="47" spans="1:5" ht="13.5" customHeight="1">
      <c r="A47" s="2" t="s">
        <v>6</v>
      </c>
      <c r="B47" s="19">
        <v>38674</v>
      </c>
      <c r="C47" s="21">
        <v>3.290676416819013E-05</v>
      </c>
      <c r="D47" s="21">
        <v>3.2524522457408366E-05</v>
      </c>
      <c r="E47" s="5">
        <f t="shared" si="1"/>
        <v>0.01168375957419189</v>
      </c>
    </row>
    <row r="48" spans="1:5" ht="13.5" customHeight="1">
      <c r="A48" s="2" t="s">
        <v>6</v>
      </c>
      <c r="B48" s="19">
        <v>38680</v>
      </c>
      <c r="C48" s="21">
        <v>7.527504342790967E-05</v>
      </c>
      <c r="D48" s="21">
        <v>3.873598369011213E-05</v>
      </c>
      <c r="E48" s="5">
        <f t="shared" si="1"/>
        <v>0.6409741348961461</v>
      </c>
    </row>
    <row r="49" spans="1:5" ht="13.5" customHeight="1">
      <c r="A49" s="2" t="s">
        <v>6</v>
      </c>
      <c r="B49" s="19">
        <v>38686</v>
      </c>
      <c r="C49" s="21">
        <v>3.137710633352702E-05</v>
      </c>
      <c r="D49" s="21">
        <v>2.7635619242579325E-05</v>
      </c>
      <c r="E49" s="5">
        <f t="shared" si="1"/>
        <v>0.1268027210884354</v>
      </c>
    </row>
    <row r="50" spans="1:5" ht="13.5" customHeight="1">
      <c r="A50" s="2" t="s">
        <v>6</v>
      </c>
      <c r="B50" s="19">
        <v>38692</v>
      </c>
      <c r="C50" s="21">
        <v>3.508771929824562E-05</v>
      </c>
      <c r="D50" s="21">
        <v>2.9141932002158664E-05</v>
      </c>
      <c r="E50" s="5">
        <f t="shared" si="1"/>
        <v>0.1851415094339623</v>
      </c>
    </row>
    <row r="51" spans="1:5" ht="13.5" customHeight="1">
      <c r="A51" s="2" t="s">
        <v>6</v>
      </c>
      <c r="B51" s="19">
        <v>38698</v>
      </c>
      <c r="C51" s="21">
        <v>3.3834586466165414E-05</v>
      </c>
      <c r="D51" s="21">
        <v>2.7480916030534352E-05</v>
      </c>
      <c r="E51" s="5">
        <f t="shared" si="1"/>
        <v>0.2072451558550969</v>
      </c>
    </row>
    <row r="52" spans="1:5" ht="13.5" customHeight="1">
      <c r="A52" s="2" t="s">
        <v>6</v>
      </c>
      <c r="B52" s="19">
        <v>38704</v>
      </c>
      <c r="C52" s="21">
        <v>3.349875930521092E-05</v>
      </c>
      <c r="D52" s="21">
        <v>2.7763496143958872E-05</v>
      </c>
      <c r="E52" s="5">
        <f t="shared" si="1"/>
        <v>0.1872364351982007</v>
      </c>
    </row>
    <row r="53" spans="1:5" ht="13.5" customHeight="1">
      <c r="A53" s="2" t="s">
        <v>6</v>
      </c>
      <c r="B53" s="19">
        <v>38710</v>
      </c>
      <c r="C53" s="21">
        <v>3.4112444725205306E-05</v>
      </c>
      <c r="D53" s="21">
        <v>2.6548672566371683E-05</v>
      </c>
      <c r="E53" s="5">
        <f t="shared" si="1"/>
        <v>0.24937793751727946</v>
      </c>
    </row>
    <row r="54" spans="1:5" ht="13.5" customHeight="1">
      <c r="A54" s="2" t="s">
        <v>6</v>
      </c>
      <c r="B54" s="19">
        <v>38716</v>
      </c>
      <c r="C54" s="21">
        <v>3.2219570405727925E-05</v>
      </c>
      <c r="D54" s="21">
        <v>3.3149171270718233E-05</v>
      </c>
      <c r="E54" s="5">
        <f t="shared" si="1"/>
        <v>0.028441754916792746</v>
      </c>
    </row>
    <row r="55" spans="1:5" ht="13.5" customHeight="1">
      <c r="A55" s="2" t="s">
        <v>6</v>
      </c>
      <c r="B55" s="19">
        <v>38722</v>
      </c>
      <c r="C55" s="21">
        <v>3.93939393939394E-05</v>
      </c>
      <c r="D55" s="21">
        <v>5.26641883519207E-05</v>
      </c>
      <c r="E55" s="5">
        <f t="shared" si="1"/>
        <v>0.2883015173764072</v>
      </c>
    </row>
    <row r="56" spans="1:5" ht="13.5" customHeight="1">
      <c r="A56" s="2" t="s">
        <v>6</v>
      </c>
      <c r="B56" s="19">
        <v>38728</v>
      </c>
      <c r="C56" s="21">
        <v>3.066439522998296E-05</v>
      </c>
      <c r="D56" s="21">
        <v>4.616306954436451E-05</v>
      </c>
      <c r="E56" s="5">
        <f t="shared" si="1"/>
        <v>0.40346702471318624</v>
      </c>
    </row>
    <row r="57" spans="1:5" ht="13.5" customHeight="1">
      <c r="A57" s="2" t="s">
        <v>6</v>
      </c>
      <c r="B57" s="19">
        <v>38734</v>
      </c>
      <c r="C57" s="21">
        <v>3.8228155339805825E-05</v>
      </c>
      <c r="D57" s="21">
        <v>3.349875930521092E-05</v>
      </c>
      <c r="E57" s="5">
        <f t="shared" si="1"/>
        <v>0.13187228414887578</v>
      </c>
    </row>
    <row r="58" spans="1:5" ht="13.5" customHeight="1">
      <c r="A58" s="2" t="s">
        <v>6</v>
      </c>
      <c r="B58" s="19">
        <v>38740</v>
      </c>
      <c r="C58" s="21">
        <v>3.3149171270718233E-05</v>
      </c>
      <c r="D58" s="21">
        <v>4.3037974683544305E-05</v>
      </c>
      <c r="E58" s="5">
        <f t="shared" si="1"/>
        <v>0.2595924362034147</v>
      </c>
    </row>
    <row r="59" spans="1:5" ht="13.5" customHeight="1">
      <c r="A59" s="2" t="s">
        <v>6</v>
      </c>
      <c r="B59" s="19">
        <v>38746</v>
      </c>
      <c r="C59" s="21">
        <v>3.253012048192771E-05</v>
      </c>
      <c r="D59" s="21">
        <v>3.375E-05</v>
      </c>
      <c r="E59" s="5">
        <f t="shared" si="1"/>
        <v>0.036809815950920186</v>
      </c>
    </row>
    <row r="60" spans="1:5" ht="13.5" customHeight="1">
      <c r="A60" s="2" t="s">
        <v>6</v>
      </c>
      <c r="B60" s="19">
        <v>38752</v>
      </c>
      <c r="C60" s="21">
        <v>3.178340200117716E-05</v>
      </c>
      <c r="D60" s="21">
        <v>3.389830508474576E-05</v>
      </c>
      <c r="E60" s="5">
        <f t="shared" si="1"/>
        <v>0.06439854191980558</v>
      </c>
    </row>
    <row r="61" spans="1:5" ht="13.5" customHeight="1">
      <c r="A61" s="2" t="s">
        <v>6</v>
      </c>
      <c r="B61" s="19">
        <v>38758</v>
      </c>
      <c r="C61" s="21">
        <v>4.140310523289247E-05</v>
      </c>
      <c r="D61" s="21">
        <v>5.8785107772697586E-05</v>
      </c>
      <c r="E61" s="5">
        <f t="shared" si="1"/>
        <v>0.34698697617922936</v>
      </c>
    </row>
    <row r="62" spans="1:5" ht="13.5" customHeight="1">
      <c r="A62" s="2" t="s">
        <v>6</v>
      </c>
      <c r="B62" s="19">
        <v>38764</v>
      </c>
      <c r="C62" s="21">
        <v>3.066439522998296E-05</v>
      </c>
      <c r="D62" s="21">
        <v>3.437301082113304E-05</v>
      </c>
      <c r="E62" s="5">
        <f t="shared" si="1"/>
        <v>0.11404561824729921</v>
      </c>
    </row>
    <row r="63" spans="1:5" ht="13.5" customHeight="1">
      <c r="A63" s="2" t="s">
        <v>6</v>
      </c>
      <c r="B63" s="19">
        <v>38770</v>
      </c>
      <c r="C63" s="21">
        <v>4.310833806012479E-05</v>
      </c>
      <c r="D63" s="21">
        <v>0.0001740211311373524</v>
      </c>
      <c r="E63" s="5">
        <f t="shared" si="1"/>
        <v>1.205850072411531</v>
      </c>
    </row>
    <row r="64" spans="1:5" ht="13.5" customHeight="1">
      <c r="A64" s="2" t="s">
        <v>6</v>
      </c>
      <c r="B64" s="19">
        <v>38782</v>
      </c>
      <c r="C64" s="21">
        <v>3.176470588235294E-05</v>
      </c>
      <c r="D64" s="21">
        <v>3.3582089552238805E-05</v>
      </c>
      <c r="E64" s="5">
        <f t="shared" si="1"/>
        <v>0.0556227327690448</v>
      </c>
    </row>
    <row r="65" spans="1:5" ht="13.5" customHeight="1">
      <c r="A65" s="2" t="s">
        <v>6</v>
      </c>
      <c r="B65" s="19">
        <v>38788</v>
      </c>
      <c r="C65" s="21">
        <v>3.220035778175313E-05</v>
      </c>
      <c r="D65" s="21">
        <v>3.391959798994975E-05</v>
      </c>
      <c r="E65" s="5">
        <f t="shared" si="1"/>
        <v>0.052003670847354105</v>
      </c>
    </row>
    <row r="66" spans="1:5" ht="13.5" customHeight="1">
      <c r="A66" s="2" t="s">
        <v>6</v>
      </c>
      <c r="B66" s="19">
        <v>38794</v>
      </c>
      <c r="C66" s="21">
        <v>3.195266272189349E-05</v>
      </c>
      <c r="D66" s="21">
        <v>3.329223181257707E-05</v>
      </c>
      <c r="E66" s="5">
        <f aca="true" t="shared" si="2" ref="E66:E97">ABS(C66-D66)/AVERAGE(C66,D66)</f>
        <v>0.04106280193236721</v>
      </c>
    </row>
    <row r="67" spans="1:5" ht="13.5" customHeight="1">
      <c r="A67" s="2" t="s">
        <v>6</v>
      </c>
      <c r="B67" s="19">
        <v>38800</v>
      </c>
      <c r="C67" s="22">
        <v>3.145020384391381E-05</v>
      </c>
      <c r="D67" s="21">
        <v>3.2727272727272725E-05</v>
      </c>
      <c r="E67" s="5">
        <f t="shared" si="2"/>
        <v>0.039798039798039614</v>
      </c>
    </row>
    <row r="68" spans="1:5" ht="13.5" customHeight="1">
      <c r="A68" s="2" t="s">
        <v>6</v>
      </c>
      <c r="B68" s="19">
        <v>38806</v>
      </c>
      <c r="C68" s="21">
        <v>3.157894736842106E-05</v>
      </c>
      <c r="D68" s="21">
        <v>3.335392217418159E-05</v>
      </c>
      <c r="E68" s="5">
        <f t="shared" si="2"/>
        <v>0.05467107239411209</v>
      </c>
    </row>
    <row r="69" spans="1:5" ht="13.5" customHeight="1">
      <c r="A69" s="2" t="s">
        <v>6</v>
      </c>
      <c r="B69" s="19">
        <v>38818</v>
      </c>
      <c r="C69" s="21">
        <v>3.212373587150506E-05</v>
      </c>
      <c r="D69" s="21">
        <v>3.2451923076923077E-05</v>
      </c>
      <c r="E69" s="5">
        <f t="shared" si="2"/>
        <v>0.010164424514200228</v>
      </c>
    </row>
    <row r="70" spans="1:5" ht="13.5" customHeight="1">
      <c r="A70" s="2" t="s">
        <v>6</v>
      </c>
      <c r="B70" s="19">
        <v>38830</v>
      </c>
      <c r="C70" s="21">
        <v>3.20665083135392E-05</v>
      </c>
      <c r="D70" s="21">
        <v>3.2412965186074436E-05</v>
      </c>
      <c r="E70" s="5">
        <f t="shared" si="2"/>
        <v>0.010746268656716481</v>
      </c>
    </row>
    <row r="71" spans="1:5" ht="13.5" customHeight="1">
      <c r="A71" s="2" t="s">
        <v>6</v>
      </c>
      <c r="B71" s="19">
        <v>38836</v>
      </c>
      <c r="C71" s="21">
        <v>3.227734608487747E-05</v>
      </c>
      <c r="D71" s="21">
        <v>3.220035778175313E-05</v>
      </c>
      <c r="E71" s="5">
        <f t="shared" si="2"/>
        <v>0.0023880597014926935</v>
      </c>
    </row>
    <row r="72" spans="1:5" ht="13.5" customHeight="1">
      <c r="A72" s="2" t="s">
        <v>6</v>
      </c>
      <c r="B72" s="19">
        <v>38842</v>
      </c>
      <c r="C72" s="21">
        <v>5.5522388059701494E-05</v>
      </c>
      <c r="D72" s="21">
        <v>5.499704316972206E-05</v>
      </c>
      <c r="E72" s="5">
        <f t="shared" si="2"/>
        <v>0.009506833036244819</v>
      </c>
    </row>
    <row r="73" spans="1:5" ht="13.5" customHeight="1">
      <c r="A73" s="2" t="s">
        <v>6</v>
      </c>
      <c r="B73" s="19">
        <v>38848</v>
      </c>
      <c r="C73" s="21">
        <v>8.348240906380442E-05</v>
      </c>
      <c r="D73" s="21">
        <v>7.083825265643447E-05</v>
      </c>
      <c r="E73" s="5">
        <f t="shared" si="2"/>
        <v>0.16386861313868628</v>
      </c>
    </row>
    <row r="74" spans="1:5" ht="13.5" customHeight="1">
      <c r="A74" s="2" t="s">
        <v>6</v>
      </c>
      <c r="B74" s="19">
        <v>38854</v>
      </c>
      <c r="C74" s="21">
        <v>3.2490974729241876E-05</v>
      </c>
      <c r="D74" s="22">
        <v>3.176470588235294E-05</v>
      </c>
      <c r="E74" s="5">
        <f t="shared" si="2"/>
        <v>0.02260559190957767</v>
      </c>
    </row>
    <row r="75" spans="1:5" ht="13.5" customHeight="1">
      <c r="A75" s="2" t="s">
        <v>6</v>
      </c>
      <c r="B75" s="19">
        <v>38860</v>
      </c>
      <c r="C75" s="21">
        <v>3.260869565217392E-05</v>
      </c>
      <c r="D75" s="21">
        <v>3.500301750150875E-05</v>
      </c>
      <c r="E75" s="5">
        <f t="shared" si="2"/>
        <v>0.07082565246919555</v>
      </c>
    </row>
    <row r="76" spans="1:5" ht="13.5" customHeight="1">
      <c r="A76" s="2" t="s">
        <v>6</v>
      </c>
      <c r="B76" s="19">
        <v>38866</v>
      </c>
      <c r="C76" s="21">
        <v>3.91330523780855E-05</v>
      </c>
      <c r="D76" s="21">
        <v>3.247143716175586E-05</v>
      </c>
      <c r="E76" s="5">
        <f t="shared" si="2"/>
        <v>0.18606697035730024</v>
      </c>
    </row>
    <row r="77" spans="1:5" ht="13.5" customHeight="1">
      <c r="A77" s="2" t="s">
        <v>6</v>
      </c>
      <c r="B77" s="19">
        <v>38872</v>
      </c>
      <c r="C77" s="21">
        <v>3.200948429164197E-05</v>
      </c>
      <c r="D77" s="21">
        <v>3.165298944900352E-05</v>
      </c>
      <c r="E77" s="5">
        <f t="shared" si="2"/>
        <v>0.011199528440907769</v>
      </c>
    </row>
    <row r="78" spans="1:5" ht="13.5" customHeight="1">
      <c r="A78" s="2" t="s">
        <v>6</v>
      </c>
      <c r="B78" s="19">
        <v>38878</v>
      </c>
      <c r="C78" s="21">
        <v>3.366804489072652E-05</v>
      </c>
      <c r="D78" s="21">
        <v>4.83005366726297E-05</v>
      </c>
      <c r="E78" s="5">
        <f t="shared" si="2"/>
        <v>0.3570268388893186</v>
      </c>
    </row>
    <row r="79" spans="1:5" ht="13.5" customHeight="1">
      <c r="A79" s="2" t="s">
        <v>6</v>
      </c>
      <c r="B79" s="19">
        <v>38884</v>
      </c>
      <c r="C79" s="21">
        <v>3.216200119118523E-05</v>
      </c>
      <c r="D79" s="21">
        <v>3.1727379553466506E-05</v>
      </c>
      <c r="E79" s="5">
        <f t="shared" si="2"/>
        <v>0.013605442176870791</v>
      </c>
    </row>
    <row r="80" spans="1:5" ht="13.5" customHeight="1">
      <c r="A80" s="2" t="s">
        <v>6</v>
      </c>
      <c r="B80" s="19">
        <v>38890</v>
      </c>
      <c r="C80" s="21">
        <v>3.1896042528056706E-05</v>
      </c>
      <c r="D80" s="21">
        <v>3.1431897555296855E-05</v>
      </c>
      <c r="E80" s="5">
        <f t="shared" si="2"/>
        <v>0.014658457930225877</v>
      </c>
    </row>
    <row r="81" spans="1:5" ht="13.5" customHeight="1">
      <c r="A81" s="2" t="s">
        <v>6</v>
      </c>
      <c r="B81" s="19">
        <v>38896</v>
      </c>
      <c r="C81" s="21">
        <v>4.345273047563124E-05</v>
      </c>
      <c r="D81" s="21">
        <v>4.3048283885980226E-05</v>
      </c>
      <c r="E81" s="5">
        <f t="shared" si="2"/>
        <v>0.00935125657510218</v>
      </c>
    </row>
    <row r="82" spans="1:5" ht="13.5" customHeight="1">
      <c r="A82" s="2" t="s">
        <v>6</v>
      </c>
      <c r="B82" s="19">
        <v>38907</v>
      </c>
      <c r="C82" s="21">
        <v>2.8469750889679717E-05</v>
      </c>
      <c r="D82" s="21">
        <v>1.625072547881602E-05</v>
      </c>
      <c r="E82" s="5">
        <f t="shared" si="2"/>
        <v>0.546462220580085</v>
      </c>
    </row>
    <row r="83" spans="1:5" ht="13.5" customHeight="1">
      <c r="A83" s="2" t="s">
        <v>6</v>
      </c>
      <c r="B83" s="19">
        <v>38926</v>
      </c>
      <c r="C83" s="21">
        <v>4.090100770598696E-05</v>
      </c>
      <c r="D83" s="21">
        <v>3.293583191368541E-05</v>
      </c>
      <c r="E83" s="5">
        <f t="shared" si="2"/>
        <v>0.215750723712703</v>
      </c>
    </row>
    <row r="84" spans="1:5" ht="13.5" customHeight="1">
      <c r="A84" s="2" t="s">
        <v>6</v>
      </c>
      <c r="B84" s="19">
        <v>38944</v>
      </c>
      <c r="C84" s="21">
        <v>5.064655172413793E-05</v>
      </c>
      <c r="D84" s="21">
        <v>2.983362019506598E-05</v>
      </c>
      <c r="E84" s="5">
        <f t="shared" si="2"/>
        <v>0.517218863547324</v>
      </c>
    </row>
    <row r="85" spans="1:5" ht="13.5" customHeight="1">
      <c r="A85" s="2" t="s">
        <v>6</v>
      </c>
      <c r="B85" s="19">
        <v>38946</v>
      </c>
      <c r="C85" s="21">
        <v>3.391883706844337E-05</v>
      </c>
      <c r="D85" s="21">
        <v>1.6174010039040713E-05</v>
      </c>
      <c r="E85" s="5">
        <f t="shared" si="2"/>
        <v>0.7084774794823553</v>
      </c>
    </row>
    <row r="86" spans="1:5" ht="13.5" customHeight="1">
      <c r="A86" s="2" t="s">
        <v>6</v>
      </c>
      <c r="B86" s="19">
        <v>38956</v>
      </c>
      <c r="C86" s="21">
        <v>4.805352798053528E-05</v>
      </c>
      <c r="D86" s="21">
        <v>2.799552071668533E-05</v>
      </c>
      <c r="E86" s="5">
        <f t="shared" si="2"/>
        <v>0.5275018585362796</v>
      </c>
    </row>
    <row r="87" spans="1:5" ht="13.5" customHeight="1">
      <c r="A87" s="2" t="s">
        <v>6</v>
      </c>
      <c r="B87" s="19">
        <v>38962</v>
      </c>
      <c r="C87" s="21">
        <v>4.738461538461539E-05</v>
      </c>
      <c r="D87" s="22">
        <v>4.180602006688964E-05</v>
      </c>
      <c r="E87" s="5">
        <f t="shared" si="2"/>
        <v>0.12509374531273434</v>
      </c>
    </row>
    <row r="88" spans="1:5" ht="13.5" customHeight="1">
      <c r="A88" s="2" t="s">
        <v>6</v>
      </c>
      <c r="B88" s="19">
        <v>38968</v>
      </c>
      <c r="C88" s="21">
        <v>5.941770647653001E-05</v>
      </c>
      <c r="D88" s="21">
        <v>5.423353624792474E-05</v>
      </c>
      <c r="E88" s="5">
        <f t="shared" si="2"/>
        <v>0.09122945080634429</v>
      </c>
    </row>
    <row r="89" spans="1:5" ht="13.5" customHeight="1">
      <c r="A89" s="2" t="s">
        <v>6</v>
      </c>
      <c r="B89" s="19">
        <v>38974</v>
      </c>
      <c r="C89" s="21">
        <v>4.050029779630733E-05</v>
      </c>
      <c r="D89" s="22">
        <v>2.534435261707989E-05</v>
      </c>
      <c r="E89" s="5">
        <f t="shared" si="2"/>
        <v>0.4603546403261336</v>
      </c>
    </row>
    <row r="90" spans="1:5" ht="13.5" customHeight="1">
      <c r="A90" s="2" t="s">
        <v>6</v>
      </c>
      <c r="B90" s="19">
        <v>38982</v>
      </c>
      <c r="C90" s="21">
        <v>2.5109855618330194E-05</v>
      </c>
      <c r="D90" s="21">
        <v>2.826855123674912E-05</v>
      </c>
      <c r="E90" s="5">
        <f t="shared" si="2"/>
        <v>0.11835106382978733</v>
      </c>
    </row>
    <row r="91" spans="1:5" ht="13.5" customHeight="1">
      <c r="A91" s="2" t="s">
        <v>6</v>
      </c>
      <c r="B91" s="19">
        <v>38989</v>
      </c>
      <c r="C91" s="22">
        <v>3.7911746426351775E-05</v>
      </c>
      <c r="D91" s="21">
        <v>3.8558786346396966E-05</v>
      </c>
      <c r="E91" s="5">
        <f t="shared" si="2"/>
        <v>0.016922594797868905</v>
      </c>
    </row>
    <row r="92" spans="1:5" ht="13.5" customHeight="1">
      <c r="A92" s="2" t="s">
        <v>6</v>
      </c>
      <c r="B92" s="19">
        <v>38993</v>
      </c>
      <c r="C92" s="22">
        <v>2.4771838331160364E-05</v>
      </c>
      <c r="D92" s="21">
        <v>2.507645259938838E-05</v>
      </c>
      <c r="E92" s="5">
        <f t="shared" si="2"/>
        <v>0.012221653442539051</v>
      </c>
    </row>
    <row r="93" spans="1:5" ht="13.5" customHeight="1">
      <c r="A93" s="2" t="s">
        <v>6</v>
      </c>
      <c r="B93" s="19">
        <v>38998</v>
      </c>
      <c r="C93" s="21">
        <v>1.836065573770492E-05</v>
      </c>
      <c r="D93" s="21">
        <v>1.7434620174346203E-05</v>
      </c>
      <c r="E93" s="5">
        <f t="shared" si="2"/>
        <v>0.05174065793676142</v>
      </c>
    </row>
    <row r="94" spans="1:5" ht="13.5" customHeight="1">
      <c r="A94" s="2" t="s">
        <v>6</v>
      </c>
      <c r="B94" s="19">
        <v>39004</v>
      </c>
      <c r="C94" s="21">
        <v>2.394822006472492E-05</v>
      </c>
      <c r="D94" s="21">
        <v>3.121175030599755E-05</v>
      </c>
      <c r="E94" s="5">
        <f t="shared" si="2"/>
        <v>0.26336236921287154</v>
      </c>
    </row>
    <row r="95" spans="1:5" ht="13.5" customHeight="1">
      <c r="A95" s="2" t="s">
        <v>6</v>
      </c>
      <c r="B95" s="19">
        <v>39016</v>
      </c>
      <c r="C95" s="21">
        <v>2.2309711286089238E-05</v>
      </c>
      <c r="D95" s="22">
        <v>2.2712933753943218E-05</v>
      </c>
      <c r="E95" s="5">
        <f t="shared" si="2"/>
        <v>0.01791198484653441</v>
      </c>
    </row>
    <row r="96" spans="1:5" ht="13.5" customHeight="1">
      <c r="A96" s="2" t="s">
        <v>6</v>
      </c>
      <c r="B96" s="19">
        <v>39022</v>
      </c>
      <c r="C96" s="21">
        <v>3.592423252775964E-05</v>
      </c>
      <c r="D96" s="21">
        <v>3.795066413662239E-05</v>
      </c>
      <c r="E96" s="5">
        <f t="shared" si="2"/>
        <v>0.054861169364986126</v>
      </c>
    </row>
    <row r="97" spans="1:5" ht="13.5" customHeight="1">
      <c r="A97" s="2" t="s">
        <v>6</v>
      </c>
      <c r="B97" s="19">
        <v>39040</v>
      </c>
      <c r="C97" s="21">
        <v>0.00011818778726198294</v>
      </c>
      <c r="D97" s="21">
        <v>7.917174177831913E-05</v>
      </c>
      <c r="E97" s="5">
        <f t="shared" si="2"/>
        <v>0.39538040725357115</v>
      </c>
    </row>
    <row r="98" spans="1:5" ht="13.5" customHeight="1">
      <c r="A98" s="2" t="s">
        <v>6</v>
      </c>
      <c r="B98" s="19">
        <v>39052</v>
      </c>
      <c r="C98" s="21">
        <v>5.54089709762533E-05</v>
      </c>
      <c r="D98" s="21">
        <v>5.5035128805620606E-05</v>
      </c>
      <c r="E98" s="5">
        <f aca="true" t="shared" si="3" ref="E98:E104">ABS(C98-D98)/AVERAGE(C98,D98)</f>
        <v>0.006769798864240453</v>
      </c>
    </row>
    <row r="99" spans="1:5" ht="13.5" customHeight="1">
      <c r="A99" s="2" t="s">
        <v>6</v>
      </c>
      <c r="B99" s="19">
        <v>39118</v>
      </c>
      <c r="C99" s="21">
        <v>4.329896907216495E-05</v>
      </c>
      <c r="D99" s="21">
        <v>5.735660847880299E-05</v>
      </c>
      <c r="E99" s="5">
        <f t="shared" si="3"/>
        <v>0.27932161830813235</v>
      </c>
    </row>
    <row r="100" spans="1:5" ht="13.5" customHeight="1">
      <c r="A100" s="2" t="s">
        <v>6</v>
      </c>
      <c r="B100" s="19">
        <v>39130</v>
      </c>
      <c r="C100" s="21">
        <v>3.321410321921308E-05</v>
      </c>
      <c r="D100" s="21">
        <v>3.5837353549276365E-05</v>
      </c>
      <c r="E100" s="5">
        <f t="shared" si="3"/>
        <v>0.07597957965921909</v>
      </c>
    </row>
    <row r="101" spans="1:5" ht="13.5" customHeight="1">
      <c r="A101" s="2" t="s">
        <v>6</v>
      </c>
      <c r="B101" s="19">
        <v>39148</v>
      </c>
      <c r="C101" s="21">
        <v>5.6818181818181825E-05</v>
      </c>
      <c r="D101" s="21">
        <v>2.9792017987633503E-05</v>
      </c>
      <c r="E101" s="5">
        <f t="shared" si="3"/>
        <v>0.6240873220738994</v>
      </c>
    </row>
    <row r="102" spans="1:5" ht="13.5" customHeight="1">
      <c r="A102" s="2" t="s">
        <v>6</v>
      </c>
      <c r="B102" s="19">
        <v>39154</v>
      </c>
      <c r="C102" s="21">
        <v>7.941009642654566E-05</v>
      </c>
      <c r="D102" s="21">
        <v>5.173393973848778E-05</v>
      </c>
      <c r="E102" s="5">
        <f t="shared" si="3"/>
        <v>0.422072669064872</v>
      </c>
    </row>
    <row r="103" spans="1:5" ht="13.5" customHeight="1">
      <c r="A103" s="2" t="s">
        <v>6</v>
      </c>
      <c r="B103" s="19">
        <v>39160</v>
      </c>
      <c r="C103" s="21">
        <v>2.4349750968456006E-05</v>
      </c>
      <c r="D103" s="21">
        <v>0.00010608598548297041</v>
      </c>
      <c r="E103" s="5">
        <f>ABS(C103-D103)/AVERAGE(C103,D103)</f>
        <v>1.2532797642454767</v>
      </c>
    </row>
    <row r="104" spans="1:5" ht="13.5" customHeight="1">
      <c r="A104" s="2" t="s">
        <v>6</v>
      </c>
      <c r="B104" s="19">
        <v>39172</v>
      </c>
      <c r="C104" s="21">
        <v>0.0004286520022560632</v>
      </c>
      <c r="D104" s="21">
        <v>4.939626783754117E-05</v>
      </c>
      <c r="E104" s="5">
        <f t="shared" si="3"/>
        <v>1.5866838482409393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4"/>
  <sheetViews>
    <sheetView workbookViewId="0" topLeftCell="A1">
      <pane ySplit="1" topLeftCell="BM2" activePane="bottomLeft" state="frozen"/>
      <selection pane="topLeft" activeCell="A1" sqref="A1"/>
      <selection pane="bottomLeft" activeCell="A2" sqref="A2:D104"/>
    </sheetView>
  </sheetViews>
  <sheetFormatPr defaultColWidth="9.140625" defaultRowHeight="12.75"/>
  <cols>
    <col min="1" max="1" width="9.00390625" style="0" bestFit="1" customWidth="1"/>
    <col min="2" max="2" width="11.140625" style="0" bestFit="1" customWidth="1"/>
    <col min="3" max="3" width="11.57421875" style="0" bestFit="1" customWidth="1"/>
    <col min="4" max="4" width="14.8515625" style="0" bestFit="1" customWidth="1"/>
    <col min="5" max="5" width="4.8515625" style="0" bestFit="1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8" t="s">
        <v>12</v>
      </c>
      <c r="G1" t="s">
        <v>13</v>
      </c>
    </row>
    <row r="2" spans="1:12" ht="13.5" customHeight="1">
      <c r="A2" s="20" t="s">
        <v>8</v>
      </c>
      <c r="B2" s="19">
        <v>38380</v>
      </c>
      <c r="C2" s="16">
        <v>0.006216053108026555</v>
      </c>
      <c r="D2" s="16">
        <v>0.005763850027979855</v>
      </c>
      <c r="E2" s="5">
        <f aca="true" t="shared" si="0" ref="E2:E33">ABS(C2-D2)/AVERAGE(C2,D2)</f>
        <v>0.07549361207897803</v>
      </c>
      <c r="G2" t="s">
        <v>14</v>
      </c>
      <c r="H2" t="s">
        <v>15</v>
      </c>
      <c r="I2" t="s">
        <v>16</v>
      </c>
      <c r="J2" t="s">
        <v>17</v>
      </c>
      <c r="K2" t="s">
        <v>18</v>
      </c>
      <c r="L2" t="s">
        <v>19</v>
      </c>
    </row>
    <row r="3" spans="1:12" ht="13.5" customHeight="1">
      <c r="A3" s="20" t="s">
        <v>8</v>
      </c>
      <c r="B3" s="19">
        <v>38395</v>
      </c>
      <c r="C3" s="16">
        <v>0.006130952380952381</v>
      </c>
      <c r="D3" s="16">
        <v>0.006076696165191741</v>
      </c>
      <c r="E3" s="5">
        <f t="shared" si="0"/>
        <v>0.00888888888888883</v>
      </c>
      <c r="G3">
        <f>COUNT($E$2:$E$104)</f>
        <v>103</v>
      </c>
      <c r="H3" s="9">
        <f>MIN($E$2:$E$104)</f>
        <v>0.0005204267499350054</v>
      </c>
      <c r="I3" s="10">
        <f>AVERAGE($E$2:$E$104)</f>
        <v>0.0739254077739301</v>
      </c>
      <c r="J3" s="10">
        <f>MAX($E$2:$E$104)</f>
        <v>0.6102583302134031</v>
      </c>
      <c r="K3" s="10">
        <f>STDEV($E$2:$E$104)</f>
        <v>0.0956216369722648</v>
      </c>
      <c r="L3" s="10">
        <f>MEDIAN($E$2:$E$104)</f>
        <v>0.0397980397980397</v>
      </c>
    </row>
    <row r="4" spans="1:5" ht="13.5" customHeight="1">
      <c r="A4" s="20" t="s">
        <v>8</v>
      </c>
      <c r="B4" s="19">
        <v>38398</v>
      </c>
      <c r="C4" s="16">
        <v>0.006182472989195679</v>
      </c>
      <c r="D4" s="16">
        <v>0.006167664670658683</v>
      </c>
      <c r="E4" s="5">
        <f t="shared" si="0"/>
        <v>0.002398081534772256</v>
      </c>
    </row>
    <row r="5" spans="1:5" ht="13.5" customHeight="1">
      <c r="A5" s="20" t="s">
        <v>8</v>
      </c>
      <c r="B5" s="19">
        <v>38404</v>
      </c>
      <c r="C5" s="16">
        <v>0.0057735426008968605</v>
      </c>
      <c r="D5" s="16">
        <v>0.006069534472598704</v>
      </c>
      <c r="E5" s="5">
        <f t="shared" si="0"/>
        <v>0.04998563631140489</v>
      </c>
    </row>
    <row r="6" spans="1:5" ht="13.5" customHeight="1">
      <c r="A6" s="20" t="s">
        <v>8</v>
      </c>
      <c r="B6" s="19">
        <v>38410</v>
      </c>
      <c r="C6" s="16">
        <v>0.005943450663589152</v>
      </c>
      <c r="D6" s="16">
        <v>0.0060304449648711945</v>
      </c>
      <c r="E6" s="5">
        <f t="shared" si="0"/>
        <v>0.014530659691950025</v>
      </c>
    </row>
    <row r="7" spans="1:5" ht="13.5" customHeight="1">
      <c r="A7" s="20" t="s">
        <v>8</v>
      </c>
      <c r="B7" s="19">
        <v>38416</v>
      </c>
      <c r="C7" s="16">
        <v>0.006231094978826377</v>
      </c>
      <c r="D7" s="16">
        <v>0.006123662306777645</v>
      </c>
      <c r="E7" s="5">
        <f t="shared" si="0"/>
        <v>0.017391304347826302</v>
      </c>
    </row>
    <row r="8" spans="1:5" ht="13.5" customHeight="1">
      <c r="A8" s="20" t="s">
        <v>8</v>
      </c>
      <c r="B8" s="19">
        <v>38422</v>
      </c>
      <c r="C8" s="16">
        <v>0.006163973668461999</v>
      </c>
      <c r="D8" s="16">
        <v>0.005984892504357932</v>
      </c>
      <c r="E8" s="5">
        <f t="shared" si="0"/>
        <v>0.029481132075471695</v>
      </c>
    </row>
    <row r="9" spans="1:5" ht="13.5" customHeight="1">
      <c r="A9" s="20" t="s">
        <v>8</v>
      </c>
      <c r="B9" s="19">
        <v>38428</v>
      </c>
      <c r="C9" s="16">
        <v>0.006033977738722906</v>
      </c>
      <c r="D9" s="16">
        <v>0.0059537572254335265</v>
      </c>
      <c r="E9" s="5">
        <f t="shared" si="0"/>
        <v>0.013383764911259794</v>
      </c>
    </row>
    <row r="10" spans="1:5" ht="13.5" customHeight="1">
      <c r="A10" s="20" t="s">
        <v>8</v>
      </c>
      <c r="B10" s="19">
        <v>38434</v>
      </c>
      <c r="C10" s="16">
        <v>0.005995343422584401</v>
      </c>
      <c r="D10" s="16">
        <v>0.005878995433789955</v>
      </c>
      <c r="E10" s="5">
        <f t="shared" si="0"/>
        <v>0.019596541786743457</v>
      </c>
    </row>
    <row r="11" spans="1:5" ht="13.5" customHeight="1">
      <c r="A11" s="20" t="s">
        <v>8</v>
      </c>
      <c r="B11" s="19">
        <v>38440</v>
      </c>
      <c r="C11" s="16">
        <v>0.005839002267573696</v>
      </c>
      <c r="D11" s="16">
        <v>0.005892448512585813</v>
      </c>
      <c r="E11" s="5">
        <f t="shared" si="0"/>
        <v>0.009111617312073009</v>
      </c>
    </row>
    <row r="12" spans="1:5" ht="13.5" customHeight="1">
      <c r="A12" s="20" t="s">
        <v>8</v>
      </c>
      <c r="B12" s="19">
        <v>38446</v>
      </c>
      <c r="C12" s="16">
        <v>0.006069534472598704</v>
      </c>
      <c r="D12" s="16">
        <v>0.005943450663589152</v>
      </c>
      <c r="E12" s="5">
        <f t="shared" si="0"/>
        <v>0.02099125364431489</v>
      </c>
    </row>
    <row r="13" spans="1:5" ht="13.5" customHeight="1">
      <c r="A13" s="20" t="s">
        <v>8</v>
      </c>
      <c r="B13" s="19">
        <v>38452</v>
      </c>
      <c r="C13" s="16">
        <v>0.005719044975013882</v>
      </c>
      <c r="D13" s="16">
        <v>0.00589582140812822</v>
      </c>
      <c r="E13" s="5">
        <f t="shared" si="0"/>
        <v>0.030439684329199555</v>
      </c>
    </row>
    <row r="14" spans="1:5" ht="13.5" customHeight="1">
      <c r="A14" s="20" t="s">
        <v>8</v>
      </c>
      <c r="B14" s="19">
        <v>38458</v>
      </c>
      <c r="C14" s="16">
        <v>0.005991855730075626</v>
      </c>
      <c r="D14" s="16">
        <v>0.00591614014933946</v>
      </c>
      <c r="E14" s="5">
        <f t="shared" si="0"/>
        <v>0.012716763005780363</v>
      </c>
    </row>
    <row r="15" spans="1:5" ht="13.5" customHeight="1">
      <c r="A15" s="20" t="s">
        <v>8</v>
      </c>
      <c r="B15" s="19">
        <v>38464</v>
      </c>
      <c r="C15" s="16">
        <v>0.006138259833134685</v>
      </c>
      <c r="D15" s="16">
        <v>0.005885714285714286</v>
      </c>
      <c r="E15" s="5">
        <f t="shared" si="0"/>
        <v>0.0420070011668612</v>
      </c>
    </row>
    <row r="16" spans="1:5" ht="13.5" customHeight="1">
      <c r="A16" s="20" t="s">
        <v>8</v>
      </c>
      <c r="B16" s="19">
        <v>38476</v>
      </c>
      <c r="C16" s="16">
        <v>0.006123662306777645</v>
      </c>
      <c r="D16" s="16">
        <v>0.006105512744516894</v>
      </c>
      <c r="E16" s="5">
        <f t="shared" si="0"/>
        <v>0.002968239833778488</v>
      </c>
    </row>
    <row r="17" spans="1:5" ht="13.5" customHeight="1">
      <c r="A17" s="20" t="s">
        <v>8</v>
      </c>
      <c r="B17" s="19">
        <v>38482</v>
      </c>
      <c r="C17" s="16">
        <v>0.005988372093023256</v>
      </c>
      <c r="D17" s="16">
        <v>0.005832389580973953</v>
      </c>
      <c r="E17" s="5">
        <f t="shared" si="0"/>
        <v>0.02639127940332752</v>
      </c>
    </row>
    <row r="18" spans="1:5" ht="13.5" customHeight="1">
      <c r="A18" s="20" t="s">
        <v>8</v>
      </c>
      <c r="B18" s="19">
        <v>38488</v>
      </c>
      <c r="C18" s="16">
        <v>0.006069534472598704</v>
      </c>
      <c r="D18" s="16">
        <v>0.006048150322959483</v>
      </c>
      <c r="E18" s="5">
        <f t="shared" si="0"/>
        <v>0.0035294117647059016</v>
      </c>
    </row>
    <row r="19" spans="1:5" ht="13.5" customHeight="1">
      <c r="A19" s="20" t="s">
        <v>8</v>
      </c>
      <c r="B19" s="19">
        <v>38494</v>
      </c>
      <c r="C19" s="16">
        <v>0.006149253731343284</v>
      </c>
      <c r="D19" s="16">
        <v>0.006231094978826377</v>
      </c>
      <c r="E19" s="5">
        <f t="shared" si="0"/>
        <v>0.013221153846153905</v>
      </c>
    </row>
    <row r="20" spans="1:5" ht="13.5" customHeight="1">
      <c r="A20" s="20" t="s">
        <v>8</v>
      </c>
      <c r="B20" s="19">
        <v>38500</v>
      </c>
      <c r="C20" s="16">
        <v>0.006087470449172578</v>
      </c>
      <c r="D20" s="16">
        <v>0.006069534472598704</v>
      </c>
      <c r="E20" s="5">
        <f t="shared" si="0"/>
        <v>0.002950722927117273</v>
      </c>
    </row>
    <row r="21" spans="1:5" ht="13.5" customHeight="1">
      <c r="A21" s="20" t="s">
        <v>8</v>
      </c>
      <c r="B21" s="19">
        <v>38506</v>
      </c>
      <c r="C21" s="17">
        <v>0.006138259833134685</v>
      </c>
      <c r="D21" s="16">
        <v>0.006175059952038369</v>
      </c>
      <c r="E21" s="5">
        <f t="shared" si="0"/>
        <v>0.005977286312014265</v>
      </c>
    </row>
    <row r="22" spans="1:5" ht="13.5" customHeight="1">
      <c r="A22" s="20" t="s">
        <v>8</v>
      </c>
      <c r="B22" s="19">
        <v>38512</v>
      </c>
      <c r="C22" s="16">
        <v>0.006109134045077106</v>
      </c>
      <c r="D22" s="16">
        <v>0.006186186186186187</v>
      </c>
      <c r="E22" s="5">
        <f t="shared" si="0"/>
        <v>0.012533572068039489</v>
      </c>
    </row>
    <row r="23" spans="1:5" ht="13.5" customHeight="1">
      <c r="A23" s="20" t="s">
        <v>8</v>
      </c>
      <c r="B23" s="19">
        <v>38524</v>
      </c>
      <c r="C23" s="16">
        <v>0.0057930258717660285</v>
      </c>
      <c r="D23" s="16">
        <v>0.00580608793686584</v>
      </c>
      <c r="E23" s="5">
        <f t="shared" si="0"/>
        <v>0.002252252252252358</v>
      </c>
    </row>
    <row r="24" spans="1:5" ht="13.5" customHeight="1">
      <c r="A24" s="20" t="s">
        <v>8</v>
      </c>
      <c r="B24" s="19">
        <v>38530</v>
      </c>
      <c r="C24" s="16">
        <v>0.005977945443993035</v>
      </c>
      <c r="D24" s="16">
        <v>0.00589582140812822</v>
      </c>
      <c r="E24" s="5">
        <f t="shared" si="0"/>
        <v>0.013832853025936473</v>
      </c>
    </row>
    <row r="25" spans="1:5" ht="13.5" customHeight="1">
      <c r="A25" s="20" t="s">
        <v>8</v>
      </c>
      <c r="B25" s="19">
        <v>38536</v>
      </c>
      <c r="C25" s="16">
        <v>0.0060304449648711945</v>
      </c>
      <c r="D25" s="16">
        <v>0.005809362662154541</v>
      </c>
      <c r="E25" s="5">
        <f t="shared" si="0"/>
        <v>0.03734559034760124</v>
      </c>
    </row>
    <row r="26" spans="1:5" ht="13.5" customHeight="1">
      <c r="A26" s="20" t="s">
        <v>8</v>
      </c>
      <c r="B26" s="19">
        <v>38542</v>
      </c>
      <c r="C26" s="16">
        <v>0.006065959952885748</v>
      </c>
      <c r="D26" s="16">
        <v>0.005812641083521445</v>
      </c>
      <c r="E26" s="5">
        <f t="shared" si="0"/>
        <v>0.04265129682997106</v>
      </c>
    </row>
    <row r="27" spans="1:5" ht="13.5" customHeight="1">
      <c r="A27" s="20" t="s">
        <v>8</v>
      </c>
      <c r="B27" s="19">
        <v>38548</v>
      </c>
      <c r="C27" s="16">
        <v>0.006101895734597157</v>
      </c>
      <c r="D27" s="16">
        <v>0.0058290888511601585</v>
      </c>
      <c r="E27" s="5">
        <f t="shared" si="0"/>
        <v>0.045730824891461734</v>
      </c>
    </row>
    <row r="28" spans="1:5" ht="13.5" customHeight="1">
      <c r="A28" s="20" t="s">
        <v>8</v>
      </c>
      <c r="B28" s="19">
        <v>38554</v>
      </c>
      <c r="C28" s="16">
        <v>0.00589582140812822</v>
      </c>
      <c r="D28" s="17">
        <v>0.005889079473985134</v>
      </c>
      <c r="E28" s="5">
        <f t="shared" si="0"/>
        <v>0.0011441647597254972</v>
      </c>
    </row>
    <row r="29" spans="1:5" ht="13.5" customHeight="1">
      <c r="A29" s="20" t="s">
        <v>8</v>
      </c>
      <c r="B29" s="19">
        <v>38560</v>
      </c>
      <c r="C29" s="16">
        <v>0.00597447795823666</v>
      </c>
      <c r="D29" s="16">
        <v>0.005892448512585813</v>
      </c>
      <c r="E29" s="5">
        <f t="shared" si="0"/>
        <v>0.013824884792626783</v>
      </c>
    </row>
    <row r="30" spans="1:5" ht="13.5" customHeight="1">
      <c r="A30" s="20" t="s">
        <v>8</v>
      </c>
      <c r="B30" s="19">
        <v>38566</v>
      </c>
      <c r="C30" s="16">
        <v>0.00569060773480663</v>
      </c>
      <c r="D30" s="16">
        <v>0.005929763960852044</v>
      </c>
      <c r="E30" s="5">
        <f t="shared" si="0"/>
        <v>0.04116154496757826</v>
      </c>
    </row>
    <row r="31" spans="1:5" ht="13.5" customHeight="1">
      <c r="A31" s="20" t="s">
        <v>8</v>
      </c>
      <c r="B31" s="19">
        <v>38572</v>
      </c>
      <c r="C31" s="16">
        <v>0.005835694050991502</v>
      </c>
      <c r="D31" s="16">
        <v>0.0058555997725980675</v>
      </c>
      <c r="E31" s="5">
        <f t="shared" si="0"/>
        <v>0.0034052213393871026</v>
      </c>
    </row>
    <row r="32" spans="1:5" ht="13.5" customHeight="1">
      <c r="A32" s="20" t="s">
        <v>8</v>
      </c>
      <c r="B32" s="19">
        <v>38578</v>
      </c>
      <c r="C32" s="16">
        <v>0.005988372093023256</v>
      </c>
      <c r="D32" s="16">
        <v>0.005909351692484223</v>
      </c>
      <c r="E32" s="5">
        <f t="shared" si="0"/>
        <v>0.01328328039272309</v>
      </c>
    </row>
    <row r="33" spans="1:5" ht="13.5" customHeight="1">
      <c r="A33" s="20" t="s">
        <v>8</v>
      </c>
      <c r="B33" s="19">
        <v>38584</v>
      </c>
      <c r="C33" s="16">
        <v>0.005786516853932585</v>
      </c>
      <c r="D33" s="16">
        <v>0.005922944220816561</v>
      </c>
      <c r="E33" s="5">
        <f t="shared" si="0"/>
        <v>0.02330207445296944</v>
      </c>
    </row>
    <row r="34" spans="1:5" ht="13.5" customHeight="1">
      <c r="A34" s="20" t="s">
        <v>8</v>
      </c>
      <c r="B34" s="19">
        <v>38590</v>
      </c>
      <c r="C34" s="16">
        <v>0.005359001040582726</v>
      </c>
      <c r="D34" s="16">
        <v>0.005361790733992712</v>
      </c>
      <c r="E34" s="5">
        <f aca="true" t="shared" si="1" ref="E34:E65">ABS(C34-D34)/AVERAGE(C34,D34)</f>
        <v>0.0005204267499350054</v>
      </c>
    </row>
    <row r="35" spans="1:5" ht="13.5" customHeight="1">
      <c r="A35" s="20" t="s">
        <v>8</v>
      </c>
      <c r="B35" s="19">
        <v>38602</v>
      </c>
      <c r="C35" s="16">
        <v>0.006041055718475074</v>
      </c>
      <c r="D35" s="16">
        <v>0.005674931129476584</v>
      </c>
      <c r="E35" s="5">
        <f t="shared" si="1"/>
        <v>0.06250000000000004</v>
      </c>
    </row>
    <row r="36" spans="1:5" ht="13.5" customHeight="1">
      <c r="A36" s="20" t="s">
        <v>8</v>
      </c>
      <c r="B36" s="19">
        <v>38608</v>
      </c>
      <c r="C36" s="16">
        <v>0.006112759643916914</v>
      </c>
      <c r="D36" s="16">
        <v>0.0054991991457554725</v>
      </c>
      <c r="E36" s="5">
        <f t="shared" si="1"/>
        <v>0.10567734682405851</v>
      </c>
    </row>
    <row r="37" spans="1:5" ht="13.5" customHeight="1">
      <c r="A37" s="20" t="s">
        <v>8</v>
      </c>
      <c r="B37" s="19">
        <v>38614</v>
      </c>
      <c r="C37" s="16">
        <v>0.006177719927129294</v>
      </c>
      <c r="D37" s="16">
        <v>0.005396971628224946</v>
      </c>
      <c r="E37" s="5">
        <f t="shared" si="1"/>
        <v>0.13490610875815312</v>
      </c>
    </row>
    <row r="38" spans="1:5" ht="13.5" customHeight="1">
      <c r="A38" s="20" t="s">
        <v>8</v>
      </c>
      <c r="B38" s="19">
        <v>38620</v>
      </c>
      <c r="C38" s="16">
        <v>0.006373762376237624</v>
      </c>
      <c r="D38" s="16">
        <v>0.005421052631578947</v>
      </c>
      <c r="E38" s="5">
        <f t="shared" si="1"/>
        <v>0.16154721274175213</v>
      </c>
    </row>
    <row r="39" spans="1:5" ht="13.5" customHeight="1">
      <c r="A39" s="20" t="s">
        <v>8</v>
      </c>
      <c r="B39" s="19">
        <v>38626</v>
      </c>
      <c r="C39" s="16">
        <v>0.006242424242424242</v>
      </c>
      <c r="D39" s="16">
        <v>0.005139720558882236</v>
      </c>
      <c r="E39" s="5">
        <f t="shared" si="1"/>
        <v>0.1937602627257798</v>
      </c>
    </row>
    <row r="40" spans="1:5" ht="13.5" customHeight="1">
      <c r="A40" s="20" t="s">
        <v>8</v>
      </c>
      <c r="B40" s="19">
        <v>38632</v>
      </c>
      <c r="C40" s="16">
        <v>0.006346272335181763</v>
      </c>
      <c r="D40" s="16">
        <v>0.005121829935355544</v>
      </c>
      <c r="E40" s="5">
        <f t="shared" si="1"/>
        <v>0.21353880022014318</v>
      </c>
    </row>
    <row r="41" spans="1:5" ht="13.5" customHeight="1">
      <c r="A41" s="20" t="s">
        <v>8</v>
      </c>
      <c r="B41" s="19">
        <v>38638</v>
      </c>
      <c r="C41" s="16">
        <v>0.006182472989195679</v>
      </c>
      <c r="D41" s="17">
        <v>0.005252422233554309</v>
      </c>
      <c r="E41" s="5">
        <f t="shared" si="1"/>
        <v>0.16266887234629177</v>
      </c>
    </row>
    <row r="42" spans="1:5" ht="13.5" customHeight="1">
      <c r="A42" s="20" t="s">
        <v>8</v>
      </c>
      <c r="B42" s="19">
        <v>38644</v>
      </c>
      <c r="C42" s="16">
        <v>0.006338461538461539</v>
      </c>
      <c r="D42" s="16">
        <v>0.005160320641282566</v>
      </c>
      <c r="E42" s="5">
        <f t="shared" si="1"/>
        <v>0.20491576912455128</v>
      </c>
    </row>
    <row r="43" spans="1:5" ht="13.5" customHeight="1">
      <c r="A43" s="20" t="s">
        <v>8</v>
      </c>
      <c r="B43" s="19">
        <v>38650</v>
      </c>
      <c r="C43" s="16">
        <v>0.006425452276980661</v>
      </c>
      <c r="D43" s="17">
        <v>0.005188916876574308</v>
      </c>
      <c r="E43" s="5">
        <f t="shared" si="1"/>
        <v>0.2129319955406911</v>
      </c>
    </row>
    <row r="44" spans="1:5" ht="13.5" customHeight="1">
      <c r="A44" s="20" t="s">
        <v>8</v>
      </c>
      <c r="B44" s="19">
        <v>38656</v>
      </c>
      <c r="C44" s="16">
        <v>0.006330669944683467</v>
      </c>
      <c r="D44" s="16">
        <v>0.005276639344262295</v>
      </c>
      <c r="E44" s="5">
        <f t="shared" si="1"/>
        <v>0.1816149762503492</v>
      </c>
    </row>
    <row r="45" spans="1:5" ht="13.5" customHeight="1">
      <c r="A45" s="20" t="s">
        <v>8</v>
      </c>
      <c r="B45" s="19">
        <v>38662</v>
      </c>
      <c r="C45" s="17">
        <v>0.005922944220816561</v>
      </c>
      <c r="D45" s="16">
        <v>0.005129482071713148</v>
      </c>
      <c r="E45" s="5">
        <f t="shared" si="1"/>
        <v>0.1435815318921802</v>
      </c>
    </row>
    <row r="46" spans="1:5" ht="13.5" customHeight="1">
      <c r="A46" s="20" t="s">
        <v>8</v>
      </c>
      <c r="B46" s="19">
        <v>38668</v>
      </c>
      <c r="C46" s="17">
        <v>0.006354102405922271</v>
      </c>
      <c r="D46" s="16">
        <v>0.005260469867211441</v>
      </c>
      <c r="E46" s="5">
        <f t="shared" si="1"/>
        <v>0.1883207599888237</v>
      </c>
    </row>
    <row r="47" spans="1:5" ht="13.5" customHeight="1">
      <c r="A47" s="20" t="s">
        <v>8</v>
      </c>
      <c r="B47" s="19">
        <v>38674</v>
      </c>
      <c r="C47" s="16">
        <v>0.006276660572821451</v>
      </c>
      <c r="D47" s="16">
        <v>0.005317501290655654</v>
      </c>
      <c r="E47" s="5">
        <f t="shared" si="1"/>
        <v>0.16545556176634987</v>
      </c>
    </row>
    <row r="48" spans="1:5" ht="13.5" customHeight="1">
      <c r="A48" s="20" t="s">
        <v>8</v>
      </c>
      <c r="B48" s="19">
        <v>38680</v>
      </c>
      <c r="C48" s="16">
        <v>0.005964099594672844</v>
      </c>
      <c r="D48" s="16">
        <v>0.005249745158002039</v>
      </c>
      <c r="E48" s="5">
        <f t="shared" si="1"/>
        <v>0.12740580103008955</v>
      </c>
    </row>
    <row r="49" spans="1:5" ht="13.5" customHeight="1">
      <c r="A49" s="20" t="s">
        <v>8</v>
      </c>
      <c r="B49" s="19">
        <v>38686</v>
      </c>
      <c r="C49" s="16">
        <v>0.005984892504357932</v>
      </c>
      <c r="D49" s="17">
        <v>0.0052712384851586495</v>
      </c>
      <c r="E49" s="5">
        <f t="shared" si="1"/>
        <v>0.1268027210884353</v>
      </c>
    </row>
    <row r="50" spans="1:5" ht="13.5" customHeight="1">
      <c r="A50" s="20" t="s">
        <v>8</v>
      </c>
      <c r="B50" s="19">
        <v>38692</v>
      </c>
      <c r="C50" s="16">
        <v>0.0066926575698505525</v>
      </c>
      <c r="D50" s="16">
        <v>0.00555855369670804</v>
      </c>
      <c r="E50" s="5">
        <f t="shared" si="1"/>
        <v>0.18514150943396243</v>
      </c>
    </row>
    <row r="51" spans="1:5" ht="13.5" customHeight="1">
      <c r="A51" s="20" t="s">
        <v>8</v>
      </c>
      <c r="B51" s="19">
        <v>38698</v>
      </c>
      <c r="C51" s="16">
        <v>0.006453634085213033</v>
      </c>
      <c r="D51" s="16">
        <v>0.005241730279898218</v>
      </c>
      <c r="E51" s="5">
        <f t="shared" si="1"/>
        <v>0.20724515585509698</v>
      </c>
    </row>
    <row r="52" spans="1:5" ht="13.5" customHeight="1">
      <c r="A52" s="20" t="s">
        <v>8</v>
      </c>
      <c r="B52" s="19">
        <v>38704</v>
      </c>
      <c r="C52" s="16">
        <v>0.006389578163771712</v>
      </c>
      <c r="D52" s="16">
        <v>0.0052956298200514135</v>
      </c>
      <c r="E52" s="5">
        <f t="shared" si="1"/>
        <v>0.1872364351982008</v>
      </c>
    </row>
    <row r="53" spans="1:5" ht="13.5" customHeight="1">
      <c r="A53" s="20" t="s">
        <v>8</v>
      </c>
      <c r="B53" s="19">
        <v>38710</v>
      </c>
      <c r="C53" s="16">
        <v>0.006506632975363235</v>
      </c>
      <c r="D53" s="16">
        <v>0.0050639134709931175</v>
      </c>
      <c r="E53" s="5">
        <f t="shared" si="1"/>
        <v>0.24937793751727946</v>
      </c>
    </row>
    <row r="54" spans="1:5" ht="13.5" customHeight="1">
      <c r="A54" s="20" t="s">
        <v>8</v>
      </c>
      <c r="B54" s="19">
        <v>38716</v>
      </c>
      <c r="C54" s="16">
        <v>0.006145584725536993</v>
      </c>
      <c r="D54" s="16">
        <v>0.006322897483118478</v>
      </c>
      <c r="E54" s="5">
        <f t="shared" si="1"/>
        <v>0.028441754916792666</v>
      </c>
    </row>
    <row r="55" spans="1:5" ht="13.5" customHeight="1">
      <c r="A55" s="20" t="s">
        <v>8</v>
      </c>
      <c r="B55" s="19">
        <v>38722</v>
      </c>
      <c r="C55" s="16">
        <v>0.006242424242424242</v>
      </c>
      <c r="D55" s="16">
        <v>0.006381660470879802</v>
      </c>
      <c r="E55" s="5">
        <f t="shared" si="1"/>
        <v>0.022058823529411884</v>
      </c>
    </row>
    <row r="56" spans="1:5" ht="13.5" customHeight="1">
      <c r="A56" s="20" t="s">
        <v>8</v>
      </c>
      <c r="B56" s="19">
        <v>38728</v>
      </c>
      <c r="C56" s="16">
        <v>0.005848949460533788</v>
      </c>
      <c r="D56" s="16">
        <v>0.006175059952038369</v>
      </c>
      <c r="E56" s="5">
        <f t="shared" si="1"/>
        <v>0.0542432195975502</v>
      </c>
    </row>
    <row r="57" spans="1:5" ht="13.5" customHeight="1">
      <c r="A57" s="20" t="s">
        <v>8</v>
      </c>
      <c r="B57" s="19">
        <v>38734</v>
      </c>
      <c r="C57" s="16">
        <v>0.00625</v>
      </c>
      <c r="D57" s="16">
        <v>0.006389578163771712</v>
      </c>
      <c r="E57" s="5">
        <f t="shared" si="1"/>
        <v>0.022085889570552106</v>
      </c>
    </row>
    <row r="58" spans="1:5" ht="13.5" customHeight="1">
      <c r="A58" s="20" t="s">
        <v>8</v>
      </c>
      <c r="B58" s="19">
        <v>38740</v>
      </c>
      <c r="C58" s="16">
        <v>0.006322897483118478</v>
      </c>
      <c r="D58" s="16">
        <v>0.006518987341772153</v>
      </c>
      <c r="E58" s="5">
        <f t="shared" si="1"/>
        <v>0.030539108756622118</v>
      </c>
    </row>
    <row r="59" spans="1:5" ht="13.5" customHeight="1">
      <c r="A59" s="20" t="s">
        <v>8</v>
      </c>
      <c r="B59" s="19">
        <v>38746</v>
      </c>
      <c r="C59" s="16">
        <v>0.006204819277108434</v>
      </c>
      <c r="D59" s="17">
        <v>0.0064375</v>
      </c>
      <c r="E59" s="5">
        <f t="shared" si="1"/>
        <v>0.03680981595092019</v>
      </c>
    </row>
    <row r="60" spans="1:5" ht="13.5" customHeight="1">
      <c r="A60" s="20" t="s">
        <v>8</v>
      </c>
      <c r="B60" s="19">
        <v>38752</v>
      </c>
      <c r="C60" s="16">
        <v>0.0060623896409652735</v>
      </c>
      <c r="D60" s="16">
        <v>0.006465787821720025</v>
      </c>
      <c r="E60" s="5">
        <f t="shared" si="1"/>
        <v>0.06439854191980562</v>
      </c>
    </row>
    <row r="61" spans="1:5" ht="13.5" customHeight="1">
      <c r="A61" s="20" t="s">
        <v>8</v>
      </c>
      <c r="B61" s="19">
        <v>38758</v>
      </c>
      <c r="C61" s="16">
        <v>0.005922944220816561</v>
      </c>
      <c r="D61" s="16">
        <v>0.006727629000653168</v>
      </c>
      <c r="E61" s="5">
        <f t="shared" si="1"/>
        <v>0.12721712538226315</v>
      </c>
    </row>
    <row r="62" spans="1:5" ht="13.5" customHeight="1">
      <c r="A62" s="20" t="s">
        <v>8</v>
      </c>
      <c r="B62" s="19">
        <v>38764</v>
      </c>
      <c r="C62" s="16">
        <v>0.005848949460533788</v>
      </c>
      <c r="D62" s="17">
        <v>0.006556333545512413</v>
      </c>
      <c r="E62" s="5">
        <f t="shared" si="1"/>
        <v>0.11404561824729893</v>
      </c>
    </row>
    <row r="63" spans="1:5" ht="13.5" customHeight="1">
      <c r="A63" s="20" t="s">
        <v>8</v>
      </c>
      <c r="B63" s="19">
        <v>38770</v>
      </c>
      <c r="C63" s="16">
        <v>0.00584231423709586</v>
      </c>
      <c r="D63" s="17">
        <v>0.006401491609695463</v>
      </c>
      <c r="E63" s="5">
        <f t="shared" si="1"/>
        <v>0.09134045077105567</v>
      </c>
    </row>
    <row r="64" spans="1:5" ht="13.5" customHeight="1">
      <c r="A64" s="20" t="s">
        <v>8</v>
      </c>
      <c r="B64" s="19">
        <v>38782</v>
      </c>
      <c r="C64" s="16">
        <v>0.006058823529411765</v>
      </c>
      <c r="D64" s="16">
        <v>0.006405472636815921</v>
      </c>
      <c r="E64" s="5">
        <f t="shared" si="1"/>
        <v>0.05562273276904478</v>
      </c>
    </row>
    <row r="65" spans="1:5" ht="13.5" customHeight="1">
      <c r="A65" s="20" t="s">
        <v>8</v>
      </c>
      <c r="B65" s="19">
        <v>38788</v>
      </c>
      <c r="C65" s="16">
        <v>0.006141920095408468</v>
      </c>
      <c r="D65" s="17">
        <v>0.006469849246231156</v>
      </c>
      <c r="E65" s="5">
        <f t="shared" si="1"/>
        <v>0.05200367084735387</v>
      </c>
    </row>
    <row r="66" spans="1:5" ht="13.5" customHeight="1">
      <c r="A66" s="20" t="s">
        <v>8</v>
      </c>
      <c r="B66" s="19">
        <v>38794</v>
      </c>
      <c r="C66" s="16">
        <v>0.006094674556213018</v>
      </c>
      <c r="D66" s="16">
        <v>0.006350184956843403</v>
      </c>
      <c r="E66" s="5">
        <f aca="true" t="shared" si="2" ref="E66:E97">ABS(C66-D66)/AVERAGE(C66,D66)</f>
        <v>0.04106280193236711</v>
      </c>
    </row>
    <row r="67" spans="1:5" ht="13.5" customHeight="1">
      <c r="A67" s="20" t="s">
        <v>8</v>
      </c>
      <c r="B67" s="19">
        <v>38800</v>
      </c>
      <c r="C67" s="16">
        <v>0.005998835177635411</v>
      </c>
      <c r="D67" s="17">
        <v>0.006242424242424242</v>
      </c>
      <c r="E67" s="5">
        <f t="shared" si="2"/>
        <v>0.0397980397980397</v>
      </c>
    </row>
    <row r="68" spans="1:5" ht="13.5" customHeight="1">
      <c r="A68" s="20" t="s">
        <v>8</v>
      </c>
      <c r="B68" s="19">
        <v>38806</v>
      </c>
      <c r="C68" s="16">
        <v>0.0060233918128654975</v>
      </c>
      <c r="D68" s="17">
        <v>0.006361951822112415</v>
      </c>
      <c r="E68" s="5">
        <f t="shared" si="2"/>
        <v>0.054671072394112244</v>
      </c>
    </row>
    <row r="69" spans="1:5" ht="13.5" customHeight="1">
      <c r="A69" s="20" t="s">
        <v>8</v>
      </c>
      <c r="B69" s="19">
        <v>38818</v>
      </c>
      <c r="C69" s="16">
        <v>0.0061273051754907795</v>
      </c>
      <c r="D69" s="17">
        <v>0.006189903846153847</v>
      </c>
      <c r="E69" s="5">
        <f t="shared" si="2"/>
        <v>0.010164424514200365</v>
      </c>
    </row>
    <row r="70" spans="1:5" ht="13.5" customHeight="1">
      <c r="A70" s="20" t="s">
        <v>8</v>
      </c>
      <c r="B70" s="19">
        <v>38830</v>
      </c>
      <c r="C70" s="16">
        <v>0.006116389548693587</v>
      </c>
      <c r="D70" s="16">
        <v>0.006182472989195679</v>
      </c>
      <c r="E70" s="5">
        <f t="shared" si="2"/>
        <v>0.010746268656716493</v>
      </c>
    </row>
    <row r="71" spans="1:5" ht="13.5" customHeight="1">
      <c r="A71" s="20" t="s">
        <v>8</v>
      </c>
      <c r="B71" s="19">
        <v>38836</v>
      </c>
      <c r="C71" s="16">
        <v>0.0061566049013747765</v>
      </c>
      <c r="D71" s="16">
        <v>0.006141920095408468</v>
      </c>
      <c r="E71" s="5">
        <f t="shared" si="2"/>
        <v>0.0023880597014925616</v>
      </c>
    </row>
    <row r="72" spans="1:5" ht="13.5" customHeight="1">
      <c r="A72" s="20" t="s">
        <v>8</v>
      </c>
      <c r="B72" s="19">
        <v>38842</v>
      </c>
      <c r="C72" s="16">
        <v>0.006149253731343284</v>
      </c>
      <c r="D72" s="17">
        <v>0.006091070372560615</v>
      </c>
      <c r="E72" s="5">
        <f t="shared" si="2"/>
        <v>0.009506833036244907</v>
      </c>
    </row>
    <row r="73" spans="1:5" ht="13.5" customHeight="1">
      <c r="A73" s="20" t="s">
        <v>8</v>
      </c>
      <c r="B73" s="19">
        <v>38848</v>
      </c>
      <c r="C73" s="16">
        <v>0.006141920095408468</v>
      </c>
      <c r="D73" s="16">
        <v>0.006080283353010626</v>
      </c>
      <c r="E73" s="5">
        <f t="shared" si="2"/>
        <v>0.010086027884900713</v>
      </c>
    </row>
    <row r="74" spans="1:5" ht="13.5" customHeight="1">
      <c r="A74" s="20" t="s">
        <v>8</v>
      </c>
      <c r="B74" s="19">
        <v>38854</v>
      </c>
      <c r="C74" s="16">
        <v>0.006197352587244284</v>
      </c>
      <c r="D74" s="16">
        <v>0.006058823529411765</v>
      </c>
      <c r="E74" s="5">
        <f t="shared" si="2"/>
        <v>0.022605591909577623</v>
      </c>
    </row>
    <row r="75" spans="1:5" ht="13.5" customHeight="1">
      <c r="A75" s="20" t="s">
        <v>8</v>
      </c>
      <c r="B75" s="19">
        <v>38860</v>
      </c>
      <c r="C75" s="16">
        <v>0.006219806763285024</v>
      </c>
      <c r="D75" s="16">
        <v>0.006216053108026555</v>
      </c>
      <c r="E75" s="5">
        <f t="shared" si="2"/>
        <v>0.0006036824630243378</v>
      </c>
    </row>
    <row r="76" spans="1:5" ht="13.5" customHeight="1">
      <c r="A76" s="20" t="s">
        <v>8</v>
      </c>
      <c r="B76" s="19">
        <v>38866</v>
      </c>
      <c r="C76" s="16">
        <v>0.0062010836845273936</v>
      </c>
      <c r="D76" s="17">
        <v>0.00619362597714973</v>
      </c>
      <c r="E76" s="5">
        <f t="shared" si="2"/>
        <v>0.0012033694344162744</v>
      </c>
    </row>
    <row r="77" spans="1:5" ht="13.5" customHeight="1">
      <c r="A77" s="20" t="s">
        <v>8</v>
      </c>
      <c r="B77" s="19">
        <v>38872</v>
      </c>
      <c r="C77" s="16">
        <v>0.006105512744516894</v>
      </c>
      <c r="D77" s="16">
        <v>0.006037514654161782</v>
      </c>
      <c r="E77" s="5">
        <f t="shared" si="2"/>
        <v>0.011199528440907752</v>
      </c>
    </row>
    <row r="78" spans="1:5" ht="13.5" customHeight="1">
      <c r="A78" s="20" t="s">
        <v>8</v>
      </c>
      <c r="B78" s="19">
        <v>38878</v>
      </c>
      <c r="C78" s="16">
        <v>0.006083874778499705</v>
      </c>
      <c r="D78" s="16">
        <v>0.006141920095408468</v>
      </c>
      <c r="E78" s="5">
        <f t="shared" si="2"/>
        <v>0.009495548961424316</v>
      </c>
    </row>
    <row r="79" spans="1:5" ht="13.5" customHeight="1">
      <c r="A79" s="20" t="s">
        <v>8</v>
      </c>
      <c r="B79" s="19">
        <v>38884</v>
      </c>
      <c r="C79" s="17">
        <v>0.006134603930911257</v>
      </c>
      <c r="D79" s="16">
        <v>0.006051703877790834</v>
      </c>
      <c r="E79" s="5">
        <f t="shared" si="2"/>
        <v>0.013605442176870758</v>
      </c>
    </row>
    <row r="80" spans="1:5" ht="13.5" customHeight="1">
      <c r="A80" s="20" t="s">
        <v>8</v>
      </c>
      <c r="B80" s="19">
        <v>38890</v>
      </c>
      <c r="C80" s="16">
        <v>0.006083874778499705</v>
      </c>
      <c r="D80" s="16">
        <v>0.005995343422584401</v>
      </c>
      <c r="E80" s="5">
        <f t="shared" si="2"/>
        <v>0.014658457930225766</v>
      </c>
    </row>
    <row r="81" spans="1:5" ht="13.5" customHeight="1">
      <c r="A81" s="20" t="s">
        <v>8</v>
      </c>
      <c r="B81" s="19">
        <v>38896</v>
      </c>
      <c r="C81" s="16">
        <v>0.006048150322959483</v>
      </c>
      <c r="D81" s="16">
        <v>0.005991855730075626</v>
      </c>
      <c r="E81" s="5">
        <f t="shared" si="2"/>
        <v>0.009351256575102227</v>
      </c>
    </row>
    <row r="82" spans="1:5" ht="13.5" customHeight="1">
      <c r="A82" s="20" t="s">
        <v>8</v>
      </c>
      <c r="B82" s="19">
        <v>38907</v>
      </c>
      <c r="C82" s="16">
        <v>0.0013641755634638197</v>
      </c>
      <c r="D82" s="16">
        <v>0.001334881021474173</v>
      </c>
      <c r="E82" s="5">
        <f t="shared" si="2"/>
        <v>0.021707245526547393</v>
      </c>
    </row>
    <row r="83" spans="1:5" ht="13.5" customHeight="1">
      <c r="A83" s="20" t="s">
        <v>8</v>
      </c>
      <c r="B83" s="19">
        <v>38926</v>
      </c>
      <c r="C83" s="16">
        <v>0.0013633669235328988</v>
      </c>
      <c r="D83" s="16">
        <v>0.001306076093128904</v>
      </c>
      <c r="E83" s="5">
        <f t="shared" si="2"/>
        <v>0.04292343387471004</v>
      </c>
    </row>
    <row r="84" spans="1:5" ht="13.5" customHeight="1">
      <c r="A84" s="20" t="s">
        <v>8</v>
      </c>
      <c r="B84" s="19">
        <v>38944</v>
      </c>
      <c r="C84" s="16">
        <v>0.002478448275862069</v>
      </c>
      <c r="D84" s="16">
        <v>0.00131956397016638</v>
      </c>
      <c r="E84" s="5">
        <f t="shared" si="2"/>
        <v>0.6102583302134031</v>
      </c>
    </row>
    <row r="85" spans="1:5" ht="13.5" customHeight="1">
      <c r="A85" s="20" t="s">
        <v>8</v>
      </c>
      <c r="B85" s="19">
        <v>38946</v>
      </c>
      <c r="C85" s="16">
        <v>0.0013930950938824955</v>
      </c>
      <c r="D85" s="16">
        <v>0.00128276631344116</v>
      </c>
      <c r="E85" s="5">
        <f t="shared" si="2"/>
        <v>0.0824622531939606</v>
      </c>
    </row>
    <row r="86" spans="1:5" ht="13.5" customHeight="1">
      <c r="A86" s="20" t="s">
        <v>8</v>
      </c>
      <c r="B86" s="19">
        <v>38956</v>
      </c>
      <c r="C86" s="16">
        <v>0.0013990267639902676</v>
      </c>
      <c r="D86" s="16">
        <v>0.0012877939529675252</v>
      </c>
      <c r="E86" s="5">
        <f t="shared" si="2"/>
        <v>0.08279883381924195</v>
      </c>
    </row>
    <row r="87" spans="1:5" ht="13.5" customHeight="1">
      <c r="A87" s="20" t="s">
        <v>8</v>
      </c>
      <c r="B87" s="19">
        <v>38962</v>
      </c>
      <c r="C87" s="16">
        <v>0.0014153846153846154</v>
      </c>
      <c r="D87" s="16">
        <v>0.001282051282051282</v>
      </c>
      <c r="E87" s="5">
        <f t="shared" si="2"/>
        <v>0.09885931558935365</v>
      </c>
    </row>
    <row r="88" spans="1:5" ht="13.5" customHeight="1">
      <c r="A88" s="20" t="s">
        <v>8</v>
      </c>
      <c r="B88" s="19">
        <v>38968</v>
      </c>
      <c r="C88" s="16">
        <v>0.0013666072489601903</v>
      </c>
      <c r="D88" s="16">
        <v>0.0012728278915329274</v>
      </c>
      <c r="E88" s="5">
        <f t="shared" si="2"/>
        <v>0.07106017191977099</v>
      </c>
    </row>
    <row r="89" spans="1:5" ht="13.5" customHeight="1">
      <c r="A89" s="20" t="s">
        <v>8</v>
      </c>
      <c r="B89" s="19">
        <v>38974</v>
      </c>
      <c r="C89" s="16">
        <v>0.0013698630136986304</v>
      </c>
      <c r="D89" s="16">
        <v>0.0012672176308539946</v>
      </c>
      <c r="E89" s="5">
        <f t="shared" si="2"/>
        <v>0.07784773898111053</v>
      </c>
    </row>
    <row r="90" spans="1:5" ht="13.5" customHeight="1">
      <c r="A90" s="20" t="s">
        <v>8</v>
      </c>
      <c r="B90" s="19">
        <v>38982</v>
      </c>
      <c r="C90" s="16">
        <v>0.0014438166980539863</v>
      </c>
      <c r="D90" s="16">
        <v>0.0013545347467608952</v>
      </c>
      <c r="E90" s="5">
        <f t="shared" si="2"/>
        <v>0.06381039197812217</v>
      </c>
    </row>
    <row r="91" spans="1:5" ht="13.5" customHeight="1">
      <c r="A91" s="20" t="s">
        <v>8</v>
      </c>
      <c r="B91" s="19">
        <v>38989</v>
      </c>
      <c r="C91" s="16">
        <v>0.0014294592914853947</v>
      </c>
      <c r="D91" s="16">
        <v>0.0014538558786346399</v>
      </c>
      <c r="E91" s="5">
        <f t="shared" si="2"/>
        <v>0.01692259479786906</v>
      </c>
    </row>
    <row r="92" spans="1:5" ht="13.5" customHeight="1">
      <c r="A92" s="20" t="s">
        <v>8</v>
      </c>
      <c r="B92" s="19">
        <v>38993</v>
      </c>
      <c r="C92" s="16">
        <v>0.001499348109517601</v>
      </c>
      <c r="D92" s="16">
        <v>0.0014067278287461771</v>
      </c>
      <c r="E92" s="5">
        <f t="shared" si="2"/>
        <v>0.06374250552224697</v>
      </c>
    </row>
    <row r="93" spans="1:5" ht="13.5" customHeight="1">
      <c r="A93" s="20" t="s">
        <v>8</v>
      </c>
      <c r="B93" s="19">
        <v>38998</v>
      </c>
      <c r="C93" s="16">
        <v>0.0015081967213114755</v>
      </c>
      <c r="D93" s="16">
        <v>0.0014321295143212953</v>
      </c>
      <c r="E93" s="5">
        <f t="shared" si="2"/>
        <v>0.05174065793676136</v>
      </c>
    </row>
    <row r="94" spans="1:5" ht="13.5" customHeight="1">
      <c r="A94" s="20" t="s">
        <v>8</v>
      </c>
      <c r="B94" s="19">
        <v>39004</v>
      </c>
      <c r="C94" s="16">
        <v>0.0014886731391585762</v>
      </c>
      <c r="D94" s="16">
        <v>0.0014075887392900857</v>
      </c>
      <c r="E94" s="5">
        <f t="shared" si="2"/>
        <v>0.05599245045611834</v>
      </c>
    </row>
    <row r="95" spans="1:5" ht="13.5" customHeight="1">
      <c r="A95" s="20" t="s">
        <v>8</v>
      </c>
      <c r="B95" s="19">
        <v>39016</v>
      </c>
      <c r="C95" s="16">
        <v>0.0015091863517060367</v>
      </c>
      <c r="D95" s="16">
        <v>0.0014511041009463723</v>
      </c>
      <c r="E95" s="5">
        <f t="shared" si="2"/>
        <v>0.039240913477002204</v>
      </c>
    </row>
    <row r="96" spans="1:5" ht="13.5" customHeight="1">
      <c r="A96" s="20" t="s">
        <v>8</v>
      </c>
      <c r="B96" s="19">
        <v>39022</v>
      </c>
      <c r="C96" s="16">
        <v>0.0015022860875244938</v>
      </c>
      <c r="D96" s="16">
        <v>0.001454775458570525</v>
      </c>
      <c r="E96" s="5">
        <f t="shared" si="2"/>
        <v>0.03213367609254493</v>
      </c>
    </row>
    <row r="97" spans="1:5" ht="13.5" customHeight="1">
      <c r="A97" s="20" t="s">
        <v>8</v>
      </c>
      <c r="B97" s="19">
        <v>39040</v>
      </c>
      <c r="C97" s="16">
        <v>0.0015101772816808932</v>
      </c>
      <c r="D97" s="16">
        <v>0.00146163215590743</v>
      </c>
      <c r="E97" s="5">
        <f t="shared" si="2"/>
        <v>0.03267041631906142</v>
      </c>
    </row>
    <row r="98" spans="1:5" ht="13.5" customHeight="1">
      <c r="A98" s="20" t="s">
        <v>8</v>
      </c>
      <c r="B98" s="19">
        <v>39052</v>
      </c>
      <c r="C98" s="16">
        <v>0.0015171503957783642</v>
      </c>
      <c r="D98" s="16">
        <v>0.0013466042154566746</v>
      </c>
      <c r="E98" s="5">
        <f aca="true" t="shared" si="3" ref="E98:E104">ABS(C98-D98)/AVERAGE(C98,D98)</f>
        <v>0.119106699751861</v>
      </c>
    </row>
    <row r="99" spans="1:5" ht="13.5" customHeight="1">
      <c r="A99" s="20" t="s">
        <v>8</v>
      </c>
      <c r="B99" s="19">
        <v>39118</v>
      </c>
      <c r="C99" s="16">
        <v>0.0011855670103092784</v>
      </c>
      <c r="D99" s="16">
        <v>0.0019118869492934332</v>
      </c>
      <c r="E99" s="5">
        <f t="shared" si="3"/>
        <v>0.46897868278714605</v>
      </c>
    </row>
    <row r="100" spans="1:5" ht="13.5" customHeight="1">
      <c r="A100" s="20" t="s">
        <v>8</v>
      </c>
      <c r="B100" s="19">
        <v>39130</v>
      </c>
      <c r="C100" s="16">
        <v>0.0014818599897802758</v>
      </c>
      <c r="D100" s="17">
        <v>0.0019986216402481044</v>
      </c>
      <c r="E100" s="5">
        <f t="shared" si="3"/>
        <v>0.29694835680751164</v>
      </c>
    </row>
    <row r="101" spans="1:5" ht="13.5" customHeight="1">
      <c r="A101" s="20" t="s">
        <v>8</v>
      </c>
      <c r="B101" s="19">
        <v>39148</v>
      </c>
      <c r="C101" s="16">
        <v>0.0013068181818181818</v>
      </c>
      <c r="D101" s="16">
        <v>0.0012928611579539066</v>
      </c>
      <c r="E101" s="5">
        <f t="shared" si="3"/>
        <v>0.010737496467928792</v>
      </c>
    </row>
    <row r="102" spans="1:5" ht="13.5" customHeight="1">
      <c r="A102" s="20" t="s">
        <v>8</v>
      </c>
      <c r="B102" s="19">
        <v>39154</v>
      </c>
      <c r="C102" s="16">
        <v>0.001928530913216109</v>
      </c>
      <c r="D102" s="16">
        <v>0.0022740193291642978</v>
      </c>
      <c r="E102" s="5">
        <f t="shared" si="3"/>
        <v>0.16441845832757843</v>
      </c>
    </row>
    <row r="103" spans="1:5" ht="13.5" customHeight="1">
      <c r="A103" s="20" t="s">
        <v>8</v>
      </c>
      <c r="B103" s="19">
        <v>39160</v>
      </c>
      <c r="C103" s="16">
        <v>0.0020475926950747096</v>
      </c>
      <c r="D103" s="16">
        <v>0.0025683975432719153</v>
      </c>
      <c r="E103" s="5">
        <f t="shared" si="3"/>
        <v>0.22565249114727326</v>
      </c>
    </row>
    <row r="104" spans="1:5" ht="13.5" customHeight="1">
      <c r="A104" s="20" t="s">
        <v>8</v>
      </c>
      <c r="B104" s="19">
        <v>39172</v>
      </c>
      <c r="C104" s="16">
        <v>0.0019176536943034405</v>
      </c>
      <c r="D104" s="16">
        <v>0.0020307354555433588</v>
      </c>
      <c r="E104" s="5">
        <f t="shared" si="3"/>
        <v>0.05727994731436535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4"/>
  <sheetViews>
    <sheetView workbookViewId="0" topLeftCell="A1">
      <pane ySplit="1" topLeftCell="BM2" activePane="bottomLeft" state="frozen"/>
      <selection pane="topLeft" activeCell="A1" sqref="A1"/>
      <selection pane="bottomLeft" activeCell="A2" sqref="A2:D104"/>
    </sheetView>
  </sheetViews>
  <sheetFormatPr defaultColWidth="9.140625" defaultRowHeight="12.75"/>
  <cols>
    <col min="1" max="1" width="9.00390625" style="0" bestFit="1" customWidth="1"/>
    <col min="2" max="2" width="11.140625" style="0" bestFit="1" customWidth="1"/>
    <col min="3" max="3" width="11.57421875" style="0" bestFit="1" customWidth="1"/>
    <col min="4" max="4" width="14.8515625" style="0" bestFit="1" customWidth="1"/>
    <col min="5" max="5" width="4.8515625" style="0" bestFit="1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8" t="s">
        <v>12</v>
      </c>
      <c r="G1" t="s">
        <v>13</v>
      </c>
    </row>
    <row r="2" spans="1:12" ht="13.5" customHeight="1">
      <c r="A2" s="20" t="s">
        <v>7</v>
      </c>
      <c r="B2" s="19">
        <v>38380</v>
      </c>
      <c r="C2" s="17">
        <v>0.0022329511164755583</v>
      </c>
      <c r="D2" s="16">
        <v>0.002070509233351987</v>
      </c>
      <c r="E2" s="5">
        <f aca="true" t="shared" si="0" ref="E2:E33">ABS(C2-D2)/AVERAGE(C2,D2)</f>
        <v>0.07549361207897778</v>
      </c>
      <c r="G2" t="s">
        <v>14</v>
      </c>
      <c r="H2" t="s">
        <v>15</v>
      </c>
      <c r="I2" t="s">
        <v>16</v>
      </c>
      <c r="J2" t="s">
        <v>17</v>
      </c>
      <c r="K2" t="s">
        <v>18</v>
      </c>
      <c r="L2" t="s">
        <v>19</v>
      </c>
    </row>
    <row r="3" spans="1:12" ht="13.5" customHeight="1">
      <c r="A3" s="20" t="s">
        <v>7</v>
      </c>
      <c r="B3" s="19">
        <v>38395</v>
      </c>
      <c r="C3" s="16">
        <v>0.0022023809523809526</v>
      </c>
      <c r="D3" s="16">
        <v>0.0021828908554572275</v>
      </c>
      <c r="E3" s="5">
        <f t="shared" si="0"/>
        <v>0.008888888888888854</v>
      </c>
      <c r="G3">
        <f>COUNT($E$2:$E$104)</f>
        <v>103</v>
      </c>
      <c r="H3" s="9">
        <f>MIN($E$2:$E$104)</f>
        <v>0.0005204267499350536</v>
      </c>
      <c r="I3" s="10">
        <f>AVERAGE($E$2:$E$104)</f>
        <v>0.08023481614910194</v>
      </c>
      <c r="J3" s="10">
        <f>MAX($E$2:$E$104)</f>
        <v>0.8740889575494499</v>
      </c>
      <c r="K3" s="10">
        <f>STDEV($E$2:$E$104)</f>
        <v>0.12340101114310505</v>
      </c>
      <c r="L3" s="10">
        <f>MEDIAN($E$2:$E$104)</f>
        <v>0.03979803979803975</v>
      </c>
    </row>
    <row r="4" spans="1:5" ht="13.5" customHeight="1">
      <c r="A4" s="20" t="s">
        <v>7</v>
      </c>
      <c r="B4" s="19">
        <v>38398</v>
      </c>
      <c r="C4" s="16">
        <v>0.002220888355342137</v>
      </c>
      <c r="D4" s="16">
        <v>0.002215568862275449</v>
      </c>
      <c r="E4" s="5">
        <f t="shared" si="0"/>
        <v>0.0023980815347722463</v>
      </c>
    </row>
    <row r="5" spans="1:5" ht="13.5" customHeight="1">
      <c r="A5" s="20" t="s">
        <v>7</v>
      </c>
      <c r="B5" s="19">
        <v>38404</v>
      </c>
      <c r="C5" s="16">
        <v>0.0020739910313901347</v>
      </c>
      <c r="D5" s="16">
        <v>0.002180318208603418</v>
      </c>
      <c r="E5" s="5">
        <f t="shared" si="0"/>
        <v>0.04998563631140481</v>
      </c>
    </row>
    <row r="6" spans="1:5" ht="13.5" customHeight="1">
      <c r="A6" s="20" t="s">
        <v>7</v>
      </c>
      <c r="B6" s="19">
        <v>38410</v>
      </c>
      <c r="C6" s="16">
        <v>0.0021350259665320255</v>
      </c>
      <c r="D6" s="16">
        <v>0.0021662763466042158</v>
      </c>
      <c r="E6" s="5">
        <f t="shared" si="0"/>
        <v>0.014530659691950136</v>
      </c>
    </row>
    <row r="7" spans="1:5" ht="13.5" customHeight="1">
      <c r="A7" s="20" t="s">
        <v>7</v>
      </c>
      <c r="B7" s="19">
        <v>38416</v>
      </c>
      <c r="C7" s="16">
        <v>0.0022383545069570476</v>
      </c>
      <c r="D7" s="16">
        <v>0.0021997621878715816</v>
      </c>
      <c r="E7" s="5">
        <f t="shared" si="0"/>
        <v>0.017391304347825935</v>
      </c>
    </row>
    <row r="8" spans="1:5" ht="13.5" customHeight="1">
      <c r="A8" s="20" t="s">
        <v>7</v>
      </c>
      <c r="B8" s="19">
        <v>38422</v>
      </c>
      <c r="C8" s="16">
        <v>0.002214242968282466</v>
      </c>
      <c r="D8" s="16">
        <v>0.002149912841371296</v>
      </c>
      <c r="E8" s="5">
        <f t="shared" si="0"/>
        <v>0.029481132075471757</v>
      </c>
    </row>
    <row r="9" spans="1:5" ht="13.5" customHeight="1">
      <c r="A9" s="20" t="s">
        <v>7</v>
      </c>
      <c r="B9" s="19">
        <v>38428</v>
      </c>
      <c r="C9" s="16">
        <v>0.0021675454012888107</v>
      </c>
      <c r="D9" s="17">
        <v>0.002138728323699422</v>
      </c>
      <c r="E9" s="5">
        <f t="shared" si="0"/>
        <v>0.013383764911259657</v>
      </c>
    </row>
    <row r="10" spans="1:5" ht="13.5" customHeight="1">
      <c r="A10" s="20" t="s">
        <v>7</v>
      </c>
      <c r="B10" s="19">
        <v>38434</v>
      </c>
      <c r="C10" s="16">
        <v>0.002153667054714785</v>
      </c>
      <c r="D10" s="16">
        <v>0.0021118721461187216</v>
      </c>
      <c r="E10" s="5">
        <f t="shared" si="0"/>
        <v>0.019596541786743596</v>
      </c>
    </row>
    <row r="11" spans="1:5" ht="13.5" customHeight="1">
      <c r="A11" s="20" t="s">
        <v>7</v>
      </c>
      <c r="B11" s="19">
        <v>38440</v>
      </c>
      <c r="C11" s="16">
        <v>0.0020975056689342404</v>
      </c>
      <c r="D11" s="16">
        <v>0.002116704805491991</v>
      </c>
      <c r="E11" s="5">
        <f t="shared" si="0"/>
        <v>0.009111617312072889</v>
      </c>
    </row>
    <row r="12" spans="1:5" ht="13.5" customHeight="1">
      <c r="A12" s="20" t="s">
        <v>7</v>
      </c>
      <c r="B12" s="19">
        <v>38446</v>
      </c>
      <c r="C12" s="16">
        <v>0.002180318208603418</v>
      </c>
      <c r="D12" s="16">
        <v>0.0021350259665320255</v>
      </c>
      <c r="E12" s="5">
        <f t="shared" si="0"/>
        <v>0.020991253644314964</v>
      </c>
    </row>
    <row r="13" spans="1:5" ht="13.5" customHeight="1">
      <c r="A13" s="20" t="s">
        <v>7</v>
      </c>
      <c r="B13" s="19">
        <v>38452</v>
      </c>
      <c r="C13" s="16">
        <v>0.002054414214325375</v>
      </c>
      <c r="D13" s="16">
        <v>0.0021179164281625645</v>
      </c>
      <c r="E13" s="5">
        <f t="shared" si="0"/>
        <v>0.030439684329199596</v>
      </c>
    </row>
    <row r="14" spans="1:5" ht="13.5" customHeight="1">
      <c r="A14" s="20" t="s">
        <v>7</v>
      </c>
      <c r="B14" s="19">
        <v>38458</v>
      </c>
      <c r="C14" s="16">
        <v>0.002152414194299011</v>
      </c>
      <c r="D14" s="16">
        <v>0.002125215393452039</v>
      </c>
      <c r="E14" s="5">
        <f t="shared" si="0"/>
        <v>0.012716763005780373</v>
      </c>
    </row>
    <row r="15" spans="1:5" ht="13.5" customHeight="1">
      <c r="A15" s="20" t="s">
        <v>7</v>
      </c>
      <c r="B15" s="19">
        <v>38464</v>
      </c>
      <c r="C15" s="16">
        <v>0.002205005959475566</v>
      </c>
      <c r="D15" s="16">
        <v>0.0021142857142857144</v>
      </c>
      <c r="E15" s="5">
        <f t="shared" si="0"/>
        <v>0.04200700116686111</v>
      </c>
    </row>
    <row r="16" spans="1:5" ht="13.5" customHeight="1">
      <c r="A16" s="20" t="s">
        <v>7</v>
      </c>
      <c r="B16" s="19">
        <v>38476</v>
      </c>
      <c r="C16" s="16">
        <v>0.0021997621878715816</v>
      </c>
      <c r="D16" s="16">
        <v>0.002193242442205098</v>
      </c>
      <c r="E16" s="5">
        <f t="shared" si="0"/>
        <v>0.0029682398337786513</v>
      </c>
    </row>
    <row r="17" spans="1:5" ht="13.5" customHeight="1">
      <c r="A17" s="20" t="s">
        <v>7</v>
      </c>
      <c r="B17" s="19">
        <v>38482</v>
      </c>
      <c r="C17" s="16">
        <v>0.0021511627906976747</v>
      </c>
      <c r="D17" s="16">
        <v>0.0020951302378255945</v>
      </c>
      <c r="E17" s="5">
        <f t="shared" si="0"/>
        <v>0.0263912794033278</v>
      </c>
    </row>
    <row r="18" spans="1:5" ht="13.5" customHeight="1">
      <c r="A18" s="20" t="s">
        <v>7</v>
      </c>
      <c r="B18" s="19">
        <v>38488</v>
      </c>
      <c r="C18" s="16">
        <v>0.002180318208603418</v>
      </c>
      <c r="D18" s="16">
        <v>0.002172636523781562</v>
      </c>
      <c r="E18" s="5">
        <f t="shared" si="0"/>
        <v>0.003529411764706033</v>
      </c>
    </row>
    <row r="19" spans="1:5" ht="13.5" customHeight="1">
      <c r="A19" s="20" t="s">
        <v>7</v>
      </c>
      <c r="B19" s="19">
        <v>38494</v>
      </c>
      <c r="C19" s="16">
        <v>0.002208955223880597</v>
      </c>
      <c r="D19" s="16">
        <v>0.0022383545069570476</v>
      </c>
      <c r="E19" s="5">
        <f t="shared" si="0"/>
        <v>0.013221153846153752</v>
      </c>
    </row>
    <row r="20" spans="1:5" ht="13.5" customHeight="1">
      <c r="A20" s="20" t="s">
        <v>7</v>
      </c>
      <c r="B20" s="19">
        <v>38500</v>
      </c>
      <c r="C20" s="16">
        <v>0.002186761229314421</v>
      </c>
      <c r="D20" s="16">
        <v>0.002180318208603418</v>
      </c>
      <c r="E20" s="5">
        <f t="shared" si="0"/>
        <v>0.0029507229271170782</v>
      </c>
    </row>
    <row r="21" spans="1:5" ht="13.5" customHeight="1">
      <c r="A21" s="20" t="s">
        <v>7</v>
      </c>
      <c r="B21" s="19">
        <v>38506</v>
      </c>
      <c r="C21" s="16">
        <v>0.002205005959475566</v>
      </c>
      <c r="D21" s="16">
        <v>0.0022182254196642685</v>
      </c>
      <c r="E21" s="5">
        <f t="shared" si="0"/>
        <v>0.005977286312014296</v>
      </c>
    </row>
    <row r="22" spans="1:5" ht="13.5" customHeight="1">
      <c r="A22" s="20" t="s">
        <v>7</v>
      </c>
      <c r="B22" s="19">
        <v>38512</v>
      </c>
      <c r="C22" s="16">
        <v>0.0021945432977461448</v>
      </c>
      <c r="D22" s="17">
        <v>0.0022222222222222222</v>
      </c>
      <c r="E22" s="5">
        <f t="shared" si="0"/>
        <v>0.01253357206803937</v>
      </c>
    </row>
    <row r="23" spans="1:5" ht="13.5" customHeight="1">
      <c r="A23" s="20" t="s">
        <v>7</v>
      </c>
      <c r="B23" s="19">
        <v>38524</v>
      </c>
      <c r="C23" s="16">
        <v>0.0020809898762654665</v>
      </c>
      <c r="D23" s="16">
        <v>0.002085682074408117</v>
      </c>
      <c r="E23" s="5">
        <f t="shared" si="0"/>
        <v>0.002252252252252257</v>
      </c>
    </row>
    <row r="24" spans="1:5" ht="13.5" customHeight="1">
      <c r="A24" s="20" t="s">
        <v>7</v>
      </c>
      <c r="B24" s="19">
        <v>38530</v>
      </c>
      <c r="C24" s="16">
        <v>0.007893209518282067</v>
      </c>
      <c r="D24" s="17">
        <v>0.02014882655981683</v>
      </c>
      <c r="E24" s="5">
        <f t="shared" si="0"/>
        <v>0.8740889575494499</v>
      </c>
    </row>
    <row r="25" spans="1:5" ht="13.5" customHeight="1">
      <c r="A25" s="20" t="s">
        <v>7</v>
      </c>
      <c r="B25" s="19">
        <v>38536</v>
      </c>
      <c r="C25" s="16">
        <v>0.0021662763466042158</v>
      </c>
      <c r="D25" s="16">
        <v>0.002086858432036097</v>
      </c>
      <c r="E25" s="5">
        <f t="shared" si="0"/>
        <v>0.037345590347601404</v>
      </c>
    </row>
    <row r="26" spans="1:5" ht="13.5" customHeight="1">
      <c r="A26" s="20" t="s">
        <v>7</v>
      </c>
      <c r="B26" s="19">
        <v>38542</v>
      </c>
      <c r="C26" s="17">
        <v>0.0021790341578327445</v>
      </c>
      <c r="D26" s="16">
        <v>0.00208803611738149</v>
      </c>
      <c r="E26" s="5">
        <f t="shared" si="0"/>
        <v>0.042651296829971125</v>
      </c>
    </row>
    <row r="27" spans="1:5" ht="13.5" customHeight="1">
      <c r="A27" s="20" t="s">
        <v>7</v>
      </c>
      <c r="B27" s="19">
        <v>38548</v>
      </c>
      <c r="C27" s="17">
        <v>0.0021919431279620854</v>
      </c>
      <c r="D27" s="16">
        <v>0.0020939445387662707</v>
      </c>
      <c r="E27" s="5">
        <f t="shared" si="0"/>
        <v>0.04573082489146161</v>
      </c>
    </row>
    <row r="28" spans="1:5" ht="13.5" customHeight="1">
      <c r="A28" s="20" t="s">
        <v>7</v>
      </c>
      <c r="B28" s="19">
        <v>38554</v>
      </c>
      <c r="C28" s="16">
        <v>0.0021179164281625645</v>
      </c>
      <c r="D28" s="16">
        <v>0.002115494568324757</v>
      </c>
      <c r="E28" s="5">
        <f t="shared" si="0"/>
        <v>0.0011441647597254852</v>
      </c>
    </row>
    <row r="29" spans="1:5" ht="13.5" customHeight="1">
      <c r="A29" s="20" t="s">
        <v>7</v>
      </c>
      <c r="B29" s="19">
        <v>38560</v>
      </c>
      <c r="C29" s="16">
        <v>0.0021461716937354993</v>
      </c>
      <c r="D29" s="16">
        <v>0.002116704805491991</v>
      </c>
      <c r="E29" s="5">
        <f t="shared" si="0"/>
        <v>0.013824884792626913</v>
      </c>
    </row>
    <row r="30" spans="1:5" ht="13.5" customHeight="1">
      <c r="A30" s="20" t="s">
        <v>7</v>
      </c>
      <c r="B30" s="19">
        <v>38566</v>
      </c>
      <c r="C30" s="16">
        <v>0.002044198895027624</v>
      </c>
      <c r="D30" s="17">
        <v>0.0021301093839953943</v>
      </c>
      <c r="E30" s="5">
        <f t="shared" si="0"/>
        <v>0.0411615449675783</v>
      </c>
    </row>
    <row r="31" spans="1:5" ht="13.5" customHeight="1">
      <c r="A31" s="20" t="s">
        <v>7</v>
      </c>
      <c r="B31" s="19">
        <v>38572</v>
      </c>
      <c r="C31" s="16">
        <v>0.0020963172804532577</v>
      </c>
      <c r="D31" s="16">
        <v>0.0021034678794769755</v>
      </c>
      <c r="E31" s="5">
        <f t="shared" si="0"/>
        <v>0.003405221339387087</v>
      </c>
    </row>
    <row r="32" spans="1:5" ht="13.5" customHeight="1">
      <c r="A32" s="20" t="s">
        <v>7</v>
      </c>
      <c r="B32" s="19">
        <v>38578</v>
      </c>
      <c r="C32" s="16">
        <v>0.0021511627906976747</v>
      </c>
      <c r="D32" s="16">
        <v>0.0021227768215720025</v>
      </c>
      <c r="E32" s="5">
        <f t="shared" si="0"/>
        <v>0.013283280392723109</v>
      </c>
    </row>
    <row r="33" spans="1:5" ht="13.5" customHeight="1">
      <c r="A33" s="20" t="s">
        <v>7</v>
      </c>
      <c r="B33" s="19">
        <v>38584</v>
      </c>
      <c r="C33" s="16">
        <v>0.0020786516853932586</v>
      </c>
      <c r="D33" s="16">
        <v>0.002127659574468085</v>
      </c>
      <c r="E33" s="5">
        <f t="shared" si="0"/>
        <v>0.02330207445296954</v>
      </c>
    </row>
    <row r="34" spans="1:5" ht="13.5" customHeight="1">
      <c r="A34" s="20" t="s">
        <v>7</v>
      </c>
      <c r="B34" s="19">
        <v>38590</v>
      </c>
      <c r="C34" s="16">
        <v>0.0019250780437044743</v>
      </c>
      <c r="D34" s="16">
        <v>0.0019260801665799063</v>
      </c>
      <c r="E34" s="5">
        <f aca="true" t="shared" si="1" ref="E34:E65">ABS(C34-D34)/AVERAGE(C34,D34)</f>
        <v>0.0005204267499350536</v>
      </c>
    </row>
    <row r="35" spans="1:5" ht="13.5" customHeight="1">
      <c r="A35" s="20" t="s">
        <v>7</v>
      </c>
      <c r="B35" s="19">
        <v>38602</v>
      </c>
      <c r="C35" s="16">
        <v>0.0021700879765395894</v>
      </c>
      <c r="D35" s="16">
        <v>0.0020385674931129474</v>
      </c>
      <c r="E35" s="5">
        <f t="shared" si="1"/>
        <v>0.06250000000000011</v>
      </c>
    </row>
    <row r="36" spans="1:5" ht="13.5" customHeight="1">
      <c r="A36" s="20" t="s">
        <v>7</v>
      </c>
      <c r="B36" s="19">
        <v>38608</v>
      </c>
      <c r="C36" s="16">
        <v>0.002195845697329377</v>
      </c>
      <c r="D36" s="16">
        <v>0.0019754404698344905</v>
      </c>
      <c r="E36" s="5">
        <f t="shared" si="1"/>
        <v>0.10567734682405835</v>
      </c>
    </row>
    <row r="37" spans="1:5" ht="13.5" customHeight="1">
      <c r="A37" s="20" t="s">
        <v>7</v>
      </c>
      <c r="B37" s="19">
        <v>38614</v>
      </c>
      <c r="C37" s="16">
        <v>0.0022191809446969316</v>
      </c>
      <c r="D37" s="16">
        <v>0.0019387179635371166</v>
      </c>
      <c r="E37" s="5">
        <f t="shared" si="1"/>
        <v>0.13490610875815348</v>
      </c>
    </row>
    <row r="38" spans="1:5" ht="13.5" customHeight="1">
      <c r="A38" s="20" t="s">
        <v>7</v>
      </c>
      <c r="B38" s="19">
        <v>38620</v>
      </c>
      <c r="C38" s="16">
        <v>0.0022896039603960395</v>
      </c>
      <c r="D38" s="16">
        <v>0.0019473684210526317</v>
      </c>
      <c r="E38" s="5">
        <f t="shared" si="1"/>
        <v>0.16154721274175188</v>
      </c>
    </row>
    <row r="39" spans="1:5" ht="13.5" customHeight="1">
      <c r="A39" s="20" t="s">
        <v>7</v>
      </c>
      <c r="B39" s="19">
        <v>38626</v>
      </c>
      <c r="C39" s="16">
        <v>0.0022424242424242424</v>
      </c>
      <c r="D39" s="16">
        <v>0.0018463073852295411</v>
      </c>
      <c r="E39" s="5">
        <f t="shared" si="1"/>
        <v>0.19376026272577984</v>
      </c>
    </row>
    <row r="40" spans="1:5" ht="13.5" customHeight="1">
      <c r="A40" s="20" t="s">
        <v>7</v>
      </c>
      <c r="B40" s="19">
        <v>38632</v>
      </c>
      <c r="C40" s="16">
        <v>0.0022797288971041284</v>
      </c>
      <c r="D40" s="17">
        <v>0.0018398806563898558</v>
      </c>
      <c r="E40" s="5">
        <f t="shared" si="1"/>
        <v>0.2135388002201432</v>
      </c>
    </row>
    <row r="41" spans="1:5" ht="13.5" customHeight="1">
      <c r="A41" s="20" t="s">
        <v>7</v>
      </c>
      <c r="B41" s="19">
        <v>38638</v>
      </c>
      <c r="C41" s="16">
        <v>0.002220888355342137</v>
      </c>
      <c r="D41" s="16">
        <v>0.0018867924528301885</v>
      </c>
      <c r="E41" s="5">
        <f t="shared" si="1"/>
        <v>0.1626688723462919</v>
      </c>
    </row>
    <row r="42" spans="1:5" ht="13.5" customHeight="1">
      <c r="A42" s="20" t="s">
        <v>7</v>
      </c>
      <c r="B42" s="19">
        <v>38644</v>
      </c>
      <c r="C42" s="16">
        <v>0.002276923076923077</v>
      </c>
      <c r="D42" s="16">
        <v>0.0018537074148296593</v>
      </c>
      <c r="E42" s="5">
        <f t="shared" si="1"/>
        <v>0.20491576912455123</v>
      </c>
    </row>
    <row r="43" spans="1:5" ht="13.5" customHeight="1">
      <c r="A43" s="20" t="s">
        <v>7</v>
      </c>
      <c r="B43" s="19">
        <v>38650</v>
      </c>
      <c r="C43" s="16">
        <v>0.0023081721771678106</v>
      </c>
      <c r="D43" s="17">
        <v>0.0018639798488664988</v>
      </c>
      <c r="E43" s="5">
        <f t="shared" si="1"/>
        <v>0.21293199554069128</v>
      </c>
    </row>
    <row r="44" spans="1:5" ht="13.5" customHeight="1">
      <c r="A44" s="20" t="s">
        <v>7</v>
      </c>
      <c r="B44" s="19">
        <v>38656</v>
      </c>
      <c r="C44" s="16">
        <v>0.002274124154886294</v>
      </c>
      <c r="D44" s="17">
        <v>0.0018954918032786886</v>
      </c>
      <c r="E44" s="5">
        <f t="shared" si="1"/>
        <v>0.18161497625034934</v>
      </c>
    </row>
    <row r="45" spans="1:5" ht="13.5" customHeight="1">
      <c r="A45" s="20" t="s">
        <v>7</v>
      </c>
      <c r="B45" s="19">
        <v>38662</v>
      </c>
      <c r="C45" s="16">
        <v>0.002127659574468085</v>
      </c>
      <c r="D45" s="16">
        <v>0.0018426294820717132</v>
      </c>
      <c r="E45" s="5">
        <f t="shared" si="1"/>
        <v>0.1435815318921804</v>
      </c>
    </row>
    <row r="46" spans="1:5" ht="13.5" customHeight="1">
      <c r="A46" s="20" t="s">
        <v>7</v>
      </c>
      <c r="B46" s="19">
        <v>38668</v>
      </c>
      <c r="C46" s="16">
        <v>0.0022825416409623686</v>
      </c>
      <c r="D46" s="17">
        <v>0.0018896833503575078</v>
      </c>
      <c r="E46" s="5">
        <f t="shared" si="1"/>
        <v>0.18832075998882347</v>
      </c>
    </row>
    <row r="47" spans="1:5" ht="13.5" customHeight="1">
      <c r="A47" s="20" t="s">
        <v>7</v>
      </c>
      <c r="B47" s="19">
        <v>38674</v>
      </c>
      <c r="C47" s="16">
        <v>0.0022547227300426568</v>
      </c>
      <c r="D47" s="16">
        <v>0.0019101703665462056</v>
      </c>
      <c r="E47" s="5">
        <f t="shared" si="1"/>
        <v>0.1654555617663498</v>
      </c>
    </row>
    <row r="48" spans="1:5" ht="13.5" customHeight="1">
      <c r="A48" s="20" t="s">
        <v>7</v>
      </c>
      <c r="B48" s="19">
        <v>38680</v>
      </c>
      <c r="C48" s="16">
        <v>0.002142443543717429</v>
      </c>
      <c r="D48" s="17">
        <v>0.0018858307849133537</v>
      </c>
      <c r="E48" s="5">
        <f t="shared" si="1"/>
        <v>0.12740580103008947</v>
      </c>
    </row>
    <row r="49" spans="1:5" ht="13.5" customHeight="1">
      <c r="A49" s="20" t="s">
        <v>7</v>
      </c>
      <c r="B49" s="19">
        <v>38686</v>
      </c>
      <c r="C49" s="16">
        <v>0.002149912841371296</v>
      </c>
      <c r="D49" s="17">
        <v>0.0018935516888433982</v>
      </c>
      <c r="E49" s="5">
        <f t="shared" si="1"/>
        <v>0.12680272108843543</v>
      </c>
    </row>
    <row r="50" spans="1:5" ht="13.5" customHeight="1">
      <c r="A50" s="20" t="s">
        <v>7</v>
      </c>
      <c r="B50" s="19">
        <v>38692</v>
      </c>
      <c r="C50" s="16">
        <v>0.0024041585445094215</v>
      </c>
      <c r="D50" s="17">
        <v>0.0019967620075553158</v>
      </c>
      <c r="E50" s="5">
        <f t="shared" si="1"/>
        <v>0.18514150943396215</v>
      </c>
    </row>
    <row r="51" spans="1:5" ht="13.5" customHeight="1">
      <c r="A51" s="20" t="s">
        <v>7</v>
      </c>
      <c r="B51" s="19">
        <v>38698</v>
      </c>
      <c r="C51" s="16">
        <v>0.0023182957393483713</v>
      </c>
      <c r="D51" s="16">
        <v>0.0018829516539440204</v>
      </c>
      <c r="E51" s="5">
        <f t="shared" si="1"/>
        <v>0.20724515585509706</v>
      </c>
    </row>
    <row r="52" spans="1:5" ht="13.5" customHeight="1">
      <c r="A52" s="20" t="s">
        <v>7</v>
      </c>
      <c r="B52" s="19">
        <v>38704</v>
      </c>
      <c r="C52" s="16">
        <v>0.002295285359801489</v>
      </c>
      <c r="D52" s="16">
        <v>0.0019023136246786635</v>
      </c>
      <c r="E52" s="5">
        <f t="shared" si="1"/>
        <v>0.18723643519820077</v>
      </c>
    </row>
    <row r="53" spans="1:5" ht="13.5" customHeight="1">
      <c r="A53" s="20" t="s">
        <v>7</v>
      </c>
      <c r="B53" s="19">
        <v>38710</v>
      </c>
      <c r="C53" s="16">
        <v>0.0023373341756159193</v>
      </c>
      <c r="D53" s="17">
        <v>0.0018190757128810227</v>
      </c>
      <c r="E53" s="5">
        <f t="shared" si="1"/>
        <v>0.2493779375172795</v>
      </c>
    </row>
    <row r="54" spans="1:5" ht="13.5" customHeight="1">
      <c r="A54" s="20" t="s">
        <v>7</v>
      </c>
      <c r="B54" s="19">
        <v>38716</v>
      </c>
      <c r="C54" s="16">
        <v>0.00220763723150358</v>
      </c>
      <c r="D54" s="16">
        <v>0.0022713321055862494</v>
      </c>
      <c r="E54" s="5">
        <f t="shared" si="1"/>
        <v>0.028441754916792843</v>
      </c>
    </row>
    <row r="55" spans="1:5" ht="13.5" customHeight="1">
      <c r="A55" s="20" t="s">
        <v>7</v>
      </c>
      <c r="B55" s="19">
        <v>38722</v>
      </c>
      <c r="C55" s="16">
        <v>0.0022424242424242424</v>
      </c>
      <c r="D55" s="16">
        <v>0.002354399008674102</v>
      </c>
      <c r="E55" s="5">
        <f t="shared" si="1"/>
        <v>0.048718325736411446</v>
      </c>
    </row>
    <row r="56" spans="1:5" ht="13.5" customHeight="1">
      <c r="A56" s="20" t="s">
        <v>7</v>
      </c>
      <c r="B56" s="19">
        <v>38728</v>
      </c>
      <c r="C56" s="16">
        <v>0.0021010789324247586</v>
      </c>
      <c r="D56" s="16">
        <v>0.0022182254196642685</v>
      </c>
      <c r="E56" s="5">
        <f t="shared" si="1"/>
        <v>0.05424321959755027</v>
      </c>
    </row>
    <row r="57" spans="1:5" ht="13.5" customHeight="1">
      <c r="A57" s="20" t="s">
        <v>7</v>
      </c>
      <c r="B57" s="19">
        <v>38734</v>
      </c>
      <c r="C57" s="16">
        <v>0.0022451456310679614</v>
      </c>
      <c r="D57" s="17">
        <v>0.002295285359801489</v>
      </c>
      <c r="E57" s="5">
        <f t="shared" si="1"/>
        <v>0.02208588957055219</v>
      </c>
    </row>
    <row r="58" spans="1:5" ht="13.5" customHeight="1">
      <c r="A58" s="20" t="s">
        <v>7</v>
      </c>
      <c r="B58" s="19">
        <v>38740</v>
      </c>
      <c r="C58" s="16">
        <v>0.0022713321055862494</v>
      </c>
      <c r="D58" s="16">
        <v>0.0023417721518987343</v>
      </c>
      <c r="E58" s="5">
        <f t="shared" si="1"/>
        <v>0.03053910875662195</v>
      </c>
    </row>
    <row r="59" spans="1:5" ht="13.5" customHeight="1">
      <c r="A59" s="20" t="s">
        <v>7</v>
      </c>
      <c r="B59" s="19">
        <v>38746</v>
      </c>
      <c r="C59" s="16">
        <v>0.0022289156626506025</v>
      </c>
      <c r="D59" s="16">
        <v>0.0023125</v>
      </c>
      <c r="E59" s="5">
        <f t="shared" si="1"/>
        <v>0.03680981595092015</v>
      </c>
    </row>
    <row r="60" spans="1:5" ht="13.5" customHeight="1">
      <c r="A60" s="20" t="s">
        <v>7</v>
      </c>
      <c r="B60" s="19">
        <v>38752</v>
      </c>
      <c r="C60" s="17">
        <v>0.0021777516185991757</v>
      </c>
      <c r="D60" s="16">
        <v>0.0023226616446955428</v>
      </c>
      <c r="E60" s="5">
        <f t="shared" si="1"/>
        <v>0.06439854191980562</v>
      </c>
    </row>
    <row r="61" spans="1:5" ht="13.5" customHeight="1">
      <c r="A61" s="20" t="s">
        <v>7</v>
      </c>
      <c r="B61" s="19">
        <v>38758</v>
      </c>
      <c r="C61" s="16">
        <v>0.002127659574468085</v>
      </c>
      <c r="D61" s="16">
        <v>0.0024167210973220117</v>
      </c>
      <c r="E61" s="5">
        <f t="shared" si="1"/>
        <v>0.12721712538226299</v>
      </c>
    </row>
    <row r="62" spans="1:5" ht="13.5" customHeight="1">
      <c r="A62" s="20" t="s">
        <v>7</v>
      </c>
      <c r="B62" s="19">
        <v>38764</v>
      </c>
      <c r="C62" s="16">
        <v>0.0021010789324247586</v>
      </c>
      <c r="D62" s="16">
        <v>0.0023551877784850415</v>
      </c>
      <c r="E62" s="5">
        <f t="shared" si="1"/>
        <v>0.11404561824729899</v>
      </c>
    </row>
    <row r="63" spans="1:5" ht="13.5" customHeight="1">
      <c r="A63" s="20" t="s">
        <v>7</v>
      </c>
      <c r="B63" s="19">
        <v>38770</v>
      </c>
      <c r="C63" s="16">
        <v>0.002098695405558707</v>
      </c>
      <c r="D63" s="16">
        <v>0.0022995649471721567</v>
      </c>
      <c r="E63" s="5">
        <f t="shared" si="1"/>
        <v>0.09134045077105563</v>
      </c>
    </row>
    <row r="64" spans="1:5" ht="13.5" customHeight="1">
      <c r="A64" s="20" t="s">
        <v>7</v>
      </c>
      <c r="B64" s="19">
        <v>38782</v>
      </c>
      <c r="C64" s="16">
        <v>0.0021764705882352945</v>
      </c>
      <c r="D64" s="16">
        <v>0.002300995024875622</v>
      </c>
      <c r="E64" s="5">
        <f t="shared" si="1"/>
        <v>0.05562273276904467</v>
      </c>
    </row>
    <row r="65" spans="1:5" ht="13.5" customHeight="1">
      <c r="A65" s="20" t="s">
        <v>7</v>
      </c>
      <c r="B65" s="19">
        <v>38788</v>
      </c>
      <c r="C65" s="16">
        <v>0.002206320810971974</v>
      </c>
      <c r="D65" s="16">
        <v>0.002324120603015075</v>
      </c>
      <c r="E65" s="5">
        <f t="shared" si="1"/>
        <v>0.05200367084735378</v>
      </c>
    </row>
    <row r="66" spans="1:5" ht="13.5" customHeight="1">
      <c r="A66" s="20" t="s">
        <v>7</v>
      </c>
      <c r="B66" s="19">
        <v>38794</v>
      </c>
      <c r="C66" s="16">
        <v>0.0021893491124260357</v>
      </c>
      <c r="D66" s="16">
        <v>0.002281134401972873</v>
      </c>
      <c r="E66" s="5">
        <f aca="true" t="shared" si="2" ref="E66:E97">ABS(C66-D66)/AVERAGE(C66,D66)</f>
        <v>0.04106280193236715</v>
      </c>
    </row>
    <row r="67" spans="1:5" ht="13.5" customHeight="1">
      <c r="A67" s="20" t="s">
        <v>7</v>
      </c>
      <c r="B67" s="19">
        <v>38800</v>
      </c>
      <c r="C67" s="16">
        <v>0.0021549213744903903</v>
      </c>
      <c r="D67" s="16">
        <v>0.0022424242424242424</v>
      </c>
      <c r="E67" s="5">
        <f t="shared" si="2"/>
        <v>0.03979803979803975</v>
      </c>
    </row>
    <row r="68" spans="1:5" ht="13.5" customHeight="1">
      <c r="A68" s="20" t="s">
        <v>7</v>
      </c>
      <c r="B68" s="19">
        <v>38806</v>
      </c>
      <c r="C68" s="16">
        <v>0.0027485380116959064</v>
      </c>
      <c r="D68" s="16">
        <v>0.002285361334156887</v>
      </c>
      <c r="E68" s="5">
        <f t="shared" si="2"/>
        <v>0.1840230190222655</v>
      </c>
    </row>
    <row r="69" spans="1:5" ht="13.5" customHeight="1">
      <c r="A69" s="20" t="s">
        <v>7</v>
      </c>
      <c r="B69" s="19">
        <v>38818</v>
      </c>
      <c r="C69" s="16">
        <v>0.002201070791195717</v>
      </c>
      <c r="D69" s="16">
        <v>0.002223557692307692</v>
      </c>
      <c r="E69" s="5">
        <f t="shared" si="2"/>
        <v>0.010164424514200243</v>
      </c>
    </row>
    <row r="70" spans="1:5" ht="13.5" customHeight="1">
      <c r="A70" s="20" t="s">
        <v>7</v>
      </c>
      <c r="B70" s="19">
        <v>38830</v>
      </c>
      <c r="C70" s="16">
        <v>0.0021971496437054633</v>
      </c>
      <c r="D70" s="16">
        <v>0.002220888355342137</v>
      </c>
      <c r="E70" s="5">
        <f t="shared" si="2"/>
        <v>0.010746268656716466</v>
      </c>
    </row>
    <row r="71" spans="1:5" ht="13.5" customHeight="1">
      <c r="A71" s="20" t="s">
        <v>7</v>
      </c>
      <c r="B71" s="19">
        <v>38836</v>
      </c>
      <c r="C71" s="16">
        <v>0.002211595935445308</v>
      </c>
      <c r="D71" s="16">
        <v>0.002206320810971974</v>
      </c>
      <c r="E71" s="5">
        <f t="shared" si="2"/>
        <v>0.002388059701492453</v>
      </c>
    </row>
    <row r="72" spans="1:5" ht="13.5" customHeight="1">
      <c r="A72" s="20" t="s">
        <v>7</v>
      </c>
      <c r="B72" s="19">
        <v>38842</v>
      </c>
      <c r="C72" s="16">
        <v>0.002208955223880597</v>
      </c>
      <c r="D72" s="16">
        <v>0.0021880544056771143</v>
      </c>
      <c r="E72" s="5">
        <f t="shared" si="2"/>
        <v>0.009506833036244736</v>
      </c>
    </row>
    <row r="73" spans="1:5" ht="13.5" customHeight="1">
      <c r="A73" s="20" t="s">
        <v>7</v>
      </c>
      <c r="B73" s="19">
        <v>38848</v>
      </c>
      <c r="C73" s="16">
        <v>0.002206320810971974</v>
      </c>
      <c r="D73" s="16">
        <v>0.00218417945690673</v>
      </c>
      <c r="E73" s="5">
        <f t="shared" si="2"/>
        <v>0.010086027884900548</v>
      </c>
    </row>
    <row r="74" spans="1:5" ht="13.5" customHeight="1">
      <c r="A74" s="20" t="s">
        <v>7</v>
      </c>
      <c r="B74" s="19">
        <v>38854</v>
      </c>
      <c r="C74" s="16">
        <v>0.002226233453670277</v>
      </c>
      <c r="D74" s="16">
        <v>0.0021764705882352945</v>
      </c>
      <c r="E74" s="5">
        <f t="shared" si="2"/>
        <v>0.022605591909577526</v>
      </c>
    </row>
    <row r="75" spans="1:5" ht="13.5" customHeight="1">
      <c r="A75" s="20" t="s">
        <v>7</v>
      </c>
      <c r="B75" s="19">
        <v>38860</v>
      </c>
      <c r="C75" s="16">
        <v>0.0022342995169082128</v>
      </c>
      <c r="D75" s="16">
        <v>0.0022329511164755583</v>
      </c>
      <c r="E75" s="5">
        <f t="shared" si="2"/>
        <v>0.0006036824630245092</v>
      </c>
    </row>
    <row r="76" spans="1:5" ht="13.5" customHeight="1">
      <c r="A76" s="20" t="s">
        <v>7</v>
      </c>
      <c r="B76" s="19">
        <v>38866</v>
      </c>
      <c r="C76" s="16">
        <v>0.0022275737507525587</v>
      </c>
      <c r="D76" s="16">
        <v>0.0022248947684906798</v>
      </c>
      <c r="E76" s="5">
        <f t="shared" si="2"/>
        <v>0.0012033694344162386</v>
      </c>
    </row>
    <row r="77" spans="1:5" ht="13.5" customHeight="1">
      <c r="A77" s="20" t="s">
        <v>7</v>
      </c>
      <c r="B77" s="19">
        <v>38872</v>
      </c>
      <c r="C77" s="16">
        <v>0.002193242442205098</v>
      </c>
      <c r="D77" s="16">
        <v>0.002168815943728019</v>
      </c>
      <c r="E77" s="5">
        <f t="shared" si="2"/>
        <v>0.011199528440907616</v>
      </c>
    </row>
    <row r="78" spans="1:5" ht="13.5" customHeight="1">
      <c r="A78" s="20" t="s">
        <v>7</v>
      </c>
      <c r="B78" s="19">
        <v>38878</v>
      </c>
      <c r="C78" s="16">
        <v>0.0021854695806261073</v>
      </c>
      <c r="D78" s="16">
        <v>0.002206320810971974</v>
      </c>
      <c r="E78" s="5">
        <f t="shared" si="2"/>
        <v>0.009495548961424499</v>
      </c>
    </row>
    <row r="79" spans="1:5" ht="13.5" customHeight="1">
      <c r="A79" s="20" t="s">
        <v>7</v>
      </c>
      <c r="B79" s="19">
        <v>38884</v>
      </c>
      <c r="C79" s="16">
        <v>0.00220369267421084</v>
      </c>
      <c r="D79" s="16">
        <v>0.002173913043478261</v>
      </c>
      <c r="E79" s="5">
        <f t="shared" si="2"/>
        <v>0.013605442176870874</v>
      </c>
    </row>
    <row r="80" spans="1:5" ht="13.5" customHeight="1">
      <c r="A80" s="20" t="s">
        <v>7</v>
      </c>
      <c r="B80" s="19">
        <v>38890</v>
      </c>
      <c r="C80" s="16">
        <v>0.0021854695806261073</v>
      </c>
      <c r="D80" s="16">
        <v>0.002153667054714785</v>
      </c>
      <c r="E80" s="5">
        <f t="shared" si="2"/>
        <v>0.0146584579302255</v>
      </c>
    </row>
    <row r="81" spans="1:5" ht="13.5" customHeight="1">
      <c r="A81" s="20" t="s">
        <v>7</v>
      </c>
      <c r="B81" s="19">
        <v>38896</v>
      </c>
      <c r="C81" s="16">
        <v>0.002172636523781562</v>
      </c>
      <c r="D81" s="17">
        <v>0.002152414194299011</v>
      </c>
      <c r="E81" s="5">
        <f t="shared" si="2"/>
        <v>0.009351256575102287</v>
      </c>
    </row>
    <row r="82" spans="1:5" ht="13.5" customHeight="1">
      <c r="A82" s="20" t="s">
        <v>7</v>
      </c>
      <c r="B82" s="19">
        <v>38907</v>
      </c>
      <c r="C82" s="16">
        <v>0.0013641755634638197</v>
      </c>
      <c r="D82" s="16">
        <v>0.001334881021474173</v>
      </c>
      <c r="E82" s="5">
        <f t="shared" si="2"/>
        <v>0.021707245526547393</v>
      </c>
    </row>
    <row r="83" spans="1:5" ht="13.5" customHeight="1">
      <c r="A83" s="20" t="s">
        <v>7</v>
      </c>
      <c r="B83" s="19">
        <v>38926</v>
      </c>
      <c r="C83" s="16">
        <v>0.0013633669235328988</v>
      </c>
      <c r="D83" s="16">
        <v>0.001306076093128904</v>
      </c>
      <c r="E83" s="5">
        <f t="shared" si="2"/>
        <v>0.04292343387471004</v>
      </c>
    </row>
    <row r="84" spans="1:5" ht="13.5" customHeight="1">
      <c r="A84" s="20" t="s">
        <v>7</v>
      </c>
      <c r="B84" s="19">
        <v>38944</v>
      </c>
      <c r="C84" s="16">
        <v>0.002478448275862069</v>
      </c>
      <c r="D84" s="16">
        <v>0.00131956397016638</v>
      </c>
      <c r="E84" s="5">
        <f t="shared" si="2"/>
        <v>0.6102583302134031</v>
      </c>
    </row>
    <row r="85" spans="1:5" ht="13.5" customHeight="1">
      <c r="A85" s="20" t="s">
        <v>7</v>
      </c>
      <c r="B85" s="19">
        <v>38946</v>
      </c>
      <c r="C85" s="16">
        <v>0.0013930950938824955</v>
      </c>
      <c r="D85" s="16">
        <v>0.00128276631344116</v>
      </c>
      <c r="E85" s="5">
        <f t="shared" si="2"/>
        <v>0.0824622531939606</v>
      </c>
    </row>
    <row r="86" spans="1:5" ht="13.5" customHeight="1">
      <c r="A86" s="20" t="s">
        <v>7</v>
      </c>
      <c r="B86" s="19">
        <v>38956</v>
      </c>
      <c r="C86" s="16">
        <v>0.0013990267639902676</v>
      </c>
      <c r="D86" s="16">
        <v>0.0012877939529675252</v>
      </c>
      <c r="E86" s="5">
        <f t="shared" si="2"/>
        <v>0.08279883381924195</v>
      </c>
    </row>
    <row r="87" spans="1:5" ht="13.5" customHeight="1">
      <c r="A87" s="20" t="s">
        <v>7</v>
      </c>
      <c r="B87" s="19">
        <v>38962</v>
      </c>
      <c r="C87" s="16">
        <v>0.0014153846153846154</v>
      </c>
      <c r="D87" s="16">
        <v>0.001282051282051282</v>
      </c>
      <c r="E87" s="5">
        <f t="shared" si="2"/>
        <v>0.09885931558935365</v>
      </c>
    </row>
    <row r="88" spans="1:5" ht="13.5" customHeight="1">
      <c r="A88" s="20" t="s">
        <v>7</v>
      </c>
      <c r="B88" s="19">
        <v>38968</v>
      </c>
      <c r="C88" s="16">
        <v>0.0013666072489601903</v>
      </c>
      <c r="D88" s="16">
        <v>0.0012728278915329274</v>
      </c>
      <c r="E88" s="5">
        <f t="shared" si="2"/>
        <v>0.07106017191977099</v>
      </c>
    </row>
    <row r="89" spans="1:5" ht="13.5" customHeight="1">
      <c r="A89" s="20" t="s">
        <v>7</v>
      </c>
      <c r="B89" s="19">
        <v>38974</v>
      </c>
      <c r="C89" s="16">
        <v>0.0013698630136986304</v>
      </c>
      <c r="D89" s="16">
        <v>0.0012672176308539946</v>
      </c>
      <c r="E89" s="5">
        <f t="shared" si="2"/>
        <v>0.07784773898111053</v>
      </c>
    </row>
    <row r="90" spans="1:5" ht="13.5" customHeight="1">
      <c r="A90" s="20" t="s">
        <v>7</v>
      </c>
      <c r="B90" s="19">
        <v>38982</v>
      </c>
      <c r="C90" s="16">
        <v>0.0014438166980539863</v>
      </c>
      <c r="D90" s="16">
        <v>0.0013545347467608952</v>
      </c>
      <c r="E90" s="5">
        <f t="shared" si="2"/>
        <v>0.06381039197812217</v>
      </c>
    </row>
    <row r="91" spans="1:5" ht="13.5" customHeight="1">
      <c r="A91" s="20" t="s">
        <v>7</v>
      </c>
      <c r="B91" s="19">
        <v>38989</v>
      </c>
      <c r="C91" s="16">
        <v>0.0014294592914853947</v>
      </c>
      <c r="D91" s="16">
        <v>0.0014538558786346399</v>
      </c>
      <c r="E91" s="5">
        <f t="shared" si="2"/>
        <v>0.01692259479786906</v>
      </c>
    </row>
    <row r="92" spans="1:5" ht="13.5" customHeight="1">
      <c r="A92" s="20" t="s">
        <v>7</v>
      </c>
      <c r="B92" s="19">
        <v>38993</v>
      </c>
      <c r="C92" s="16">
        <v>0.001499348109517601</v>
      </c>
      <c r="D92" s="16">
        <v>0.0014067278287461771</v>
      </c>
      <c r="E92" s="5">
        <f t="shared" si="2"/>
        <v>0.06374250552224697</v>
      </c>
    </row>
    <row r="93" spans="1:5" ht="13.5" customHeight="1">
      <c r="A93" s="20" t="s">
        <v>7</v>
      </c>
      <c r="B93" s="19">
        <v>38998</v>
      </c>
      <c r="C93" s="16">
        <v>0.0015081967213114755</v>
      </c>
      <c r="D93" s="16">
        <v>0.0014321295143212953</v>
      </c>
      <c r="E93" s="5">
        <f t="shared" si="2"/>
        <v>0.05174065793676136</v>
      </c>
    </row>
    <row r="94" spans="1:5" ht="13.5" customHeight="1">
      <c r="A94" s="20" t="s">
        <v>7</v>
      </c>
      <c r="B94" s="19">
        <v>39004</v>
      </c>
      <c r="C94" s="16">
        <v>0.0014886731391585762</v>
      </c>
      <c r="D94" s="17">
        <v>0.0014075887392900857</v>
      </c>
      <c r="E94" s="5">
        <f t="shared" si="2"/>
        <v>0.05599245045611834</v>
      </c>
    </row>
    <row r="95" spans="1:5" ht="13.5" customHeight="1">
      <c r="A95" s="20" t="s">
        <v>7</v>
      </c>
      <c r="B95" s="19">
        <v>39016</v>
      </c>
      <c r="C95" s="16">
        <v>0.0015091863517060367</v>
      </c>
      <c r="D95" s="16">
        <v>0.0014511041009463723</v>
      </c>
      <c r="E95" s="5">
        <f t="shared" si="2"/>
        <v>0.039240913477002204</v>
      </c>
    </row>
    <row r="96" spans="1:5" ht="13.5" customHeight="1">
      <c r="A96" s="20" t="s">
        <v>7</v>
      </c>
      <c r="B96" s="19">
        <v>39022</v>
      </c>
      <c r="C96" s="16">
        <v>0.0015022860875244938</v>
      </c>
      <c r="D96" s="16">
        <v>0.001454775458570525</v>
      </c>
      <c r="E96" s="5">
        <f t="shared" si="2"/>
        <v>0.03213367609254493</v>
      </c>
    </row>
    <row r="97" spans="1:5" ht="13.5" customHeight="1">
      <c r="A97" s="20" t="s">
        <v>7</v>
      </c>
      <c r="B97" s="19">
        <v>39040</v>
      </c>
      <c r="C97" s="16">
        <v>0.0015101772816808932</v>
      </c>
      <c r="D97" s="16">
        <v>0.001400730816077954</v>
      </c>
      <c r="E97" s="5">
        <f t="shared" si="2"/>
        <v>0.07519747235387043</v>
      </c>
    </row>
    <row r="98" spans="1:5" ht="13.5" customHeight="1">
      <c r="A98" s="20" t="s">
        <v>7</v>
      </c>
      <c r="B98" s="19">
        <v>39052</v>
      </c>
      <c r="C98" s="16">
        <v>0.0015171503957783642</v>
      </c>
      <c r="D98" s="16">
        <v>0.0013466042154566746</v>
      </c>
      <c r="E98" s="5">
        <f aca="true" t="shared" si="3" ref="E98:E104">ABS(C98-D98)/AVERAGE(C98,D98)</f>
        <v>0.119106699751861</v>
      </c>
    </row>
    <row r="99" spans="1:5" ht="13.5" customHeight="1">
      <c r="A99" s="20" t="s">
        <v>7</v>
      </c>
      <c r="B99" s="19">
        <v>39118</v>
      </c>
      <c r="C99" s="16">
        <v>0.0011855670103092784</v>
      </c>
      <c r="D99" s="16">
        <v>0.0019118869492934332</v>
      </c>
      <c r="E99" s="5">
        <f t="shared" si="3"/>
        <v>0.46897868278714605</v>
      </c>
    </row>
    <row r="100" spans="1:5" ht="13.5" customHeight="1">
      <c r="A100" s="20" t="s">
        <v>7</v>
      </c>
      <c r="B100" s="19">
        <v>39130</v>
      </c>
      <c r="C100" s="16">
        <v>0.0012263668880940215</v>
      </c>
      <c r="D100" s="16">
        <v>0.0016540317022742937</v>
      </c>
      <c r="E100" s="5">
        <f t="shared" si="3"/>
        <v>0.29694835680751175</v>
      </c>
    </row>
    <row r="101" spans="1:5" ht="13.5" customHeight="1">
      <c r="A101" s="20" t="s">
        <v>7</v>
      </c>
      <c r="B101" s="19">
        <v>39148</v>
      </c>
      <c r="C101" s="16">
        <v>0.0013068181818181818</v>
      </c>
      <c r="D101" s="16">
        <v>0.0012928611579539066</v>
      </c>
      <c r="E101" s="5">
        <f t="shared" si="3"/>
        <v>0.010737496467928792</v>
      </c>
    </row>
    <row r="102" spans="1:5" ht="13.5" customHeight="1">
      <c r="A102" s="20" t="s">
        <v>7</v>
      </c>
      <c r="B102" s="19">
        <v>39154</v>
      </c>
      <c r="C102" s="16">
        <v>0.00130459444129325</v>
      </c>
      <c r="D102" s="16">
        <v>0.0013075611142694715</v>
      </c>
      <c r="E102" s="5">
        <f t="shared" si="3"/>
        <v>0.002271436683702701</v>
      </c>
    </row>
    <row r="103" spans="1:5" ht="13.5" customHeight="1">
      <c r="A103" s="20" t="s">
        <v>7</v>
      </c>
      <c r="B103" s="19">
        <v>39160</v>
      </c>
      <c r="C103" s="16">
        <v>0.0012728278915329274</v>
      </c>
      <c r="D103" s="16">
        <v>0.0012841987716359577</v>
      </c>
      <c r="E103" s="5">
        <f t="shared" si="3"/>
        <v>0.008893829905503242</v>
      </c>
    </row>
    <row r="104" spans="1:5" ht="13.5" customHeight="1">
      <c r="A104" s="20" t="s">
        <v>7</v>
      </c>
      <c r="B104" s="19">
        <v>39172</v>
      </c>
      <c r="C104" s="16">
        <v>0.0012972363226170334</v>
      </c>
      <c r="D104" s="16">
        <v>0.0012623490669593854</v>
      </c>
      <c r="E104" s="5">
        <f t="shared" si="3"/>
        <v>0.02726008344923505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4"/>
  <sheetViews>
    <sheetView workbookViewId="0" topLeftCell="A1">
      <pane ySplit="1" topLeftCell="BM2" activePane="bottomLeft" state="frozen"/>
      <selection pane="topLeft" activeCell="A1" sqref="A1"/>
      <selection pane="bottomLeft" activeCell="A2" sqref="A2:D104"/>
    </sheetView>
  </sheetViews>
  <sheetFormatPr defaultColWidth="9.140625" defaultRowHeight="12.75"/>
  <cols>
    <col min="1" max="1" width="9.00390625" style="0" bestFit="1" customWidth="1"/>
    <col min="2" max="2" width="11.140625" style="0" bestFit="1" customWidth="1"/>
    <col min="3" max="3" width="11.57421875" style="0" bestFit="1" customWidth="1"/>
    <col min="4" max="4" width="14.8515625" style="0" bestFit="1" customWidth="1"/>
    <col min="5" max="5" width="4.8515625" style="0" bestFit="1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8" t="s">
        <v>12</v>
      </c>
      <c r="G1" t="s">
        <v>13</v>
      </c>
    </row>
    <row r="2" spans="1:12" ht="13.5" customHeight="1">
      <c r="A2" s="20" t="s">
        <v>9</v>
      </c>
      <c r="B2" s="19">
        <v>38380</v>
      </c>
      <c r="C2" s="16">
        <v>0.007724803862401932</v>
      </c>
      <c r="D2" s="16">
        <v>0.006939003917179631</v>
      </c>
      <c r="E2" s="5">
        <f aca="true" t="shared" si="0" ref="E2:E33">ABS(C2-D2)/AVERAGE(C2,D2)</f>
        <v>0.10717542906099439</v>
      </c>
      <c r="G2" t="s">
        <v>14</v>
      </c>
      <c r="H2" t="s">
        <v>15</v>
      </c>
      <c r="I2" t="s">
        <v>16</v>
      </c>
      <c r="J2" t="s">
        <v>17</v>
      </c>
      <c r="K2" t="s">
        <v>18</v>
      </c>
      <c r="L2" t="s">
        <v>19</v>
      </c>
    </row>
    <row r="3" spans="1:12" ht="13.5" customHeight="1">
      <c r="A3" s="20" t="s">
        <v>9</v>
      </c>
      <c r="B3" s="19">
        <v>38395</v>
      </c>
      <c r="C3" s="16">
        <v>0.008988095238095238</v>
      </c>
      <c r="D3" s="16">
        <v>0.01144542772861357</v>
      </c>
      <c r="E3" s="5">
        <f t="shared" si="0"/>
        <v>0.2405197081797325</v>
      </c>
      <c r="G3">
        <f>COUNT($E$2:$E$104)</f>
        <v>103</v>
      </c>
      <c r="H3" s="14">
        <f>MIN($E$2:$E$104)</f>
        <v>0.0014214673409351417</v>
      </c>
      <c r="I3" s="13">
        <f>AVERAGE($E$2:$E$104)</f>
        <v>0.20219189323546136</v>
      </c>
      <c r="J3" s="13">
        <f>MAX($E$2:$E$104)</f>
        <v>0.8841487472874335</v>
      </c>
      <c r="K3" s="13">
        <f>STDEV($E$2:$E$104)</f>
        <v>0.17704731055019252</v>
      </c>
      <c r="L3" s="13">
        <f>MEDIAN($E$2:$E$104)</f>
        <v>0.1435815318921804</v>
      </c>
    </row>
    <row r="4" spans="1:5" ht="13.5" customHeight="1">
      <c r="A4" s="20" t="s">
        <v>9</v>
      </c>
      <c r="B4" s="19">
        <v>38398</v>
      </c>
      <c r="C4" s="16">
        <v>0.007262905162064827</v>
      </c>
      <c r="D4" s="16">
        <v>0.010718562874251497</v>
      </c>
      <c r="E4" s="5">
        <f t="shared" si="0"/>
        <v>0.38435768483501354</v>
      </c>
    </row>
    <row r="5" spans="1:5" ht="13.5" customHeight="1">
      <c r="A5" s="20" t="s">
        <v>9</v>
      </c>
      <c r="B5" s="19">
        <v>38404</v>
      </c>
      <c r="C5" s="16">
        <v>0.00554932735426009</v>
      </c>
      <c r="D5" s="16">
        <v>0.0037713612256923983</v>
      </c>
      <c r="E5" s="5">
        <f t="shared" si="0"/>
        <v>0.3815096091488027</v>
      </c>
    </row>
    <row r="6" spans="1:5" ht="13.5" customHeight="1">
      <c r="A6" s="20" t="s">
        <v>9</v>
      </c>
      <c r="B6" s="19">
        <v>38410</v>
      </c>
      <c r="C6" s="16">
        <v>0.004558568955568379</v>
      </c>
      <c r="D6" s="16">
        <v>0.006206088992974239</v>
      </c>
      <c r="E6" s="5">
        <f t="shared" si="0"/>
        <v>0.30609798198537486</v>
      </c>
    </row>
    <row r="7" spans="1:5" ht="13.5" customHeight="1">
      <c r="A7" s="20" t="s">
        <v>9</v>
      </c>
      <c r="B7" s="19">
        <v>38416</v>
      </c>
      <c r="C7" s="16">
        <v>0.007259528130671507</v>
      </c>
      <c r="D7" s="16">
        <v>0.00469678953626635</v>
      </c>
      <c r="E7" s="5">
        <f t="shared" si="0"/>
        <v>0.42868359068306733</v>
      </c>
    </row>
    <row r="8" spans="1:5" ht="13.5" customHeight="1">
      <c r="A8" s="20" t="s">
        <v>9</v>
      </c>
      <c r="B8" s="19">
        <v>38422</v>
      </c>
      <c r="C8" s="16">
        <v>0.00718132854578097</v>
      </c>
      <c r="D8" s="16">
        <v>0.0076118535735037775</v>
      </c>
      <c r="E8" s="5">
        <f t="shared" si="0"/>
        <v>0.05820587136037012</v>
      </c>
    </row>
    <row r="9" spans="1:5" ht="13.5" customHeight="1">
      <c r="A9" s="20" t="s">
        <v>9</v>
      </c>
      <c r="B9" s="19">
        <v>38428</v>
      </c>
      <c r="C9" s="16">
        <v>0.00562390158172232</v>
      </c>
      <c r="D9" s="16">
        <v>0.0043930635838150284</v>
      </c>
      <c r="E9" s="5">
        <f t="shared" si="0"/>
        <v>0.2457506794856194</v>
      </c>
    </row>
    <row r="10" spans="1:5" ht="13.5" customHeight="1">
      <c r="A10" s="20" t="s">
        <v>9</v>
      </c>
      <c r="B10" s="19">
        <v>38434</v>
      </c>
      <c r="C10" s="16">
        <v>0.0032013969732246797</v>
      </c>
      <c r="D10" s="17">
        <v>0.0023972602739726024</v>
      </c>
      <c r="E10" s="5">
        <f t="shared" si="0"/>
        <v>0.28726055686106966</v>
      </c>
    </row>
    <row r="11" spans="1:5" ht="13.5" customHeight="1">
      <c r="A11" s="20" t="s">
        <v>9</v>
      </c>
      <c r="B11" s="19">
        <v>38440</v>
      </c>
      <c r="C11" s="16">
        <v>0.003287981859410431</v>
      </c>
      <c r="D11" s="16">
        <v>0.0016590389016018306</v>
      </c>
      <c r="E11" s="5">
        <f t="shared" si="0"/>
        <v>0.6585551330798479</v>
      </c>
    </row>
    <row r="12" spans="1:5" ht="13.5" customHeight="1">
      <c r="A12" s="20" t="s">
        <v>9</v>
      </c>
      <c r="B12" s="19">
        <v>38446</v>
      </c>
      <c r="C12" s="16">
        <v>0.00836770771950501</v>
      </c>
      <c r="D12" s="16">
        <v>0.004904789382573572</v>
      </c>
      <c r="E12" s="5">
        <f t="shared" si="0"/>
        <v>0.5218186615974647</v>
      </c>
    </row>
    <row r="13" spans="1:5" ht="13.5" customHeight="1">
      <c r="A13" s="20" t="s">
        <v>9</v>
      </c>
      <c r="B13" s="19">
        <v>38452</v>
      </c>
      <c r="C13" s="16">
        <v>0.008995002776235425</v>
      </c>
      <c r="D13" s="16">
        <v>0.007613050944476245</v>
      </c>
      <c r="E13" s="5">
        <f t="shared" si="0"/>
        <v>0.1664194799702228</v>
      </c>
    </row>
    <row r="14" spans="1:5" ht="13.5" customHeight="1">
      <c r="A14" s="20" t="s">
        <v>9</v>
      </c>
      <c r="B14" s="19">
        <v>38458</v>
      </c>
      <c r="C14" s="16">
        <v>0.007562536358347877</v>
      </c>
      <c r="D14" s="16">
        <v>0.009190120620333142</v>
      </c>
      <c r="E14" s="5">
        <f t="shared" si="0"/>
        <v>0.19430759718371654</v>
      </c>
    </row>
    <row r="15" spans="1:5" ht="13.5" customHeight="1">
      <c r="A15" s="20" t="s">
        <v>9</v>
      </c>
      <c r="B15" s="19">
        <v>38464</v>
      </c>
      <c r="C15" s="16">
        <v>0.005423122765196663</v>
      </c>
      <c r="D15" s="16">
        <v>0.005657142857142857</v>
      </c>
      <c r="E15" s="5">
        <f t="shared" si="0"/>
        <v>0.0422408812067418</v>
      </c>
    </row>
    <row r="16" spans="1:5" ht="13.5" customHeight="1">
      <c r="A16" s="20" t="s">
        <v>9</v>
      </c>
      <c r="B16" s="19">
        <v>38476</v>
      </c>
      <c r="C16" s="16">
        <v>0.00868014268727705</v>
      </c>
      <c r="D16" s="16">
        <v>0.008476585655008891</v>
      </c>
      <c r="E16" s="5">
        <f t="shared" si="0"/>
        <v>0.023729119935582896</v>
      </c>
    </row>
    <row r="17" spans="1:5" ht="13.5" customHeight="1">
      <c r="A17" s="20" t="s">
        <v>9</v>
      </c>
      <c r="B17" s="19">
        <v>38482</v>
      </c>
      <c r="C17" s="16">
        <v>0.006395348837209303</v>
      </c>
      <c r="D17" s="16">
        <v>0.004473386183465458</v>
      </c>
      <c r="E17" s="5">
        <f t="shared" si="0"/>
        <v>0.35366814078875647</v>
      </c>
    </row>
    <row r="18" spans="1:5" ht="13.5" customHeight="1">
      <c r="A18" s="20" t="s">
        <v>9</v>
      </c>
      <c r="B18" s="19">
        <v>38488</v>
      </c>
      <c r="C18" s="16">
        <v>0.00459634649381261</v>
      </c>
      <c r="D18" s="16">
        <v>0.0022313564298297125</v>
      </c>
      <c r="E18" s="5">
        <f t="shared" si="0"/>
        <v>0.6927630245286842</v>
      </c>
    </row>
    <row r="19" spans="1:5" ht="13.5" customHeight="1">
      <c r="A19" s="20" t="s">
        <v>9</v>
      </c>
      <c r="B19" s="19">
        <v>38494</v>
      </c>
      <c r="C19" s="16">
        <v>0.011582089552238807</v>
      </c>
      <c r="D19" s="16">
        <v>0.014156079854809437</v>
      </c>
      <c r="E19" s="5">
        <f t="shared" si="0"/>
        <v>0.2000134711884955</v>
      </c>
    </row>
    <row r="20" spans="1:5" ht="13.5" customHeight="1">
      <c r="A20" s="20" t="s">
        <v>9</v>
      </c>
      <c r="B20" s="19">
        <v>38500</v>
      </c>
      <c r="C20" s="16">
        <v>0.007919621749408983</v>
      </c>
      <c r="D20" s="16">
        <v>0.006599882144961698</v>
      </c>
      <c r="E20" s="5">
        <f t="shared" si="0"/>
        <v>0.18178852584060504</v>
      </c>
    </row>
    <row r="21" spans="1:5" ht="13.5" customHeight="1">
      <c r="A21" s="20" t="s">
        <v>9</v>
      </c>
      <c r="B21" s="19">
        <v>38506</v>
      </c>
      <c r="C21" s="16">
        <v>0.020143027413587603</v>
      </c>
      <c r="D21" s="16">
        <v>0.01942446043165468</v>
      </c>
      <c r="E21" s="5">
        <f t="shared" si="0"/>
        <v>0.03632108183079038</v>
      </c>
    </row>
    <row r="22" spans="1:5" ht="13.5" customHeight="1">
      <c r="A22" s="20" t="s">
        <v>9</v>
      </c>
      <c r="B22" s="19">
        <v>38512</v>
      </c>
      <c r="C22" s="16">
        <v>0.010023724792408067</v>
      </c>
      <c r="D22" s="16">
        <v>0.008768768768768769</v>
      </c>
      <c r="E22" s="5">
        <f t="shared" si="0"/>
        <v>0.13355928733501293</v>
      </c>
    </row>
    <row r="23" spans="1:5" ht="13.5" customHeight="1">
      <c r="A23" s="20" t="s">
        <v>9</v>
      </c>
      <c r="B23" s="19">
        <v>38524</v>
      </c>
      <c r="C23" s="16">
        <v>0.0078177727784027</v>
      </c>
      <c r="D23" s="16">
        <v>0.00879368658399098</v>
      </c>
      <c r="E23" s="5">
        <f t="shared" si="0"/>
        <v>0.11749886440412698</v>
      </c>
    </row>
    <row r="24" spans="1:5" ht="13.5" customHeight="1">
      <c r="A24" s="20" t="s">
        <v>9</v>
      </c>
      <c r="B24" s="19">
        <v>38530</v>
      </c>
      <c r="C24" s="16">
        <v>0.009924550203134068</v>
      </c>
      <c r="D24" s="16">
        <v>0.01070406410990269</v>
      </c>
      <c r="E24" s="5">
        <f t="shared" si="0"/>
        <v>0.07557598343151821</v>
      </c>
    </row>
    <row r="25" spans="1:5" ht="13.5" customHeight="1">
      <c r="A25" s="20" t="s">
        <v>9</v>
      </c>
      <c r="B25" s="19">
        <v>38536</v>
      </c>
      <c r="C25" s="16">
        <v>0.010480093676814989</v>
      </c>
      <c r="D25" s="16">
        <v>0.011054709531866894</v>
      </c>
      <c r="E25" s="5">
        <f t="shared" si="0"/>
        <v>0.05336625085296763</v>
      </c>
    </row>
    <row r="26" spans="1:5" ht="13.5" customHeight="1">
      <c r="A26" s="20" t="s">
        <v>9</v>
      </c>
      <c r="B26" s="19">
        <v>38542</v>
      </c>
      <c r="C26" s="16">
        <v>0.009305064782096585</v>
      </c>
      <c r="D26" s="16">
        <v>0.009085778781038374</v>
      </c>
      <c r="E26" s="5">
        <f t="shared" si="0"/>
        <v>0.023847302088717402</v>
      </c>
    </row>
    <row r="27" spans="1:5" ht="13.5" customHeight="1">
      <c r="A27" s="20" t="s">
        <v>9</v>
      </c>
      <c r="B27" s="19">
        <v>38548</v>
      </c>
      <c r="C27" s="16">
        <v>0.012440758293838863</v>
      </c>
      <c r="D27" s="16">
        <v>0.01380871533672892</v>
      </c>
      <c r="E27" s="5">
        <f t="shared" si="0"/>
        <v>0.10422738849110158</v>
      </c>
    </row>
    <row r="28" spans="1:5" ht="13.5" customHeight="1">
      <c r="A28" s="20" t="s">
        <v>9</v>
      </c>
      <c r="B28" s="19">
        <v>38554</v>
      </c>
      <c r="C28" s="16">
        <v>0.011619919862621637</v>
      </c>
      <c r="D28" s="16">
        <v>0.010234419668381933</v>
      </c>
      <c r="E28" s="5">
        <f t="shared" si="0"/>
        <v>0.12679405774529764</v>
      </c>
    </row>
    <row r="29" spans="1:5" ht="13.5" customHeight="1">
      <c r="A29" s="20" t="s">
        <v>9</v>
      </c>
      <c r="B29" s="19">
        <v>38560</v>
      </c>
      <c r="C29" s="16">
        <v>0.009454756380510443</v>
      </c>
      <c r="D29" s="16">
        <v>0.014874141876430207</v>
      </c>
      <c r="E29" s="5">
        <f t="shared" si="0"/>
        <v>0.4455101450698614</v>
      </c>
    </row>
    <row r="30" spans="1:5" ht="13.5" customHeight="1">
      <c r="A30" s="20" t="s">
        <v>9</v>
      </c>
      <c r="B30" s="19">
        <v>38566</v>
      </c>
      <c r="C30" s="16">
        <v>0.03348066298342541</v>
      </c>
      <c r="D30" s="16">
        <v>0.012953367875647668</v>
      </c>
      <c r="E30" s="5">
        <f t="shared" si="0"/>
        <v>0.8841487472874335</v>
      </c>
    </row>
    <row r="31" spans="1:5" ht="13.5" customHeight="1">
      <c r="A31" s="20" t="s">
        <v>9</v>
      </c>
      <c r="B31" s="19">
        <v>38572</v>
      </c>
      <c r="C31" s="16">
        <v>0.0113314447592068</v>
      </c>
      <c r="D31" s="16">
        <v>0.013018760659465604</v>
      </c>
      <c r="E31" s="5">
        <f t="shared" si="0"/>
        <v>0.13858740583477175</v>
      </c>
    </row>
    <row r="32" spans="1:5" ht="13.5" customHeight="1">
      <c r="A32" s="20" t="s">
        <v>9</v>
      </c>
      <c r="B32" s="19">
        <v>38578</v>
      </c>
      <c r="C32" s="16">
        <v>0.01959302325581395</v>
      </c>
      <c r="D32" s="16">
        <v>0.017039586919104992</v>
      </c>
      <c r="E32" s="5">
        <f t="shared" si="0"/>
        <v>0.13940782950035083</v>
      </c>
    </row>
    <row r="33" spans="1:5" ht="13.5" customHeight="1">
      <c r="A33" s="20" t="s">
        <v>9</v>
      </c>
      <c r="B33" s="19">
        <v>38584</v>
      </c>
      <c r="C33" s="16">
        <v>0.012078651685393259</v>
      </c>
      <c r="D33" s="16">
        <v>0.013973548016101208</v>
      </c>
      <c r="E33" s="5">
        <f t="shared" si="0"/>
        <v>0.14546920048361595</v>
      </c>
    </row>
    <row r="34" spans="1:5" ht="13.5" customHeight="1">
      <c r="A34" s="20" t="s">
        <v>9</v>
      </c>
      <c r="B34" s="19">
        <v>38590</v>
      </c>
      <c r="C34" s="16">
        <v>0.010926118626430802</v>
      </c>
      <c r="D34" s="16">
        <v>0.013222280062467465</v>
      </c>
      <c r="E34" s="5">
        <f aca="true" t="shared" si="1" ref="E34:E65">ABS(C34-D34)/AVERAGE(C34,D34)</f>
        <v>0.19017090661935082</v>
      </c>
    </row>
    <row r="35" spans="1:5" ht="13.5" customHeight="1">
      <c r="A35" s="20" t="s">
        <v>9</v>
      </c>
      <c r="B35" s="19">
        <v>38602</v>
      </c>
      <c r="C35" s="16">
        <v>0.011143695014662756</v>
      </c>
      <c r="D35" s="16">
        <v>0.011790633608815427</v>
      </c>
      <c r="E35" s="5">
        <f t="shared" si="1"/>
        <v>0.056416615003099885</v>
      </c>
    </row>
    <row r="36" spans="1:5" ht="13.5" customHeight="1">
      <c r="A36" s="20" t="s">
        <v>9</v>
      </c>
      <c r="B36" s="19">
        <v>38608</v>
      </c>
      <c r="C36" s="16">
        <v>0.010979228486646885</v>
      </c>
      <c r="D36" s="16">
        <v>0.013400961025093434</v>
      </c>
      <c r="E36" s="5">
        <f t="shared" si="1"/>
        <v>0.19866396340195466</v>
      </c>
    </row>
    <row r="37" spans="1:5" ht="13.5" customHeight="1">
      <c r="A37" s="20" t="s">
        <v>9</v>
      </c>
      <c r="B37" s="19">
        <v>38614</v>
      </c>
      <c r="C37" s="16">
        <v>0.015114421569287209</v>
      </c>
      <c r="D37" s="16">
        <v>0.014671379183524126</v>
      </c>
      <c r="E37" s="5">
        <f t="shared" si="1"/>
        <v>0.029748563044508094</v>
      </c>
    </row>
    <row r="38" spans="1:5" ht="13.5" customHeight="1">
      <c r="A38" s="20" t="s">
        <v>9</v>
      </c>
      <c r="B38" s="19">
        <v>38620</v>
      </c>
      <c r="C38" s="16">
        <v>0.014356435643564357</v>
      </c>
      <c r="D38" s="16">
        <v>0.014210526315789474</v>
      </c>
      <c r="E38" s="5">
        <f t="shared" si="1"/>
        <v>0.010215249908792447</v>
      </c>
    </row>
    <row r="39" spans="1:5" ht="13.5" customHeight="1">
      <c r="A39" s="20" t="s">
        <v>9</v>
      </c>
      <c r="B39" s="19">
        <v>38626</v>
      </c>
      <c r="C39" s="16">
        <v>0.005636363636363636</v>
      </c>
      <c r="D39" s="16">
        <v>0.005289421157684631</v>
      </c>
      <c r="E39" s="5">
        <f t="shared" si="1"/>
        <v>0.06350893509599413</v>
      </c>
    </row>
    <row r="40" spans="1:5" ht="13.5" customHeight="1">
      <c r="A40" s="20" t="s">
        <v>9</v>
      </c>
      <c r="B40" s="19">
        <v>38632</v>
      </c>
      <c r="C40" s="17">
        <v>0.0343807763401109</v>
      </c>
      <c r="D40" s="16">
        <v>0.031178518150174042</v>
      </c>
      <c r="E40" s="5">
        <f t="shared" si="1"/>
        <v>0.0976904408393654</v>
      </c>
    </row>
    <row r="41" spans="1:5" ht="13.5" customHeight="1">
      <c r="A41" s="20" t="s">
        <v>9</v>
      </c>
      <c r="B41" s="19">
        <v>38638</v>
      </c>
      <c r="C41" s="16">
        <v>0.01128451380552221</v>
      </c>
      <c r="D41" s="16">
        <v>0.012748597654258032</v>
      </c>
      <c r="E41" s="5">
        <f t="shared" si="1"/>
        <v>0.1218388930776598</v>
      </c>
    </row>
    <row r="42" spans="1:5" ht="13.5" customHeight="1">
      <c r="A42" s="20" t="s">
        <v>9</v>
      </c>
      <c r="B42" s="19">
        <v>38644</v>
      </c>
      <c r="C42" s="16">
        <v>0.016307692307692308</v>
      </c>
      <c r="D42" s="16">
        <v>0.01633266533066132</v>
      </c>
      <c r="E42" s="5">
        <f t="shared" si="1"/>
        <v>0.001530192974336098</v>
      </c>
    </row>
    <row r="43" spans="1:5" ht="13.5" customHeight="1">
      <c r="A43" s="20" t="s">
        <v>9</v>
      </c>
      <c r="B43" s="19">
        <v>38650</v>
      </c>
      <c r="C43" s="16">
        <v>0.006487835308796008</v>
      </c>
      <c r="D43" s="16">
        <v>0.006549118387909321</v>
      </c>
      <c r="E43" s="5">
        <f t="shared" si="1"/>
        <v>0.009401441554371724</v>
      </c>
    </row>
    <row r="44" spans="1:5" ht="13.5" customHeight="1">
      <c r="A44" s="20" t="s">
        <v>9</v>
      </c>
      <c r="B44" s="19">
        <v>38656</v>
      </c>
      <c r="C44" s="16">
        <v>0.020098340503995085</v>
      </c>
      <c r="D44" s="16">
        <v>0.021465163934426233</v>
      </c>
      <c r="E44" s="5">
        <f t="shared" si="1"/>
        <v>0.06577036507863167</v>
      </c>
    </row>
    <row r="45" spans="1:5" ht="13.5" customHeight="1">
      <c r="A45" s="20" t="s">
        <v>9</v>
      </c>
      <c r="B45" s="19">
        <v>38662</v>
      </c>
      <c r="C45" s="16">
        <v>0.0020126509488211618</v>
      </c>
      <c r="D45" s="16">
        <v>0.0017430278884462153</v>
      </c>
      <c r="E45" s="5">
        <f t="shared" si="1"/>
        <v>0.1435815318921804</v>
      </c>
    </row>
    <row r="46" spans="1:5" ht="13.5" customHeight="1">
      <c r="A46" s="20" t="s">
        <v>9</v>
      </c>
      <c r="B46" s="19">
        <v>38668</v>
      </c>
      <c r="C46" s="16">
        <v>0.008019740900678595</v>
      </c>
      <c r="D46" s="16">
        <v>0.009703779366700716</v>
      </c>
      <c r="E46" s="5">
        <f t="shared" si="1"/>
        <v>0.19003430928128265</v>
      </c>
    </row>
    <row r="47" spans="1:5" ht="13.5" customHeight="1">
      <c r="A47" s="20" t="s">
        <v>9</v>
      </c>
      <c r="B47" s="19">
        <v>38674</v>
      </c>
      <c r="C47" s="16">
        <v>0.010420475319926875</v>
      </c>
      <c r="D47" s="17">
        <v>0.011874032008260196</v>
      </c>
      <c r="E47" s="5">
        <f t="shared" si="1"/>
        <v>0.13039594613473077</v>
      </c>
    </row>
    <row r="48" spans="1:5" ht="13.5" customHeight="1">
      <c r="A48" s="20" t="s">
        <v>9</v>
      </c>
      <c r="B48" s="19">
        <v>38680</v>
      </c>
      <c r="C48" s="16">
        <v>0.020961204400694846</v>
      </c>
      <c r="D48" s="16">
        <v>0.02018348623853211</v>
      </c>
      <c r="E48" s="5">
        <f t="shared" si="1"/>
        <v>0.03780405928833334</v>
      </c>
    </row>
    <row r="49" spans="1:5" ht="13.5" customHeight="1">
      <c r="A49" s="20" t="s">
        <v>9</v>
      </c>
      <c r="B49" s="19">
        <v>38686</v>
      </c>
      <c r="C49" s="16">
        <v>0.01656013945380593</v>
      </c>
      <c r="D49" s="16">
        <v>0.013510747185261004</v>
      </c>
      <c r="E49" s="5">
        <f t="shared" si="1"/>
        <v>0.20281359210627806</v>
      </c>
    </row>
    <row r="50" spans="1:5" ht="13.5" customHeight="1">
      <c r="A50" s="20" t="s">
        <v>9</v>
      </c>
      <c r="B50" s="19">
        <v>38692</v>
      </c>
      <c r="C50" s="16">
        <v>0.008836907082521118</v>
      </c>
      <c r="D50" s="16">
        <v>0.01025364274150027</v>
      </c>
      <c r="E50" s="5">
        <f t="shared" si="1"/>
        <v>0.14842271930759077</v>
      </c>
    </row>
    <row r="51" spans="1:5" ht="13.5" customHeight="1">
      <c r="A51" s="20" t="s">
        <v>9</v>
      </c>
      <c r="B51" s="19">
        <v>38698</v>
      </c>
      <c r="C51" s="16">
        <v>0.017919799498746867</v>
      </c>
      <c r="D51" s="16">
        <v>0.02025445292620865</v>
      </c>
      <c r="E51" s="5">
        <f t="shared" si="1"/>
        <v>0.12231560694221003</v>
      </c>
    </row>
    <row r="52" spans="1:5" ht="13.5" customHeight="1">
      <c r="A52" s="20" t="s">
        <v>9</v>
      </c>
      <c r="B52" s="19">
        <v>38704</v>
      </c>
      <c r="C52" s="16">
        <v>0.014019851116625312</v>
      </c>
      <c r="D52" s="16">
        <v>0.016966580976863755</v>
      </c>
      <c r="E52" s="5">
        <f t="shared" si="1"/>
        <v>0.1901948473027081</v>
      </c>
    </row>
    <row r="53" spans="1:5" ht="13.5" customHeight="1">
      <c r="A53" s="20" t="s">
        <v>9</v>
      </c>
      <c r="B53" s="19">
        <v>38710</v>
      </c>
      <c r="C53" s="16">
        <v>0.015666456096020215</v>
      </c>
      <c r="D53" s="16">
        <v>0.01878072763028515</v>
      </c>
      <c r="E53" s="5">
        <f t="shared" si="1"/>
        <v>0.1808142900162107</v>
      </c>
    </row>
    <row r="54" spans="1:5" ht="13.5" customHeight="1">
      <c r="A54" s="20" t="s">
        <v>9</v>
      </c>
      <c r="B54" s="19">
        <v>38716</v>
      </c>
      <c r="C54" s="16">
        <v>0.01068019093078759</v>
      </c>
      <c r="D54" s="16">
        <v>0.0092694904849601</v>
      </c>
      <c r="E54" s="5">
        <f t="shared" si="1"/>
        <v>0.141425862040476</v>
      </c>
    </row>
    <row r="55" spans="1:5" ht="13.5" customHeight="1">
      <c r="A55" s="20" t="s">
        <v>9</v>
      </c>
      <c r="B55" s="19">
        <v>38722</v>
      </c>
      <c r="C55" s="16">
        <v>0.014545454545454547</v>
      </c>
      <c r="D55" s="16">
        <v>0.022428748451053283</v>
      </c>
      <c r="E55" s="5">
        <f t="shared" si="1"/>
        <v>0.4264213027847174</v>
      </c>
    </row>
    <row r="56" spans="1:5" ht="13.5" customHeight="1">
      <c r="A56" s="20" t="s">
        <v>9</v>
      </c>
      <c r="B56" s="19">
        <v>38728</v>
      </c>
      <c r="C56" s="16">
        <v>0.010107893242475867</v>
      </c>
      <c r="D56" s="16">
        <v>0.01067146282973621</v>
      </c>
      <c r="E56" s="5">
        <f t="shared" si="1"/>
        <v>0.05424321959755008</v>
      </c>
    </row>
    <row r="57" spans="1:5" ht="13.5" customHeight="1">
      <c r="A57" s="20" t="s">
        <v>9</v>
      </c>
      <c r="B57" s="19">
        <v>38734</v>
      </c>
      <c r="C57" s="16">
        <v>0.010618932038834952</v>
      </c>
      <c r="D57" s="16">
        <v>0.010111662531017371</v>
      </c>
      <c r="E57" s="5">
        <f t="shared" si="1"/>
        <v>0.04893921456119572</v>
      </c>
    </row>
    <row r="58" spans="1:5" ht="13.5" customHeight="1">
      <c r="A58" s="20" t="s">
        <v>9</v>
      </c>
      <c r="B58" s="19">
        <v>38740</v>
      </c>
      <c r="C58" s="16">
        <v>0.010742786985880909</v>
      </c>
      <c r="D58" s="16">
        <v>0.011075949367088608</v>
      </c>
      <c r="E58" s="5">
        <f t="shared" si="1"/>
        <v>0.030539108756621976</v>
      </c>
    </row>
    <row r="59" spans="1:5" ht="13.5" customHeight="1">
      <c r="A59" s="20" t="s">
        <v>9</v>
      </c>
      <c r="B59" s="19">
        <v>38746</v>
      </c>
      <c r="C59" s="16">
        <v>0.006265060240963855</v>
      </c>
      <c r="D59" s="16">
        <v>0.007375</v>
      </c>
      <c r="E59" s="5">
        <f t="shared" si="1"/>
        <v>0.162747046483383</v>
      </c>
    </row>
    <row r="60" spans="1:5" ht="13.5" customHeight="1">
      <c r="A60" s="20" t="s">
        <v>9</v>
      </c>
      <c r="B60" s="19">
        <v>38752</v>
      </c>
      <c r="C60" s="16">
        <v>0.007357268981753973</v>
      </c>
      <c r="D60" s="17">
        <v>0.006842435655994978</v>
      </c>
      <c r="E60" s="5">
        <f t="shared" si="1"/>
        <v>0.07251324430937049</v>
      </c>
    </row>
    <row r="61" spans="1:5" ht="13.5" customHeight="1">
      <c r="A61" s="20" t="s">
        <v>9</v>
      </c>
      <c r="B61" s="19">
        <v>38758</v>
      </c>
      <c r="C61" s="16">
        <v>0.0063254744105807935</v>
      </c>
      <c r="D61" s="16">
        <v>0.0116263879817113</v>
      </c>
      <c r="E61" s="5">
        <f t="shared" si="1"/>
        <v>0.5905697643277985</v>
      </c>
    </row>
    <row r="62" spans="1:5" ht="13.5" customHeight="1">
      <c r="A62" s="20" t="s">
        <v>9</v>
      </c>
      <c r="B62" s="19">
        <v>38764</v>
      </c>
      <c r="C62" s="16">
        <v>0.007666098807495742</v>
      </c>
      <c r="D62" s="17">
        <v>0.011139401654996817</v>
      </c>
      <c r="E62" s="5">
        <f t="shared" si="1"/>
        <v>0.3693922269634412</v>
      </c>
    </row>
    <row r="63" spans="1:5" ht="13.5" customHeight="1">
      <c r="A63" s="20" t="s">
        <v>9</v>
      </c>
      <c r="B63" s="19">
        <v>38770</v>
      </c>
      <c r="C63" s="16">
        <v>0.006693136698808849</v>
      </c>
      <c r="D63" s="16">
        <v>0.009446861404599131</v>
      </c>
      <c r="E63" s="5">
        <f t="shared" si="1"/>
        <v>0.3412298673329868</v>
      </c>
    </row>
    <row r="64" spans="1:5" ht="13.5" customHeight="1">
      <c r="A64" s="20" t="s">
        <v>9</v>
      </c>
      <c r="B64" s="19">
        <v>38782</v>
      </c>
      <c r="C64" s="17">
        <v>0.0035294117647058825</v>
      </c>
      <c r="D64" s="16">
        <v>0.004166666666666667</v>
      </c>
      <c r="E64" s="5">
        <f t="shared" si="1"/>
        <v>0.16560509554140124</v>
      </c>
    </row>
    <row r="65" spans="1:5" ht="13.5" customHeight="1">
      <c r="A65" s="20" t="s">
        <v>9</v>
      </c>
      <c r="B65" s="19">
        <v>38788</v>
      </c>
      <c r="C65" s="17">
        <v>0.005724508050089446</v>
      </c>
      <c r="D65" s="16">
        <v>0.008040201005025126</v>
      </c>
      <c r="E65" s="5">
        <f t="shared" si="1"/>
        <v>0.33646812957157785</v>
      </c>
    </row>
    <row r="66" spans="1:5" ht="13.5" customHeight="1">
      <c r="A66" s="20" t="s">
        <v>9</v>
      </c>
      <c r="B66" s="19">
        <v>38794</v>
      </c>
      <c r="C66" s="16">
        <v>0.007633136094674556</v>
      </c>
      <c r="D66" s="16">
        <v>0.007151664611590629</v>
      </c>
      <c r="E66" s="5">
        <f aca="true" t="shared" si="2" ref="E66:E97">ABS(C66-D66)/AVERAGE(C66,D66)</f>
        <v>0.0651306017104308</v>
      </c>
    </row>
    <row r="67" spans="1:5" ht="13.5" customHeight="1">
      <c r="A67" s="20" t="s">
        <v>9</v>
      </c>
      <c r="B67" s="19">
        <v>38800</v>
      </c>
      <c r="C67" s="16">
        <v>0.0017472335468841002</v>
      </c>
      <c r="D67" s="16">
        <v>0.0018181818181818184</v>
      </c>
      <c r="E67" s="5">
        <f t="shared" si="2"/>
        <v>0.039798039798039885</v>
      </c>
    </row>
    <row r="68" spans="1:5" ht="13.5" customHeight="1">
      <c r="A68" s="20" t="s">
        <v>9</v>
      </c>
      <c r="B68" s="19">
        <v>38806</v>
      </c>
      <c r="C68" s="16">
        <v>0.005029239766081871</v>
      </c>
      <c r="D68" s="17">
        <v>0.007041383570105004</v>
      </c>
      <c r="E68" s="5">
        <f t="shared" si="2"/>
        <v>0.3333951773626914</v>
      </c>
    </row>
    <row r="69" spans="1:5" ht="13.5" customHeight="1">
      <c r="A69" s="20" t="s">
        <v>9</v>
      </c>
      <c r="B69" s="19">
        <v>38818</v>
      </c>
      <c r="C69" s="16">
        <v>0.02302201070791196</v>
      </c>
      <c r="D69" s="16">
        <v>0.03395432692307693</v>
      </c>
      <c r="E69" s="5">
        <f t="shared" si="2"/>
        <v>0.38374934822834184</v>
      </c>
    </row>
    <row r="70" spans="1:5" ht="13.5" customHeight="1">
      <c r="A70" s="20" t="s">
        <v>9</v>
      </c>
      <c r="B70" s="19">
        <v>38830</v>
      </c>
      <c r="C70" s="16">
        <v>0.017933491686460808</v>
      </c>
      <c r="D70" s="16">
        <v>0.015366146458583434</v>
      </c>
      <c r="E70" s="5">
        <f t="shared" si="2"/>
        <v>0.15419658416074736</v>
      </c>
    </row>
    <row r="71" spans="1:5" ht="13.5" customHeight="1">
      <c r="A71" s="20" t="s">
        <v>9</v>
      </c>
      <c r="B71" s="19">
        <v>38836</v>
      </c>
      <c r="C71" s="16">
        <v>0.015660490137477584</v>
      </c>
      <c r="D71" s="16">
        <v>0.015682766845557545</v>
      </c>
      <c r="E71" s="5">
        <f t="shared" si="2"/>
        <v>0.0014214673409351417</v>
      </c>
    </row>
    <row r="72" spans="1:5" ht="13.5" customHeight="1">
      <c r="A72" s="20" t="s">
        <v>9</v>
      </c>
      <c r="B72" s="19">
        <v>38842</v>
      </c>
      <c r="C72" s="16">
        <v>0.021611940298507465</v>
      </c>
      <c r="D72" s="16">
        <v>0.019455943228858665</v>
      </c>
      <c r="E72" s="5">
        <f t="shared" si="2"/>
        <v>0.10499674609294746</v>
      </c>
    </row>
    <row r="73" spans="1:5" ht="13.5" customHeight="1">
      <c r="A73" s="20" t="s">
        <v>9</v>
      </c>
      <c r="B73" s="19">
        <v>38848</v>
      </c>
      <c r="C73" s="16">
        <v>0.01824686940966011</v>
      </c>
      <c r="D73" s="16">
        <v>0.020602125147579694</v>
      </c>
      <c r="E73" s="5">
        <f t="shared" si="2"/>
        <v>0.1212518246488654</v>
      </c>
    </row>
    <row r="74" spans="1:5" ht="13.5" customHeight="1">
      <c r="A74" s="20" t="s">
        <v>9</v>
      </c>
      <c r="B74" s="19">
        <v>38854</v>
      </c>
      <c r="C74" s="16">
        <v>0.016666666666666666</v>
      </c>
      <c r="D74" s="16">
        <v>0.021705882352941176</v>
      </c>
      <c r="E74" s="5">
        <f t="shared" si="2"/>
        <v>0.26264690853346956</v>
      </c>
    </row>
    <row r="75" spans="1:5" ht="13.5" customHeight="1">
      <c r="A75" s="20" t="s">
        <v>9</v>
      </c>
      <c r="B75" s="19">
        <v>38860</v>
      </c>
      <c r="C75" s="16">
        <v>0.01926328502415459</v>
      </c>
      <c r="D75" s="16">
        <v>0.021786360893180447</v>
      </c>
      <c r="E75" s="5">
        <f t="shared" si="2"/>
        <v>0.12292802106535963</v>
      </c>
    </row>
    <row r="76" spans="1:5" ht="13.5" customHeight="1">
      <c r="A76" s="20" t="s">
        <v>9</v>
      </c>
      <c r="B76" s="19">
        <v>38866</v>
      </c>
      <c r="C76" s="16">
        <v>0.02028898254063817</v>
      </c>
      <c r="D76" s="16">
        <v>0.021467227901383043</v>
      </c>
      <c r="E76" s="5">
        <f t="shared" si="2"/>
        <v>0.0564344967262235</v>
      </c>
    </row>
    <row r="77" spans="1:5" ht="13.5" customHeight="1">
      <c r="A77" s="20" t="s">
        <v>9</v>
      </c>
      <c r="B77" s="19">
        <v>38872</v>
      </c>
      <c r="C77" s="16">
        <v>0.00972139893301719</v>
      </c>
      <c r="D77" s="16">
        <v>0.011137162954279016</v>
      </c>
      <c r="E77" s="5">
        <f t="shared" si="2"/>
        <v>0.1357489580452897</v>
      </c>
    </row>
    <row r="78" spans="1:5" ht="13.5" customHeight="1">
      <c r="A78" s="20" t="s">
        <v>9</v>
      </c>
      <c r="B78" s="19">
        <v>38878</v>
      </c>
      <c r="C78" s="16">
        <v>0.010336680448907266</v>
      </c>
      <c r="D78" s="17">
        <v>0.016457960644007157</v>
      </c>
      <c r="E78" s="5">
        <f t="shared" si="2"/>
        <v>0.45690331688888364</v>
      </c>
    </row>
    <row r="79" spans="1:5" ht="13.5" customHeight="1">
      <c r="A79" s="20" t="s">
        <v>9</v>
      </c>
      <c r="B79" s="19">
        <v>38884</v>
      </c>
      <c r="C79" s="16">
        <v>0.024895771292435975</v>
      </c>
      <c r="D79" s="16">
        <v>0.04065804935370153</v>
      </c>
      <c r="E79" s="5">
        <f t="shared" si="2"/>
        <v>0.4808957862685394</v>
      </c>
    </row>
    <row r="80" spans="1:5" ht="13.5" customHeight="1">
      <c r="A80" s="20" t="s">
        <v>9</v>
      </c>
      <c r="B80" s="19">
        <v>38890</v>
      </c>
      <c r="C80" s="16">
        <v>0.020673360897814533</v>
      </c>
      <c r="D80" s="16">
        <v>0.023457508731082655</v>
      </c>
      <c r="E80" s="5">
        <f t="shared" si="2"/>
        <v>0.12617688510017683</v>
      </c>
    </row>
    <row r="81" spans="1:5" ht="13.5" customHeight="1">
      <c r="A81" s="20" t="s">
        <v>9</v>
      </c>
      <c r="B81" s="19">
        <v>38896</v>
      </c>
      <c r="C81" s="16">
        <v>0.01978860833822666</v>
      </c>
      <c r="D81" s="17">
        <v>0.0222803955788249</v>
      </c>
      <c r="E81" s="5">
        <f t="shared" si="2"/>
        <v>0.11846190822636796</v>
      </c>
    </row>
    <row r="82" spans="1:5" ht="13.5" customHeight="1">
      <c r="A82" s="20" t="s">
        <v>9</v>
      </c>
      <c r="B82" s="19">
        <v>38907</v>
      </c>
      <c r="C82" s="16">
        <v>0.010260972716488731</v>
      </c>
      <c r="D82" s="17">
        <v>0.007138711549622752</v>
      </c>
      <c r="E82" s="5">
        <f t="shared" si="2"/>
        <v>0.35888710612376523</v>
      </c>
    </row>
    <row r="83" spans="1:5" ht="13.5" customHeight="1">
      <c r="A83" s="20" t="s">
        <v>9</v>
      </c>
      <c r="B83" s="19">
        <v>38926</v>
      </c>
      <c r="C83" s="16">
        <v>0.012507409602845286</v>
      </c>
      <c r="D83" s="16">
        <v>0.012947189097103918</v>
      </c>
      <c r="E83" s="5">
        <f t="shared" si="2"/>
        <v>0.03455403084076194</v>
      </c>
    </row>
    <row r="84" spans="1:5" ht="13.5" customHeight="1">
      <c r="A84" s="20" t="s">
        <v>9</v>
      </c>
      <c r="B84" s="19">
        <v>38944</v>
      </c>
      <c r="C84" s="16">
        <v>0.01993534482758621</v>
      </c>
      <c r="D84" s="17">
        <v>0.011359724612736662</v>
      </c>
      <c r="E84" s="5">
        <f t="shared" si="2"/>
        <v>0.5480492849650039</v>
      </c>
    </row>
    <row r="85" spans="1:5" ht="13.5" customHeight="1">
      <c r="A85" s="20" t="s">
        <v>9</v>
      </c>
      <c r="B85" s="19">
        <v>38946</v>
      </c>
      <c r="C85" s="16">
        <v>0.023076923076923078</v>
      </c>
      <c r="D85" s="16">
        <v>0.019520356943669825</v>
      </c>
      <c r="E85" s="5">
        <f t="shared" si="2"/>
        <v>0.16698559774398242</v>
      </c>
    </row>
    <row r="86" spans="1:5" ht="13.5" customHeight="1">
      <c r="A86" s="20" t="s">
        <v>9</v>
      </c>
      <c r="B86" s="19">
        <v>38956</v>
      </c>
      <c r="C86" s="16">
        <v>0.02597323600973236</v>
      </c>
      <c r="D86" s="17">
        <v>0.017469204927211646</v>
      </c>
      <c r="E86" s="5">
        <f t="shared" si="2"/>
        <v>0.39150797695111916</v>
      </c>
    </row>
    <row r="87" spans="1:5" ht="13.5" customHeight="1">
      <c r="A87" s="20" t="s">
        <v>9</v>
      </c>
      <c r="B87" s="19">
        <v>38962</v>
      </c>
      <c r="C87" s="16">
        <v>0.026153846153846153</v>
      </c>
      <c r="D87" s="17">
        <v>0.015105908584169454</v>
      </c>
      <c r="E87" s="5">
        <f t="shared" si="2"/>
        <v>0.5355309375844366</v>
      </c>
    </row>
    <row r="88" spans="1:5" ht="13.5" customHeight="1">
      <c r="A88" s="20" t="s">
        <v>9</v>
      </c>
      <c r="B88" s="19">
        <v>38968</v>
      </c>
      <c r="C88" s="16">
        <v>0.021806298276886515</v>
      </c>
      <c r="D88" s="17">
        <v>0.018594355285002768</v>
      </c>
      <c r="E88" s="5">
        <f t="shared" si="2"/>
        <v>0.15900450654657902</v>
      </c>
    </row>
    <row r="89" spans="1:5" ht="13.5" customHeight="1">
      <c r="A89" s="20" t="s">
        <v>9</v>
      </c>
      <c r="B89" s="19">
        <v>38974</v>
      </c>
      <c r="C89" s="16">
        <v>0.009946396664681358</v>
      </c>
      <c r="D89" s="16">
        <v>0.005399449035812672</v>
      </c>
      <c r="E89" s="5">
        <f t="shared" si="2"/>
        <v>0.5925965525278682</v>
      </c>
    </row>
    <row r="90" spans="1:5" ht="13.5" customHeight="1">
      <c r="A90" s="20" t="s">
        <v>9</v>
      </c>
      <c r="B90" s="19">
        <v>38982</v>
      </c>
      <c r="C90" s="16">
        <v>0.008160703075957313</v>
      </c>
      <c r="D90" s="16">
        <v>0.006713780918727915</v>
      </c>
      <c r="E90" s="5">
        <f t="shared" si="2"/>
        <v>0.19455090445441947</v>
      </c>
    </row>
    <row r="91" spans="1:5" ht="13.5" customHeight="1">
      <c r="A91" s="20" t="s">
        <v>9</v>
      </c>
      <c r="B91" s="19">
        <v>38989</v>
      </c>
      <c r="C91" s="16">
        <v>0.017215661901802362</v>
      </c>
      <c r="D91" s="17">
        <v>0.018015170670037925</v>
      </c>
      <c r="E91" s="5">
        <f t="shared" si="2"/>
        <v>0.045386879041547465</v>
      </c>
    </row>
    <row r="92" spans="1:5" ht="13.5" customHeight="1">
      <c r="A92" s="20" t="s">
        <v>9</v>
      </c>
      <c r="B92" s="19">
        <v>38993</v>
      </c>
      <c r="C92" s="16">
        <v>0.007757496740547589</v>
      </c>
      <c r="D92" s="16">
        <v>0.007706422018348624</v>
      </c>
      <c r="E92" s="5">
        <f t="shared" si="2"/>
        <v>0.0066056635443176755</v>
      </c>
    </row>
    <row r="93" spans="1:5" ht="13.5" customHeight="1">
      <c r="A93" s="20" t="s">
        <v>9</v>
      </c>
      <c r="B93" s="19">
        <v>38998</v>
      </c>
      <c r="C93" s="16">
        <v>0.005967213114754099</v>
      </c>
      <c r="D93" s="16">
        <v>0.005915317559153176</v>
      </c>
      <c r="E93" s="5">
        <f t="shared" si="2"/>
        <v>0.008734764845148752</v>
      </c>
    </row>
    <row r="94" spans="1:5" ht="13.5" customHeight="1">
      <c r="A94" s="20" t="s">
        <v>9</v>
      </c>
      <c r="B94" s="19">
        <v>39004</v>
      </c>
      <c r="C94" s="16">
        <v>0.010032362459546926</v>
      </c>
      <c r="D94" s="16">
        <v>0.009547123623011015</v>
      </c>
      <c r="E94" s="5">
        <f t="shared" si="2"/>
        <v>0.049566044225050176</v>
      </c>
    </row>
    <row r="95" spans="1:5" ht="13.5" customHeight="1">
      <c r="A95" s="20" t="s">
        <v>9</v>
      </c>
      <c r="B95" s="19">
        <v>39016</v>
      </c>
      <c r="C95" s="16">
        <v>0.0078083989501312335</v>
      </c>
      <c r="D95" s="17">
        <v>0.00889589905362776</v>
      </c>
      <c r="E95" s="5">
        <f t="shared" si="2"/>
        <v>0.13020602281542218</v>
      </c>
    </row>
    <row r="96" spans="1:5" ht="13.5" customHeight="1">
      <c r="A96" s="20" t="s">
        <v>9</v>
      </c>
      <c r="B96" s="19">
        <v>39022</v>
      </c>
      <c r="C96" s="16">
        <v>0.008033964728935337</v>
      </c>
      <c r="D96" s="16">
        <v>0.00879190385831752</v>
      </c>
      <c r="E96" s="5">
        <f t="shared" si="2"/>
        <v>0.09009212516450907</v>
      </c>
    </row>
    <row r="97" spans="1:5" ht="13.5" customHeight="1">
      <c r="A97" s="20" t="s">
        <v>9</v>
      </c>
      <c r="B97" s="19">
        <v>39040</v>
      </c>
      <c r="C97" s="16">
        <v>0.00886408404464872</v>
      </c>
      <c r="D97" s="16">
        <v>0.006090133982947625</v>
      </c>
      <c r="E97" s="5">
        <f t="shared" si="2"/>
        <v>0.3709923255876139</v>
      </c>
    </row>
    <row r="98" spans="1:5" ht="13.5" customHeight="1">
      <c r="A98" s="20" t="s">
        <v>9</v>
      </c>
      <c r="B98" s="19">
        <v>39052</v>
      </c>
      <c r="C98" s="17">
        <v>0.014445910290237467</v>
      </c>
      <c r="D98" s="16">
        <v>0.014168618266978924</v>
      </c>
      <c r="E98" s="5">
        <f aca="true" t="shared" si="3" ref="E98:E104">ABS(C98-D98)/AVERAGE(C98,D98)</f>
        <v>0.019381205089860663</v>
      </c>
    </row>
    <row r="99" spans="1:5" ht="13.5" customHeight="1">
      <c r="A99" s="20" t="s">
        <v>9</v>
      </c>
      <c r="B99" s="19">
        <v>39118</v>
      </c>
      <c r="C99" s="16">
        <v>0.03252577319587629</v>
      </c>
      <c r="D99" s="16">
        <v>0.040149625935162095</v>
      </c>
      <c r="E99" s="5">
        <f t="shared" si="3"/>
        <v>0.2098055966789949</v>
      </c>
    </row>
    <row r="100" spans="1:5" ht="13.5" customHeight="1">
      <c r="A100" s="20" t="s">
        <v>9</v>
      </c>
      <c r="B100" s="19">
        <v>39130</v>
      </c>
      <c r="C100" s="16">
        <v>0.022687787429739398</v>
      </c>
      <c r="D100" s="16">
        <v>0.020192970365265333</v>
      </c>
      <c r="E100" s="5">
        <f t="shared" si="3"/>
        <v>0.11636067983689836</v>
      </c>
    </row>
    <row r="101" spans="1:5" ht="13.5" customHeight="1">
      <c r="A101" s="20" t="s">
        <v>9</v>
      </c>
      <c r="B101" s="19">
        <v>39148</v>
      </c>
      <c r="C101" s="16">
        <v>0.012045454545454547</v>
      </c>
      <c r="D101" s="16">
        <v>0.008881394041596402</v>
      </c>
      <c r="E101" s="5">
        <f t="shared" si="3"/>
        <v>0.30239244965111395</v>
      </c>
    </row>
    <row r="102" spans="1:5" ht="13.5" customHeight="1">
      <c r="A102" s="20" t="s">
        <v>9</v>
      </c>
      <c r="B102" s="19">
        <v>39154</v>
      </c>
      <c r="C102" s="16">
        <v>0.010380034032898468</v>
      </c>
      <c r="D102" s="16">
        <v>0.011313246162592381</v>
      </c>
      <c r="E102" s="5">
        <f t="shared" si="3"/>
        <v>0.0860369774680631</v>
      </c>
    </row>
    <row r="103" spans="1:5" ht="13.5" customHeight="1">
      <c r="A103" s="20" t="s">
        <v>9</v>
      </c>
      <c r="B103" s="19">
        <v>39160</v>
      </c>
      <c r="C103" s="16">
        <v>0.008965135583840619</v>
      </c>
      <c r="D103" s="16">
        <v>0.013847012841987716</v>
      </c>
      <c r="E103" s="5">
        <f>ABS(C103-D103)/AVERAGE(C103,D103)</f>
        <v>0.428006794188639</v>
      </c>
    </row>
    <row r="104" spans="1:5" ht="13.5" customHeight="1">
      <c r="A104" s="20" t="s">
        <v>9</v>
      </c>
      <c r="B104" s="19">
        <v>39172</v>
      </c>
      <c r="C104" s="16">
        <v>0.017258883248730966</v>
      </c>
      <c r="D104" s="16">
        <v>0.014324917672886938</v>
      </c>
      <c r="E104" s="5">
        <f t="shared" si="3"/>
        <v>0.18578926476425706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4"/>
  <sheetViews>
    <sheetView workbookViewId="0" topLeftCell="A1">
      <pane ySplit="1" topLeftCell="BM2" activePane="bottomLeft" state="frozen"/>
      <selection pane="topLeft" activeCell="A1" sqref="A1"/>
      <selection pane="bottomLeft" activeCell="A2" sqref="A2:D104"/>
    </sheetView>
  </sheetViews>
  <sheetFormatPr defaultColWidth="9.140625" defaultRowHeight="12.75"/>
  <cols>
    <col min="1" max="1" width="9.00390625" style="0" bestFit="1" customWidth="1"/>
    <col min="2" max="2" width="11.140625" style="0" bestFit="1" customWidth="1"/>
    <col min="3" max="3" width="11.57421875" style="0" bestFit="1" customWidth="1"/>
    <col min="4" max="4" width="14.8515625" style="0" bestFit="1" customWidth="1"/>
    <col min="5" max="5" width="4.8515625" style="0" bestFit="1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8" t="s">
        <v>12</v>
      </c>
      <c r="G1" t="s">
        <v>13</v>
      </c>
    </row>
    <row r="2" spans="1:12" ht="13.5" customHeight="1">
      <c r="A2" s="20" t="s">
        <v>10</v>
      </c>
      <c r="B2" s="19">
        <v>38380</v>
      </c>
      <c r="C2" s="16">
        <v>0.001146650573325287</v>
      </c>
      <c r="D2" s="16">
        <v>0.00106323447118075</v>
      </c>
      <c r="E2" s="5">
        <f aca="true" t="shared" si="0" ref="E2:E33">ABS(C2-D2)/AVERAGE(C2,D2)</f>
        <v>0.07549361207897808</v>
      </c>
      <c r="G2" t="s">
        <v>14</v>
      </c>
      <c r="H2" t="s">
        <v>15</v>
      </c>
      <c r="I2" t="s">
        <v>16</v>
      </c>
      <c r="J2" t="s">
        <v>17</v>
      </c>
      <c r="K2" t="s">
        <v>18</v>
      </c>
      <c r="L2" t="s">
        <v>19</v>
      </c>
    </row>
    <row r="3" spans="1:12" ht="13.5" customHeight="1">
      <c r="A3" s="20" t="s">
        <v>10</v>
      </c>
      <c r="B3" s="19">
        <v>38395</v>
      </c>
      <c r="C3" s="16">
        <v>0.001130952380952381</v>
      </c>
      <c r="D3" s="16">
        <v>0.00112094395280236</v>
      </c>
      <c r="E3" s="5">
        <f t="shared" si="0"/>
        <v>0.00888888888888884</v>
      </c>
      <c r="G3">
        <f>COUNT($E$2:$E$104)</f>
        <v>103</v>
      </c>
      <c r="H3" s="14">
        <f>MIN($E$2:$E$104)</f>
        <v>0.0010937162187941126</v>
      </c>
      <c r="I3" s="13">
        <f>AVERAGE($E$2:$E$104)</f>
        <v>0.1812972942851407</v>
      </c>
      <c r="J3" s="13">
        <f>MAX($E$2:$E$104)</f>
        <v>1.5325064804697315</v>
      </c>
      <c r="K3" s="13">
        <f>STDEV($E$2:$E$104)</f>
        <v>0.23512449144235237</v>
      </c>
      <c r="L3" s="13">
        <f>MEDIAN($E$2:$E$104)</f>
        <v>0.10086913481946153</v>
      </c>
    </row>
    <row r="4" spans="1:5" ht="13.5" customHeight="1">
      <c r="A4" s="20" t="s">
        <v>10</v>
      </c>
      <c r="B4" s="19">
        <v>38398</v>
      </c>
      <c r="C4" s="16">
        <v>0.0011404561824729892</v>
      </c>
      <c r="D4" s="16">
        <v>0.0011377245508982037</v>
      </c>
      <c r="E4" s="5">
        <f t="shared" si="0"/>
        <v>0.0023980815347720767</v>
      </c>
    </row>
    <row r="5" spans="1:5" ht="13.5" customHeight="1">
      <c r="A5" s="20" t="s">
        <v>10</v>
      </c>
      <c r="B5" s="19">
        <v>38404</v>
      </c>
      <c r="C5" s="16">
        <v>0.0010650224215246638</v>
      </c>
      <c r="D5" s="16">
        <v>0.0012374779021803181</v>
      </c>
      <c r="E5" s="5">
        <f t="shared" si="0"/>
        <v>0.14979844205029608</v>
      </c>
    </row>
    <row r="6" spans="1:5" ht="13.5" customHeight="1">
      <c r="A6" s="20" t="s">
        <v>10</v>
      </c>
      <c r="B6" s="19">
        <v>38410</v>
      </c>
      <c r="C6" s="16">
        <v>0.0010963646855164455</v>
      </c>
      <c r="D6" s="16">
        <v>0.0011124121779859484</v>
      </c>
      <c r="E6" s="5">
        <f t="shared" si="0"/>
        <v>0.014530659691949856</v>
      </c>
    </row>
    <row r="7" spans="1:5" ht="13.5" customHeight="1">
      <c r="A7" s="20" t="s">
        <v>10</v>
      </c>
      <c r="B7" s="19">
        <v>38416</v>
      </c>
      <c r="C7" s="16">
        <v>0.0013914095583787054</v>
      </c>
      <c r="D7" s="16">
        <v>0.001426872770511296</v>
      </c>
      <c r="E7" s="5">
        <f t="shared" si="0"/>
        <v>0.025166543301258327</v>
      </c>
    </row>
    <row r="8" spans="1:5" ht="13.5" customHeight="1">
      <c r="A8" s="20" t="s">
        <v>10</v>
      </c>
      <c r="B8" s="19">
        <v>38422</v>
      </c>
      <c r="C8" s="16">
        <v>0.004548174745661281</v>
      </c>
      <c r="D8" s="16">
        <v>0.004474142940151075</v>
      </c>
      <c r="E8" s="5">
        <f t="shared" si="0"/>
        <v>0.016410817727383318</v>
      </c>
    </row>
    <row r="9" spans="1:5" ht="13.5" customHeight="1">
      <c r="A9" s="20" t="s">
        <v>10</v>
      </c>
      <c r="B9" s="19">
        <v>38428</v>
      </c>
      <c r="C9" s="16">
        <v>0.004803749267721149</v>
      </c>
      <c r="D9" s="16">
        <v>0.004855491329479769</v>
      </c>
      <c r="E9" s="5">
        <f t="shared" si="0"/>
        <v>0.010713484406551451</v>
      </c>
    </row>
    <row r="10" spans="1:5" ht="13.5" customHeight="1">
      <c r="A10" s="20" t="s">
        <v>10</v>
      </c>
      <c r="B10" s="19">
        <v>38434</v>
      </c>
      <c r="C10" s="16">
        <v>0.001629802095459837</v>
      </c>
      <c r="D10" s="16">
        <v>0.0011986301369863012</v>
      </c>
      <c r="E10" s="5">
        <f t="shared" si="0"/>
        <v>0.30488406512086835</v>
      </c>
    </row>
    <row r="11" spans="1:5" ht="13.5" customHeight="1">
      <c r="A11" s="20" t="s">
        <v>10</v>
      </c>
      <c r="B11" s="19">
        <v>38440</v>
      </c>
      <c r="C11" s="16">
        <v>0.0017573696145124717</v>
      </c>
      <c r="D11" s="16">
        <v>0.0015446224256292908</v>
      </c>
      <c r="E11" s="5">
        <f t="shared" si="0"/>
        <v>0.12885990414080292</v>
      </c>
    </row>
    <row r="12" spans="1:5" ht="13.5" customHeight="1">
      <c r="A12" s="20" t="s">
        <v>10</v>
      </c>
      <c r="B12" s="19">
        <v>38446</v>
      </c>
      <c r="C12" s="16">
        <v>0.002592810842663524</v>
      </c>
      <c r="D12" s="16">
        <v>0.0028851702250432777</v>
      </c>
      <c r="E12" s="5">
        <f t="shared" si="0"/>
        <v>0.1067398294248364</v>
      </c>
    </row>
    <row r="13" spans="1:5" ht="13.5" customHeight="1">
      <c r="A13" s="20" t="s">
        <v>10</v>
      </c>
      <c r="B13" s="19">
        <v>38452</v>
      </c>
      <c r="C13" s="16">
        <v>0.006385341476957246</v>
      </c>
      <c r="D13" s="16">
        <v>0.006410990269032628</v>
      </c>
      <c r="E13" s="5">
        <f t="shared" si="0"/>
        <v>0.004008772605230296</v>
      </c>
    </row>
    <row r="14" spans="1:5" ht="13.5" customHeight="1">
      <c r="A14" s="20" t="s">
        <v>10</v>
      </c>
      <c r="B14" s="19">
        <v>38458</v>
      </c>
      <c r="C14" s="16">
        <v>0.00564281559045957</v>
      </c>
      <c r="D14" s="16">
        <v>0.005973578403216542</v>
      </c>
      <c r="E14" s="5">
        <f t="shared" si="0"/>
        <v>0.05694758854374896</v>
      </c>
    </row>
    <row r="15" spans="1:5" ht="13.5" customHeight="1">
      <c r="A15" s="20" t="s">
        <v>10</v>
      </c>
      <c r="B15" s="19">
        <v>38464</v>
      </c>
      <c r="C15" s="16">
        <v>0.005303933253873659</v>
      </c>
      <c r="D15" s="16">
        <v>0.005028571428571429</v>
      </c>
      <c r="E15" s="5">
        <f t="shared" si="0"/>
        <v>0.05330011139894658</v>
      </c>
    </row>
    <row r="16" spans="1:5" ht="13.5" customHeight="1">
      <c r="A16" s="20" t="s">
        <v>10</v>
      </c>
      <c r="B16" s="19">
        <v>38476</v>
      </c>
      <c r="C16" s="16">
        <v>0.006658739595719381</v>
      </c>
      <c r="D16" s="17">
        <v>0.005868405453467695</v>
      </c>
      <c r="E16" s="5">
        <f t="shared" si="0"/>
        <v>0.12617945096803576</v>
      </c>
    </row>
    <row r="17" spans="1:5" ht="13.5" customHeight="1">
      <c r="A17" s="20" t="s">
        <v>10</v>
      </c>
      <c r="B17" s="19">
        <v>38482</v>
      </c>
      <c r="C17" s="16">
        <v>0.0011046511627906977</v>
      </c>
      <c r="D17" s="16">
        <v>0.0010758776896942243</v>
      </c>
      <c r="E17" s="5">
        <f t="shared" si="0"/>
        <v>0.026391279403327562</v>
      </c>
    </row>
    <row r="18" spans="1:5" ht="13.5" customHeight="1">
      <c r="A18" s="20" t="s">
        <v>10</v>
      </c>
      <c r="B18" s="19">
        <v>38488</v>
      </c>
      <c r="C18" s="16">
        <v>0.0012374779021803181</v>
      </c>
      <c r="D18" s="16">
        <v>0.0011743981209630066</v>
      </c>
      <c r="E18" s="5">
        <f t="shared" si="0"/>
        <v>0.052307648164354265</v>
      </c>
    </row>
    <row r="19" spans="1:5" ht="13.5" customHeight="1">
      <c r="A19" s="20" t="s">
        <v>10</v>
      </c>
      <c r="B19" s="19">
        <v>38494</v>
      </c>
      <c r="C19" s="16">
        <v>0.003104477611940299</v>
      </c>
      <c r="D19" s="16">
        <v>0.003327283726557774</v>
      </c>
      <c r="E19" s="5">
        <f t="shared" si="0"/>
        <v>0.0692830790482982</v>
      </c>
    </row>
    <row r="20" spans="1:5" ht="13.5" customHeight="1">
      <c r="A20" s="20" t="s">
        <v>10</v>
      </c>
      <c r="B20" s="19">
        <v>38500</v>
      </c>
      <c r="C20" s="16">
        <v>0.004964539007092199</v>
      </c>
      <c r="D20" s="16">
        <v>0.005008839127872717</v>
      </c>
      <c r="E20" s="5">
        <f t="shared" si="0"/>
        <v>0.008883674153536737</v>
      </c>
    </row>
    <row r="21" spans="1:5" ht="13.5" customHeight="1">
      <c r="A21" s="20" t="s">
        <v>10</v>
      </c>
      <c r="B21" s="19">
        <v>38506</v>
      </c>
      <c r="C21" s="16">
        <v>0.006912991656734207</v>
      </c>
      <c r="D21" s="16">
        <v>0.007314148681055156</v>
      </c>
      <c r="E21" s="5">
        <f t="shared" si="0"/>
        <v>0.05639320549266212</v>
      </c>
    </row>
    <row r="22" spans="1:5" ht="13.5" customHeight="1">
      <c r="A22" s="20" t="s">
        <v>10</v>
      </c>
      <c r="B22" s="19">
        <v>38512</v>
      </c>
      <c r="C22" s="16">
        <v>0.0011269276393831554</v>
      </c>
      <c r="D22" s="16">
        <v>0.0011411411411411413</v>
      </c>
      <c r="E22" s="5">
        <f t="shared" si="0"/>
        <v>0.01253357206803959</v>
      </c>
    </row>
    <row r="23" spans="1:5" ht="13.5" customHeight="1">
      <c r="A23" s="20" t="s">
        <v>10</v>
      </c>
      <c r="B23" s="19">
        <v>38524</v>
      </c>
      <c r="C23" s="16">
        <v>0.004836895388076491</v>
      </c>
      <c r="D23" s="16">
        <v>0.004847801578354002</v>
      </c>
      <c r="E23" s="5">
        <f t="shared" si="0"/>
        <v>0.002252252252252164</v>
      </c>
    </row>
    <row r="24" spans="1:5" ht="13.5" customHeight="1">
      <c r="A24" s="20" t="s">
        <v>10</v>
      </c>
      <c r="B24" s="19">
        <v>38530</v>
      </c>
      <c r="C24" s="16">
        <v>0.003017991874637261</v>
      </c>
      <c r="D24" s="16">
        <v>0.0031482541499713796</v>
      </c>
      <c r="E24" s="5">
        <f t="shared" si="0"/>
        <v>0.04225010640647806</v>
      </c>
    </row>
    <row r="25" spans="1:5" ht="13.5" customHeight="1">
      <c r="A25" s="20" t="s">
        <v>10</v>
      </c>
      <c r="B25" s="19">
        <v>38536</v>
      </c>
      <c r="C25" s="16">
        <v>0.0038056206088992977</v>
      </c>
      <c r="D25" s="16">
        <v>0.0034404963338973494</v>
      </c>
      <c r="E25" s="5">
        <f t="shared" si="0"/>
        <v>0.10077791398741304</v>
      </c>
    </row>
    <row r="26" spans="1:5" ht="13.5" customHeight="1">
      <c r="A26" s="20" t="s">
        <v>10</v>
      </c>
      <c r="B26" s="19">
        <v>38542</v>
      </c>
      <c r="C26" s="16">
        <v>0.004888103651354535</v>
      </c>
      <c r="D26" s="16">
        <v>0.004740406320541761</v>
      </c>
      <c r="E26" s="5">
        <f t="shared" si="0"/>
        <v>0.030679166609137536</v>
      </c>
    </row>
    <row r="27" spans="1:5" ht="13.5" customHeight="1">
      <c r="A27" s="20" t="s">
        <v>10</v>
      </c>
      <c r="B27" s="19">
        <v>38548</v>
      </c>
      <c r="C27" s="16">
        <v>0.010545023696682466</v>
      </c>
      <c r="D27" s="16">
        <v>0.009281267685342388</v>
      </c>
      <c r="E27" s="5">
        <f t="shared" si="0"/>
        <v>0.1274828445713089</v>
      </c>
    </row>
    <row r="28" spans="1:5" ht="13.5" customHeight="1">
      <c r="A28" s="20" t="s">
        <v>10</v>
      </c>
      <c r="B28" s="19">
        <v>38554</v>
      </c>
      <c r="C28" s="16">
        <v>0.005266170578133944</v>
      </c>
      <c r="D28" s="16">
        <v>0.005031446540880503</v>
      </c>
      <c r="E28" s="5">
        <f t="shared" si="0"/>
        <v>0.04558802964620341</v>
      </c>
    </row>
    <row r="29" spans="1:5" ht="13.5" customHeight="1">
      <c r="A29" s="20" t="s">
        <v>10</v>
      </c>
      <c r="B29" s="19">
        <v>38560</v>
      </c>
      <c r="C29" s="16">
        <v>0.00765661252900232</v>
      </c>
      <c r="D29" s="17">
        <v>0.007837528604118994</v>
      </c>
      <c r="E29" s="5">
        <f t="shared" si="0"/>
        <v>0.02335283686424355</v>
      </c>
    </row>
    <row r="30" spans="1:5" ht="13.5" customHeight="1">
      <c r="A30" s="20" t="s">
        <v>10</v>
      </c>
      <c r="B30" s="19">
        <v>38566</v>
      </c>
      <c r="C30" s="16">
        <v>0.012044198895027626</v>
      </c>
      <c r="D30" s="16">
        <v>0.005584340817501439</v>
      </c>
      <c r="E30" s="5">
        <f t="shared" si="0"/>
        <v>0.7328863516624687</v>
      </c>
    </row>
    <row r="31" spans="1:5" ht="13.5" customHeight="1">
      <c r="A31" s="20" t="s">
        <v>10</v>
      </c>
      <c r="B31" s="19">
        <v>38572</v>
      </c>
      <c r="C31" s="16">
        <v>0.006288951841359774</v>
      </c>
      <c r="D31" s="16">
        <v>0.005685048322910745</v>
      </c>
      <c r="E31" s="5">
        <f t="shared" si="0"/>
        <v>0.10086913481946153</v>
      </c>
    </row>
    <row r="32" spans="1:5" ht="13.5" customHeight="1">
      <c r="A32" s="20" t="s">
        <v>10</v>
      </c>
      <c r="B32" s="19">
        <v>38578</v>
      </c>
      <c r="C32" s="16">
        <v>0.009418604651162791</v>
      </c>
      <c r="D32" s="16">
        <v>0.009122203098106713</v>
      </c>
      <c r="E32" s="5">
        <f t="shared" si="0"/>
        <v>0.031972884575943716</v>
      </c>
    </row>
    <row r="33" spans="1:5" ht="13.5" customHeight="1">
      <c r="A33" s="20" t="s">
        <v>10</v>
      </c>
      <c r="B33" s="19">
        <v>38584</v>
      </c>
      <c r="C33" s="16">
        <v>0.006123595505617978</v>
      </c>
      <c r="D33" s="16">
        <v>0.006267970097757332</v>
      </c>
      <c r="E33" s="5">
        <f t="shared" si="0"/>
        <v>0.023302074452969567</v>
      </c>
    </row>
    <row r="34" spans="1:5" ht="13.5" customHeight="1">
      <c r="A34" s="20" t="s">
        <v>10</v>
      </c>
      <c r="B34" s="19">
        <v>38590</v>
      </c>
      <c r="C34" s="16">
        <v>0.007023933402705515</v>
      </c>
      <c r="D34" s="16">
        <v>0.006767308693388861</v>
      </c>
      <c r="E34" s="5">
        <f aca="true" t="shared" si="1" ref="E34:E65">ABS(C34-D34)/AVERAGE(C34,D34)</f>
        <v>0.03721560502361561</v>
      </c>
    </row>
    <row r="35" spans="1:5" ht="13.5" customHeight="1">
      <c r="A35" s="20" t="s">
        <v>10</v>
      </c>
      <c r="B35" s="19">
        <v>38602</v>
      </c>
      <c r="C35" s="16">
        <v>0.007917888563049855</v>
      </c>
      <c r="D35" s="16">
        <v>0.008044077134986225</v>
      </c>
      <c r="E35" s="5">
        <f t="shared" si="1"/>
        <v>0.015811156886760724</v>
      </c>
    </row>
    <row r="36" spans="1:5" ht="13.5" customHeight="1">
      <c r="A36" s="20" t="s">
        <v>10</v>
      </c>
      <c r="B36" s="19">
        <v>38608</v>
      </c>
      <c r="C36" s="16">
        <v>0.006290801186943621</v>
      </c>
      <c r="D36" s="16">
        <v>0.005979711692471971</v>
      </c>
      <c r="E36" s="5">
        <f t="shared" si="1"/>
        <v>0.050705214611447634</v>
      </c>
    </row>
    <row r="37" spans="1:5" ht="13.5" customHeight="1">
      <c r="A37" s="20" t="s">
        <v>10</v>
      </c>
      <c r="B37" s="19">
        <v>38614</v>
      </c>
      <c r="C37" s="16">
        <v>0.008216967281715665</v>
      </c>
      <c r="D37" s="16">
        <v>0.008488440813324673</v>
      </c>
      <c r="E37" s="5">
        <f t="shared" si="1"/>
        <v>0.03250127504393092</v>
      </c>
    </row>
    <row r="38" spans="1:5" ht="13.5" customHeight="1">
      <c r="A38" s="20" t="s">
        <v>10</v>
      </c>
      <c r="B38" s="19">
        <v>38620</v>
      </c>
      <c r="C38" s="16">
        <v>0.00625</v>
      </c>
      <c r="D38" s="16">
        <v>0.005421052631578947</v>
      </c>
      <c r="E38" s="5">
        <f t="shared" si="1"/>
        <v>0.14205186020293134</v>
      </c>
    </row>
    <row r="39" spans="1:5" ht="13.5" customHeight="1">
      <c r="A39" s="20" t="s">
        <v>10</v>
      </c>
      <c r="B39" s="19">
        <v>38626</v>
      </c>
      <c r="C39" s="16">
        <v>0.005272727272727273</v>
      </c>
      <c r="D39" s="16">
        <v>0.004041916167664672</v>
      </c>
      <c r="E39" s="5">
        <f t="shared" si="1"/>
        <v>0.2642744433405409</v>
      </c>
    </row>
    <row r="40" spans="1:5" ht="13.5" customHeight="1">
      <c r="A40" s="20" t="s">
        <v>10</v>
      </c>
      <c r="B40" s="19">
        <v>38632</v>
      </c>
      <c r="C40" s="16">
        <v>0.012692544670363525</v>
      </c>
      <c r="D40" s="16">
        <v>0.010740924912978619</v>
      </c>
      <c r="E40" s="5">
        <f t="shared" si="1"/>
        <v>0.16656686287481987</v>
      </c>
    </row>
    <row r="41" spans="1:5" ht="13.5" customHeight="1">
      <c r="A41" s="20" t="s">
        <v>10</v>
      </c>
      <c r="B41" s="19">
        <v>38638</v>
      </c>
      <c r="C41" s="16">
        <v>0.005702280912364946</v>
      </c>
      <c r="D41" s="16">
        <v>0.005609382967873534</v>
      </c>
      <c r="E41" s="5">
        <f t="shared" si="1"/>
        <v>0.016425159989717338</v>
      </c>
    </row>
    <row r="42" spans="1:5" ht="13.5" customHeight="1">
      <c r="A42" s="20" t="s">
        <v>10</v>
      </c>
      <c r="B42" s="19">
        <v>38644</v>
      </c>
      <c r="C42" s="16">
        <v>0.0088</v>
      </c>
      <c r="D42" s="16">
        <v>0.007314629258517035</v>
      </c>
      <c r="E42" s="5">
        <f t="shared" si="1"/>
        <v>0.18435059443864096</v>
      </c>
    </row>
    <row r="43" spans="1:5" ht="13.5" customHeight="1">
      <c r="A43" s="20" t="s">
        <v>10</v>
      </c>
      <c r="B43" s="19">
        <v>38650</v>
      </c>
      <c r="C43" s="16">
        <v>0.0023705552089831566</v>
      </c>
      <c r="D43" s="16">
        <v>0.0022166246851385387</v>
      </c>
      <c r="E43" s="5">
        <f t="shared" si="1"/>
        <v>0.06711335827133105</v>
      </c>
    </row>
    <row r="44" spans="1:5" ht="13.5" customHeight="1">
      <c r="A44" s="20" t="s">
        <v>10</v>
      </c>
      <c r="B44" s="19">
        <v>38656</v>
      </c>
      <c r="C44" s="16">
        <v>0.005408727719729564</v>
      </c>
      <c r="D44" s="16">
        <v>0.0050204918032786885</v>
      </c>
      <c r="E44" s="5">
        <f t="shared" si="1"/>
        <v>0.07445157628418402</v>
      </c>
    </row>
    <row r="45" spans="1:5" ht="13.5" customHeight="1">
      <c r="A45" s="20" t="s">
        <v>10</v>
      </c>
      <c r="B45" s="19">
        <v>38662</v>
      </c>
      <c r="C45" s="16">
        <v>0.003565267395054629</v>
      </c>
      <c r="D45" s="16">
        <v>0.0026892430278884463</v>
      </c>
      <c r="E45" s="5">
        <f t="shared" si="1"/>
        <v>0.2801256398750927</v>
      </c>
    </row>
    <row r="46" spans="1:5" ht="13.5" customHeight="1">
      <c r="A46" s="20" t="s">
        <v>10</v>
      </c>
      <c r="B46" s="19">
        <v>38668</v>
      </c>
      <c r="C46" s="16">
        <v>0.0027760641579272056</v>
      </c>
      <c r="D46" s="16">
        <v>0.002349336057201226</v>
      </c>
      <c r="E46" s="5">
        <f t="shared" si="1"/>
        <v>0.16651503602252324</v>
      </c>
    </row>
    <row r="47" spans="1:5" ht="13.5" customHeight="1">
      <c r="A47" s="20" t="s">
        <v>10</v>
      </c>
      <c r="B47" s="19">
        <v>38674</v>
      </c>
      <c r="C47" s="16">
        <v>0.004875076173065204</v>
      </c>
      <c r="D47" s="16">
        <v>0.004749612803304078</v>
      </c>
      <c r="E47" s="5">
        <f t="shared" si="1"/>
        <v>0.0260711530666947</v>
      </c>
    </row>
    <row r="48" spans="1:5" ht="13.5" customHeight="1">
      <c r="A48" s="20" t="s">
        <v>10</v>
      </c>
      <c r="B48" s="19">
        <v>38680</v>
      </c>
      <c r="C48" s="16">
        <v>0.0067747539085118704</v>
      </c>
      <c r="D48" s="16">
        <v>0.005657492354740061</v>
      </c>
      <c r="E48" s="5">
        <f t="shared" si="1"/>
        <v>0.1797360718431529</v>
      </c>
    </row>
    <row r="49" spans="1:5" ht="13.5" customHeight="1">
      <c r="A49" s="20" t="s">
        <v>10</v>
      </c>
      <c r="B49" s="19">
        <v>38686</v>
      </c>
      <c r="C49" s="16">
        <v>0.0032539221382916913</v>
      </c>
      <c r="D49" s="16">
        <v>0.0024053224155578304</v>
      </c>
      <c r="E49" s="5">
        <f t="shared" si="1"/>
        <v>0.29989858704961875</v>
      </c>
    </row>
    <row r="50" spans="1:5" ht="13.5" customHeight="1">
      <c r="A50" s="20" t="s">
        <v>10</v>
      </c>
      <c r="B50" s="19">
        <v>38692</v>
      </c>
      <c r="C50" s="16">
        <v>0.0035737491877842757</v>
      </c>
      <c r="D50" s="16">
        <v>0.0028062601187263895</v>
      </c>
      <c r="E50" s="5">
        <f t="shared" si="1"/>
        <v>0.24059183370616086</v>
      </c>
    </row>
    <row r="51" spans="1:5" ht="13.5" customHeight="1">
      <c r="A51" s="20" t="s">
        <v>10</v>
      </c>
      <c r="B51" s="19">
        <v>38698</v>
      </c>
      <c r="C51" s="16">
        <v>0.005200501253132832</v>
      </c>
      <c r="D51" s="16">
        <v>0.0017302798982188295</v>
      </c>
      <c r="E51" s="5">
        <f t="shared" si="1"/>
        <v>1.0013940071494625</v>
      </c>
    </row>
    <row r="52" spans="1:5" ht="13.5" customHeight="1">
      <c r="A52" s="20" t="s">
        <v>10</v>
      </c>
      <c r="B52" s="19">
        <v>38704</v>
      </c>
      <c r="C52" s="16">
        <v>0.0018610421836228288</v>
      </c>
      <c r="D52" s="16">
        <v>0.0009768637532133677</v>
      </c>
      <c r="E52" s="5">
        <f t="shared" si="1"/>
        <v>0.623120321877318</v>
      </c>
    </row>
    <row r="53" spans="1:5" ht="13.5" customHeight="1">
      <c r="A53" s="20" t="s">
        <v>10</v>
      </c>
      <c r="B53" s="19">
        <v>38710</v>
      </c>
      <c r="C53" s="16">
        <v>0.0020214782059380923</v>
      </c>
      <c r="D53" s="16">
        <v>0.0009341199606686333</v>
      </c>
      <c r="E53" s="5">
        <f t="shared" si="1"/>
        <v>0.7357957232175694</v>
      </c>
    </row>
    <row r="54" spans="1:5" ht="13.5" customHeight="1">
      <c r="A54" s="20" t="s">
        <v>10</v>
      </c>
      <c r="B54" s="19">
        <v>38716</v>
      </c>
      <c r="C54" s="16">
        <v>0.0011336515513126492</v>
      </c>
      <c r="D54" s="16">
        <v>0.0011663597298956416</v>
      </c>
      <c r="E54" s="5">
        <f t="shared" si="1"/>
        <v>0.02844175491679276</v>
      </c>
    </row>
    <row r="55" spans="1:5" ht="13.5" customHeight="1">
      <c r="A55" s="20" t="s">
        <v>10</v>
      </c>
      <c r="B55" s="19">
        <v>38722</v>
      </c>
      <c r="C55" s="16">
        <v>0.0038181818181818182</v>
      </c>
      <c r="D55" s="16">
        <v>0.003717472118959108</v>
      </c>
      <c r="E55" s="5">
        <f t="shared" si="1"/>
        <v>0.026728854605794182</v>
      </c>
    </row>
    <row r="56" spans="1:5" ht="13.5" customHeight="1">
      <c r="A56" s="20" t="s">
        <v>10</v>
      </c>
      <c r="B56" s="19">
        <v>38728</v>
      </c>
      <c r="C56" s="16">
        <v>0.0028392958546280527</v>
      </c>
      <c r="D56" s="16">
        <v>0.0028776978417266188</v>
      </c>
      <c r="E56" s="5">
        <f t="shared" si="1"/>
        <v>0.013434328998141915</v>
      </c>
    </row>
    <row r="57" spans="1:5" ht="13.5" customHeight="1">
      <c r="A57" s="20" t="s">
        <v>10</v>
      </c>
      <c r="B57" s="19">
        <v>38734</v>
      </c>
      <c r="C57" s="16">
        <v>0.003701456310679612</v>
      </c>
      <c r="D57" s="16">
        <v>0.0034739454094292804</v>
      </c>
      <c r="E57" s="5">
        <f t="shared" si="1"/>
        <v>0.06341412233763516</v>
      </c>
    </row>
    <row r="58" spans="1:5" ht="13.5" customHeight="1">
      <c r="A58" s="20" t="s">
        <v>10</v>
      </c>
      <c r="B58" s="19">
        <v>38740</v>
      </c>
      <c r="C58" s="16">
        <v>0.002087170042971148</v>
      </c>
      <c r="D58" s="16">
        <v>0.0018987341772151898</v>
      </c>
      <c r="E58" s="5">
        <f t="shared" si="1"/>
        <v>0.09455112584072531</v>
      </c>
    </row>
    <row r="59" spans="1:5" ht="13.5" customHeight="1">
      <c r="A59" s="20" t="s">
        <v>10</v>
      </c>
      <c r="B59" s="19">
        <v>38746</v>
      </c>
      <c r="C59" s="17">
        <v>0.0013855421686746988</v>
      </c>
      <c r="D59" s="16">
        <v>0.0011875</v>
      </c>
      <c r="E59" s="5">
        <f t="shared" si="1"/>
        <v>0.15393620134621017</v>
      </c>
    </row>
    <row r="60" spans="1:5" ht="13.5" customHeight="1">
      <c r="A60" s="20" t="s">
        <v>10</v>
      </c>
      <c r="B60" s="19">
        <v>38752</v>
      </c>
      <c r="C60" s="16">
        <v>0.005473808122424956</v>
      </c>
      <c r="D60" s="16">
        <v>0.005900816070307596</v>
      </c>
      <c r="E60" s="5">
        <f t="shared" si="1"/>
        <v>0.07508080102645737</v>
      </c>
    </row>
    <row r="61" spans="1:5" ht="13.5" customHeight="1">
      <c r="A61" s="20" t="s">
        <v>10</v>
      </c>
      <c r="B61" s="19">
        <v>38758</v>
      </c>
      <c r="C61" s="16">
        <v>0.002127659574468085</v>
      </c>
      <c r="D61" s="16">
        <v>0.004049640757674722</v>
      </c>
      <c r="E61" s="5">
        <f t="shared" si="1"/>
        <v>0.6222722159730033</v>
      </c>
    </row>
    <row r="62" spans="1:5" ht="13.5" customHeight="1">
      <c r="A62" s="20" t="s">
        <v>10</v>
      </c>
      <c r="B62" s="19">
        <v>38764</v>
      </c>
      <c r="C62" s="16">
        <v>0.002555366269165247</v>
      </c>
      <c r="D62" s="16">
        <v>0.0021005728835136856</v>
      </c>
      <c r="E62" s="5">
        <f t="shared" si="1"/>
        <v>0.19536053661263267</v>
      </c>
    </row>
    <row r="63" spans="1:5" ht="13.5" customHeight="1">
      <c r="A63" s="20" t="s">
        <v>10</v>
      </c>
      <c r="B63" s="19">
        <v>38770</v>
      </c>
      <c r="C63" s="16">
        <v>0.0024390243902439024</v>
      </c>
      <c r="D63" s="16">
        <v>0.002610316967060286</v>
      </c>
      <c r="E63" s="5">
        <f t="shared" si="1"/>
        <v>0.06784749324527178</v>
      </c>
    </row>
    <row r="64" spans="1:5" ht="13.5" customHeight="1">
      <c r="A64" s="20" t="s">
        <v>10</v>
      </c>
      <c r="B64" s="19">
        <v>38782</v>
      </c>
      <c r="C64" s="16">
        <v>0.0031176470588235297</v>
      </c>
      <c r="D64" s="16">
        <v>0.001616915422885572</v>
      </c>
      <c r="E64" s="5">
        <f t="shared" si="1"/>
        <v>0.6339473358882434</v>
      </c>
    </row>
    <row r="65" spans="1:5" ht="13.5" customHeight="1">
      <c r="A65" s="20" t="s">
        <v>10</v>
      </c>
      <c r="B65" s="19">
        <v>38788</v>
      </c>
      <c r="C65" s="16">
        <v>0.0011329755515802028</v>
      </c>
      <c r="D65" s="16">
        <v>0.0011934673366834172</v>
      </c>
      <c r="E65" s="5">
        <f t="shared" si="1"/>
        <v>0.05200367084735398</v>
      </c>
    </row>
    <row r="66" spans="1:5" ht="13.5" customHeight="1">
      <c r="A66" s="20" t="s">
        <v>10</v>
      </c>
      <c r="B66" s="19">
        <v>38794</v>
      </c>
      <c r="C66" s="16">
        <v>0.002485207100591716</v>
      </c>
      <c r="D66" s="17">
        <v>0.0019112207151664614</v>
      </c>
      <c r="E66" s="5">
        <f aca="true" t="shared" si="2" ref="E66:E97">ABS(C66-D66)/AVERAGE(C66,D66)</f>
        <v>0.2611148912159582</v>
      </c>
    </row>
    <row r="67" spans="1:5" ht="13.5" customHeight="1">
      <c r="A67" s="20" t="s">
        <v>10</v>
      </c>
      <c r="B67" s="19">
        <v>38800</v>
      </c>
      <c r="C67" s="16">
        <v>0.00285381479324403</v>
      </c>
      <c r="D67" s="16">
        <v>0.0025454545454545456</v>
      </c>
      <c r="E67" s="5">
        <f t="shared" si="2"/>
        <v>0.11422295442064782</v>
      </c>
    </row>
    <row r="68" spans="1:5" ht="13.5" customHeight="1">
      <c r="A68" s="20" t="s">
        <v>10</v>
      </c>
      <c r="B68" s="19">
        <v>38806</v>
      </c>
      <c r="C68" s="16">
        <v>0.0019298245614035089</v>
      </c>
      <c r="D68" s="16">
        <v>0.0021000617665225445</v>
      </c>
      <c r="E68" s="5">
        <f t="shared" si="2"/>
        <v>0.08448734840947573</v>
      </c>
    </row>
    <row r="69" spans="1:5" ht="13.5" customHeight="1">
      <c r="A69" s="20" t="s">
        <v>10</v>
      </c>
      <c r="B69" s="19">
        <v>38818</v>
      </c>
      <c r="C69" s="16">
        <v>0.0028554431885782273</v>
      </c>
      <c r="D69" s="16">
        <v>0.0031850961538461542</v>
      </c>
      <c r="E69" s="5">
        <f t="shared" si="2"/>
        <v>0.10914686473530032</v>
      </c>
    </row>
    <row r="70" spans="1:5" ht="13.5" customHeight="1">
      <c r="A70" s="20" t="s">
        <v>10</v>
      </c>
      <c r="B70" s="19">
        <v>38830</v>
      </c>
      <c r="C70" s="16">
        <v>0.0022565320665083135</v>
      </c>
      <c r="D70" s="16">
        <v>0.002220888355342137</v>
      </c>
      <c r="E70" s="5">
        <f t="shared" si="2"/>
        <v>0.015921538657495744</v>
      </c>
    </row>
    <row r="71" spans="1:5" ht="13.5" customHeight="1">
      <c r="A71" s="20" t="s">
        <v>10</v>
      </c>
      <c r="B71" s="19">
        <v>38836</v>
      </c>
      <c r="C71" s="16">
        <v>0.007710699342498506</v>
      </c>
      <c r="D71" s="16">
        <v>0.004710793082886106</v>
      </c>
      <c r="E71" s="5">
        <f t="shared" si="2"/>
        <v>0.48301865136298416</v>
      </c>
    </row>
    <row r="72" spans="1:5" ht="13.5" customHeight="1">
      <c r="A72" s="20" t="s">
        <v>10</v>
      </c>
      <c r="B72" s="19">
        <v>38842</v>
      </c>
      <c r="C72" s="16">
        <v>0.008</v>
      </c>
      <c r="D72" s="16">
        <v>0.007392075694855115</v>
      </c>
      <c r="E72" s="5">
        <f t="shared" si="2"/>
        <v>0.07899185492546494</v>
      </c>
    </row>
    <row r="73" spans="1:5" ht="13.5" customHeight="1">
      <c r="A73" s="20" t="s">
        <v>10</v>
      </c>
      <c r="B73" s="19">
        <v>38848</v>
      </c>
      <c r="C73" s="16">
        <v>0.011926058437686345</v>
      </c>
      <c r="D73" s="16">
        <v>0.011216056670602126</v>
      </c>
      <c r="E73" s="5">
        <f t="shared" si="2"/>
        <v>0.061360144806291116</v>
      </c>
    </row>
    <row r="74" spans="1:5" ht="13.5" customHeight="1">
      <c r="A74" s="20" t="s">
        <v>10</v>
      </c>
      <c r="B74" s="19">
        <v>38854</v>
      </c>
      <c r="C74" s="16">
        <v>0.009747292418772563</v>
      </c>
      <c r="D74" s="16">
        <v>0.008411764705882353</v>
      </c>
      <c r="E74" s="5">
        <f t="shared" si="2"/>
        <v>0.14709218697009738</v>
      </c>
    </row>
    <row r="75" spans="1:5" ht="13.5" customHeight="1">
      <c r="A75" s="20" t="s">
        <v>10</v>
      </c>
      <c r="B75" s="19">
        <v>38860</v>
      </c>
      <c r="C75" s="16">
        <v>0.00428743961352657</v>
      </c>
      <c r="D75" s="16">
        <v>0.004164152082076041</v>
      </c>
      <c r="E75" s="5">
        <f t="shared" si="2"/>
        <v>0.02917498523140345</v>
      </c>
    </row>
    <row r="76" spans="1:5" ht="13.5" customHeight="1">
      <c r="A76" s="20" t="s">
        <v>10</v>
      </c>
      <c r="B76" s="19">
        <v>38866</v>
      </c>
      <c r="C76" s="16">
        <v>0.005599036724864539</v>
      </c>
      <c r="D76" s="16">
        <v>0.004810583283223091</v>
      </c>
      <c r="E76" s="5">
        <f t="shared" si="2"/>
        <v>0.1514855376140279</v>
      </c>
    </row>
    <row r="77" spans="1:5" ht="13.5" customHeight="1">
      <c r="A77" s="20" t="s">
        <v>10</v>
      </c>
      <c r="B77" s="19">
        <v>38872</v>
      </c>
      <c r="C77" s="16">
        <v>0.011618257261410789</v>
      </c>
      <c r="D77" s="16">
        <v>0.006623681125439625</v>
      </c>
      <c r="E77" s="5">
        <f t="shared" si="2"/>
        <v>0.5475926987640165</v>
      </c>
    </row>
    <row r="78" spans="1:5" ht="13.5" customHeight="1">
      <c r="A78" s="20" t="s">
        <v>10</v>
      </c>
      <c r="B78" s="19">
        <v>38878</v>
      </c>
      <c r="C78" s="16">
        <v>0.009096278795038394</v>
      </c>
      <c r="D78" s="16">
        <v>0.00793082886106142</v>
      </c>
      <c r="E78" s="5">
        <f t="shared" si="2"/>
        <v>0.1368934709894152</v>
      </c>
    </row>
    <row r="79" spans="1:5" ht="13.5" customHeight="1">
      <c r="A79" s="20" t="s">
        <v>10</v>
      </c>
      <c r="B79" s="19">
        <v>38884</v>
      </c>
      <c r="C79" s="16">
        <v>0.011494937462775462</v>
      </c>
      <c r="D79" s="17">
        <v>0.008519388954171564</v>
      </c>
      <c r="E79" s="5">
        <f t="shared" si="2"/>
        <v>0.29734185868822127</v>
      </c>
    </row>
    <row r="80" spans="1:5" ht="13.5" customHeight="1">
      <c r="A80" s="20" t="s">
        <v>10</v>
      </c>
      <c r="B80" s="19">
        <v>38890</v>
      </c>
      <c r="C80" s="16">
        <v>0.009391612522150029</v>
      </c>
      <c r="D80" s="16">
        <v>0.008323632130384168</v>
      </c>
      <c r="E80" s="5">
        <f t="shared" si="2"/>
        <v>0.12057190433586071</v>
      </c>
    </row>
    <row r="81" spans="1:5" ht="13.5" customHeight="1">
      <c r="A81" s="20" t="s">
        <v>10</v>
      </c>
      <c r="B81" s="19">
        <v>38896</v>
      </c>
      <c r="C81" s="16">
        <v>0.013564298297122725</v>
      </c>
      <c r="D81" s="17">
        <v>0.011983711460151251</v>
      </c>
      <c r="E81" s="5">
        <f t="shared" si="2"/>
        <v>0.12373463545601252</v>
      </c>
    </row>
    <row r="82" spans="1:5" ht="13.5" customHeight="1">
      <c r="A82" s="20" t="s">
        <v>10</v>
      </c>
      <c r="B82" s="19">
        <v>38907</v>
      </c>
      <c r="C82" s="16">
        <v>0.01180308422301305</v>
      </c>
      <c r="D82" s="16">
        <v>0.006790481717933837</v>
      </c>
      <c r="E82" s="5">
        <f t="shared" si="2"/>
        <v>0.5391760269115913</v>
      </c>
    </row>
    <row r="83" spans="1:5" ht="13.5" customHeight="1">
      <c r="A83" s="20" t="s">
        <v>10</v>
      </c>
      <c r="B83" s="19">
        <v>38926</v>
      </c>
      <c r="C83" s="17">
        <v>0.007409602845287492</v>
      </c>
      <c r="D83" s="16">
        <v>0.007552526973310619</v>
      </c>
      <c r="E83" s="5">
        <f t="shared" si="2"/>
        <v>0.019104783845074032</v>
      </c>
    </row>
    <row r="84" spans="1:5" ht="13.5" customHeight="1">
      <c r="A84" s="20" t="s">
        <v>10</v>
      </c>
      <c r="B84" s="19">
        <v>38944</v>
      </c>
      <c r="C84" s="17">
        <v>0.013577586206896551</v>
      </c>
      <c r="D84" s="16">
        <v>0.007802639127940333</v>
      </c>
      <c r="E84" s="5">
        <f t="shared" si="2"/>
        <v>0.5402138647759277</v>
      </c>
    </row>
    <row r="85" spans="1:5" ht="13.5" customHeight="1">
      <c r="A85" s="20" t="s">
        <v>10</v>
      </c>
      <c r="B85" s="19">
        <v>38946</v>
      </c>
      <c r="C85" s="16">
        <v>0.008661417322834646</v>
      </c>
      <c r="D85" s="16">
        <v>0.0060791968767428895</v>
      </c>
      <c r="E85" s="5">
        <f t="shared" si="2"/>
        <v>0.35035452541261985</v>
      </c>
    </row>
    <row r="86" spans="1:5" ht="13.5" customHeight="1">
      <c r="A86" s="20" t="s">
        <v>10</v>
      </c>
      <c r="B86" s="19">
        <v>38956</v>
      </c>
      <c r="C86" s="16">
        <v>0.008698296836982969</v>
      </c>
      <c r="D86" s="16">
        <v>0.006998880179171333</v>
      </c>
      <c r="E86" s="5">
        <f t="shared" si="2"/>
        <v>0.21652513137396992</v>
      </c>
    </row>
    <row r="87" spans="1:5" ht="13.5" customHeight="1">
      <c r="A87" s="20" t="s">
        <v>10</v>
      </c>
      <c r="B87" s="19">
        <v>38962</v>
      </c>
      <c r="C87" s="16">
        <v>0.012123076923076922</v>
      </c>
      <c r="D87" s="17">
        <v>0.008751393534002231</v>
      </c>
      <c r="E87" s="5">
        <f t="shared" si="2"/>
        <v>0.3230437290380464</v>
      </c>
    </row>
    <row r="88" spans="1:5" ht="13.5" customHeight="1">
      <c r="A88" s="20" t="s">
        <v>10</v>
      </c>
      <c r="B88" s="19">
        <v>38968</v>
      </c>
      <c r="C88" s="16">
        <v>0.016042780748663103</v>
      </c>
      <c r="D88" s="16">
        <v>0.012894299944659657</v>
      </c>
      <c r="E88" s="5">
        <f t="shared" si="2"/>
        <v>0.21760873789386492</v>
      </c>
    </row>
    <row r="89" spans="1:5" ht="13.5" customHeight="1">
      <c r="A89" s="20" t="s">
        <v>10</v>
      </c>
      <c r="B89" s="19">
        <v>38974</v>
      </c>
      <c r="C89" s="16">
        <v>0.009827278141751043</v>
      </c>
      <c r="D89" s="16">
        <v>0.007107438016528926</v>
      </c>
      <c r="E89" s="5">
        <f t="shared" si="2"/>
        <v>0.3212147283486997</v>
      </c>
    </row>
    <row r="90" spans="1:5" ht="13.5" customHeight="1">
      <c r="A90" s="20" t="s">
        <v>10</v>
      </c>
      <c r="B90" s="19">
        <v>38982</v>
      </c>
      <c r="C90" s="16">
        <v>0.008725674827369743</v>
      </c>
      <c r="D90" s="16">
        <v>0.008716136631330978</v>
      </c>
      <c r="E90" s="5">
        <f t="shared" si="2"/>
        <v>0.0010937162187941126</v>
      </c>
    </row>
    <row r="91" spans="1:5" ht="13.5" customHeight="1">
      <c r="A91" s="20" t="s">
        <v>10</v>
      </c>
      <c r="B91" s="19">
        <v>38989</v>
      </c>
      <c r="C91" s="16">
        <v>0.009384711000621503</v>
      </c>
      <c r="D91" s="16">
        <v>0.010682680151706701</v>
      </c>
      <c r="E91" s="5">
        <f t="shared" si="2"/>
        <v>0.12936102567917587</v>
      </c>
    </row>
    <row r="92" spans="1:5" ht="13.5" customHeight="1">
      <c r="A92" s="20" t="s">
        <v>10</v>
      </c>
      <c r="B92" s="19">
        <v>38993</v>
      </c>
      <c r="C92" s="16">
        <v>0.00469361147327249</v>
      </c>
      <c r="D92" s="16">
        <v>0.003792048929663609</v>
      </c>
      <c r="E92" s="5">
        <f t="shared" si="2"/>
        <v>0.21249083767173485</v>
      </c>
    </row>
    <row r="93" spans="1:5" ht="13.5" customHeight="1">
      <c r="A93" s="20" t="s">
        <v>10</v>
      </c>
      <c r="B93" s="19">
        <v>38998</v>
      </c>
      <c r="C93" s="16">
        <v>0.0033442622950819673</v>
      </c>
      <c r="D93" s="16">
        <v>0.00298879202988792</v>
      </c>
      <c r="E93" s="5">
        <f t="shared" si="2"/>
        <v>0.1122587133960003</v>
      </c>
    </row>
    <row r="94" spans="1:5" ht="13.5" customHeight="1">
      <c r="A94" s="20" t="s">
        <v>10</v>
      </c>
      <c r="B94" s="19">
        <v>39004</v>
      </c>
      <c r="C94" s="16">
        <v>0.006796116504854369</v>
      </c>
      <c r="D94" s="16">
        <v>0.0060587515299877605</v>
      </c>
      <c r="E94" s="5">
        <f t="shared" si="2"/>
        <v>0.1147215160619366</v>
      </c>
    </row>
    <row r="95" spans="1:5" ht="13.5" customHeight="1">
      <c r="A95" s="20" t="s">
        <v>10</v>
      </c>
      <c r="B95" s="19">
        <v>39016</v>
      </c>
      <c r="C95" s="16">
        <v>0.0058398950131233595</v>
      </c>
      <c r="D95" s="16">
        <v>0.0056782334384858045</v>
      </c>
      <c r="E95" s="5">
        <f t="shared" si="2"/>
        <v>0.02807080600233621</v>
      </c>
    </row>
    <row r="96" spans="1:5" ht="13.5" customHeight="1">
      <c r="A96" s="20" t="s">
        <v>10</v>
      </c>
      <c r="B96" s="19">
        <v>39022</v>
      </c>
      <c r="C96" s="16">
        <v>0.006988896146309602</v>
      </c>
      <c r="D96" s="16">
        <v>0.0076533839342188496</v>
      </c>
      <c r="E96" s="5">
        <f t="shared" si="2"/>
        <v>0.09076288450360874</v>
      </c>
    </row>
    <row r="97" spans="1:5" ht="13.5" customHeight="1">
      <c r="A97" s="20" t="s">
        <v>10</v>
      </c>
      <c r="B97" s="19">
        <v>39040</v>
      </c>
      <c r="C97" s="16">
        <v>0.005778069599474721</v>
      </c>
      <c r="D97" s="17">
        <v>0.0038976857490864805</v>
      </c>
      <c r="E97" s="5">
        <f t="shared" si="2"/>
        <v>0.3886794948092308</v>
      </c>
    </row>
    <row r="98" spans="1:5" ht="13.5" customHeight="1">
      <c r="A98" s="20" t="s">
        <v>10</v>
      </c>
      <c r="B98" s="19">
        <v>39052</v>
      </c>
      <c r="C98" s="16">
        <v>0.00712401055408971</v>
      </c>
      <c r="D98" s="16">
        <v>0.006850117096018736</v>
      </c>
      <c r="E98" s="5">
        <f aca="true" t="shared" si="3" ref="E98:E104">ABS(C98-D98)/AVERAGE(C98,D98)</f>
        <v>0.03920007959407022</v>
      </c>
    </row>
    <row r="99" spans="1:5" ht="13.5" customHeight="1">
      <c r="A99" s="20" t="s">
        <v>10</v>
      </c>
      <c r="B99" s="19">
        <v>39118</v>
      </c>
      <c r="C99" s="16">
        <v>0.0075773195876288665</v>
      </c>
      <c r="D99" s="16">
        <v>0.01030756442227764</v>
      </c>
      <c r="E99" s="5">
        <f t="shared" si="3"/>
        <v>0.3053131161640724</v>
      </c>
    </row>
    <row r="100" spans="1:5" ht="13.5" customHeight="1">
      <c r="A100" s="20" t="s">
        <v>10</v>
      </c>
      <c r="B100" s="19">
        <v>39130</v>
      </c>
      <c r="C100" s="16">
        <v>0.0017373530914665304</v>
      </c>
      <c r="D100" s="17">
        <v>0.002343211578221916</v>
      </c>
      <c r="E100" s="5">
        <f t="shared" si="3"/>
        <v>0.2969483568075118</v>
      </c>
    </row>
    <row r="101" spans="1:5" ht="13.5" customHeight="1">
      <c r="A101" s="20" t="s">
        <v>10</v>
      </c>
      <c r="B101" s="19">
        <v>39148</v>
      </c>
      <c r="C101" s="16">
        <v>0.0034090909090909094</v>
      </c>
      <c r="D101" s="17">
        <v>0.0020798201236649806</v>
      </c>
      <c r="E101" s="5">
        <f t="shared" si="3"/>
        <v>0.48434772489235417</v>
      </c>
    </row>
    <row r="102" spans="1:5" ht="13.5" customHeight="1">
      <c r="A102" s="20" t="s">
        <v>10</v>
      </c>
      <c r="B102" s="19">
        <v>39154</v>
      </c>
      <c r="C102" s="16">
        <v>0.005161656267725468</v>
      </c>
      <c r="D102" s="16">
        <v>0.007561114269471291</v>
      </c>
      <c r="E102" s="5">
        <f t="shared" si="3"/>
        <v>0.3771911148960329</v>
      </c>
    </row>
    <row r="103" spans="1:5" ht="13.5" customHeight="1">
      <c r="A103" s="20" t="s">
        <v>10</v>
      </c>
      <c r="B103" s="19">
        <v>39160</v>
      </c>
      <c r="C103" s="16">
        <v>0.0026009961261759824</v>
      </c>
      <c r="D103" s="17">
        <v>0.01965382467895031</v>
      </c>
      <c r="E103" s="5">
        <f>ABS(C103-D103)/AVERAGE(C103,D103)</f>
        <v>1.5325064804697315</v>
      </c>
    </row>
    <row r="104" spans="1:5" ht="13.5" customHeight="1">
      <c r="A104" s="20" t="s">
        <v>10</v>
      </c>
      <c r="B104" s="19">
        <v>39172</v>
      </c>
      <c r="C104" s="16">
        <v>0.004512126339537507</v>
      </c>
      <c r="D104" s="16">
        <v>0.004829857299670692</v>
      </c>
      <c r="E104" s="5">
        <f t="shared" si="3"/>
        <v>0.06802216154600657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54"/>
  <sheetViews>
    <sheetView zoomScaleSheetLayoutView="53" workbookViewId="0" topLeftCell="A1">
      <pane ySplit="1" topLeftCell="BM2" activePane="bottomLeft" state="frozen"/>
      <selection pane="topLeft" activeCell="A1" sqref="A1"/>
      <selection pane="bottomLeft" activeCell="A2" sqref="A2:D104"/>
    </sheetView>
  </sheetViews>
  <sheetFormatPr defaultColWidth="9.140625" defaultRowHeight="12.75"/>
  <cols>
    <col min="1" max="1" width="9.00390625" style="0" bestFit="1" customWidth="1"/>
    <col min="2" max="2" width="11.140625" style="0" bestFit="1" customWidth="1"/>
    <col min="3" max="3" width="11.57421875" style="0" bestFit="1" customWidth="1"/>
    <col min="4" max="4" width="14.8515625" style="0" bestFit="1" customWidth="1"/>
  </cols>
  <sheetData>
    <row r="1" spans="1:7" ht="13.5" customHeight="1">
      <c r="A1" s="1" t="s">
        <v>0</v>
      </c>
      <c r="B1" s="1" t="s">
        <v>1</v>
      </c>
      <c r="C1" s="1" t="s">
        <v>2</v>
      </c>
      <c r="D1" s="1" t="s">
        <v>3</v>
      </c>
      <c r="E1" s="8" t="s">
        <v>12</v>
      </c>
      <c r="G1" t="s">
        <v>13</v>
      </c>
    </row>
    <row r="2" spans="1:12" ht="13.5" customHeight="1">
      <c r="A2" s="20" t="s">
        <v>11</v>
      </c>
      <c r="B2" s="19">
        <v>38380</v>
      </c>
      <c r="C2" s="16">
        <v>0.002112251056125528</v>
      </c>
      <c r="D2" s="17">
        <v>0.00195858981533296</v>
      </c>
      <c r="E2" s="5">
        <f aca="true" t="shared" si="0" ref="E2:E49">ABS(C2-D2)/AVERAGE(C2,D2)</f>
        <v>0.07549361207897803</v>
      </c>
      <c r="G2" t="s">
        <v>14</v>
      </c>
      <c r="H2" t="s">
        <v>15</v>
      </c>
      <c r="I2" t="s">
        <v>16</v>
      </c>
      <c r="J2" t="s">
        <v>17</v>
      </c>
      <c r="K2" t="s">
        <v>18</v>
      </c>
      <c r="L2" t="s">
        <v>19</v>
      </c>
    </row>
    <row r="3" spans="1:12" ht="13.5" customHeight="1">
      <c r="A3" s="20" t="s">
        <v>11</v>
      </c>
      <c r="B3" s="19">
        <v>38395</v>
      </c>
      <c r="C3" s="16">
        <v>0.0020833333333333333</v>
      </c>
      <c r="D3" s="17">
        <v>0.002064896755162242</v>
      </c>
      <c r="E3" s="5">
        <f t="shared" si="0"/>
        <v>0.00888888888888889</v>
      </c>
      <c r="G3">
        <f>COUNT($E$2:$E$104)</f>
        <v>103</v>
      </c>
      <c r="H3" s="9">
        <f>MIN($E$2:$E$104)</f>
        <v>0.0005204267499348991</v>
      </c>
      <c r="I3" s="10">
        <f>AVERAGE($E$2:$E$104)</f>
        <v>0.10339242071255744</v>
      </c>
      <c r="J3" s="10">
        <f>MAX($E$2:$E$104)</f>
        <v>1.0716269282996709</v>
      </c>
      <c r="K3" s="10">
        <f>STDEV($E$2:$E$104)</f>
        <v>0.15599859612238923</v>
      </c>
      <c r="L3" s="10">
        <f>MEDIAN($E$2:$E$104)</f>
        <v>0.04265129682997108</v>
      </c>
    </row>
    <row r="4" spans="1:5" ht="13.5" customHeight="1">
      <c r="A4" s="20" t="s">
        <v>11</v>
      </c>
      <c r="B4" s="19">
        <v>38398</v>
      </c>
      <c r="C4" s="16">
        <v>0.0021008403361344537</v>
      </c>
      <c r="D4" s="17">
        <v>0.002095808383233533</v>
      </c>
      <c r="E4" s="5">
        <f t="shared" si="0"/>
        <v>0.0023980815347722025</v>
      </c>
    </row>
    <row r="5" spans="1:5" ht="13.5" customHeight="1">
      <c r="A5" s="20" t="s">
        <v>11</v>
      </c>
      <c r="B5" s="19">
        <v>38404</v>
      </c>
      <c r="C5" s="16">
        <v>0.0019618834080717493</v>
      </c>
      <c r="D5" s="16">
        <v>0.0020624631703005302</v>
      </c>
      <c r="E5" s="5">
        <f t="shared" si="0"/>
        <v>0.049985636311404485</v>
      </c>
    </row>
    <row r="6" spans="1:5" ht="13.5" customHeight="1">
      <c r="A6" s="20" t="s">
        <v>11</v>
      </c>
      <c r="B6" s="19">
        <v>38410</v>
      </c>
      <c r="C6" s="16">
        <v>0.002019619157530294</v>
      </c>
      <c r="D6" s="16">
        <v>0.0020491803278688526</v>
      </c>
      <c r="E6" s="5">
        <f t="shared" si="0"/>
        <v>0.014530659691950106</v>
      </c>
    </row>
    <row r="7" spans="1:5" ht="13.5" customHeight="1">
      <c r="A7" s="20" t="s">
        <v>11</v>
      </c>
      <c r="B7" s="19">
        <v>38416</v>
      </c>
      <c r="C7" s="16">
        <v>0.002117362371445856</v>
      </c>
      <c r="D7" s="17">
        <v>0.002080856123662307</v>
      </c>
      <c r="E7" s="5">
        <f t="shared" si="0"/>
        <v>0.0173913043478261</v>
      </c>
    </row>
    <row r="8" spans="1:5" ht="13.5" customHeight="1">
      <c r="A8" s="20" t="s">
        <v>11</v>
      </c>
      <c r="B8" s="19">
        <v>38422</v>
      </c>
      <c r="C8" s="16">
        <v>0.0020945541591861163</v>
      </c>
      <c r="D8" s="16">
        <v>0.002033701336432307</v>
      </c>
      <c r="E8" s="5">
        <f t="shared" si="0"/>
        <v>0.029481132075471653</v>
      </c>
    </row>
    <row r="9" spans="1:5" ht="13.5" customHeight="1">
      <c r="A9" s="20" t="s">
        <v>11</v>
      </c>
      <c r="B9" s="19">
        <v>38428</v>
      </c>
      <c r="C9" s="16">
        <v>0.002050380785002929</v>
      </c>
      <c r="D9" s="16">
        <v>0.002023121387283237</v>
      </c>
      <c r="E9" s="5">
        <f t="shared" si="0"/>
        <v>0.013383764911259866</v>
      </c>
    </row>
    <row r="10" spans="1:5" ht="13.5" customHeight="1">
      <c r="A10" s="20" t="s">
        <v>11</v>
      </c>
      <c r="B10" s="19">
        <v>38434</v>
      </c>
      <c r="C10" s="16">
        <v>0.0020372526193247966</v>
      </c>
      <c r="D10" s="16">
        <v>0.001997716894977169</v>
      </c>
      <c r="E10" s="5">
        <f t="shared" si="0"/>
        <v>0.01959654178674371</v>
      </c>
    </row>
    <row r="11" spans="1:5" ht="13.5" customHeight="1">
      <c r="A11" s="20" t="s">
        <v>11</v>
      </c>
      <c r="B11" s="19">
        <v>38440</v>
      </c>
      <c r="C11" s="16">
        <v>0.001984126984126984</v>
      </c>
      <c r="D11" s="17">
        <v>0.002002288329519451</v>
      </c>
      <c r="E11" s="5">
        <f t="shared" si="0"/>
        <v>0.009111617312072978</v>
      </c>
    </row>
    <row r="12" spans="1:5" ht="13.5" customHeight="1">
      <c r="A12" s="20" t="s">
        <v>11</v>
      </c>
      <c r="B12" s="19">
        <v>38446</v>
      </c>
      <c r="C12" s="16">
        <v>0.0020624631703005302</v>
      </c>
      <c r="D12" s="16">
        <v>0.002019619157530294</v>
      </c>
      <c r="E12" s="5">
        <f t="shared" si="0"/>
        <v>0.02099125364431486</v>
      </c>
    </row>
    <row r="13" spans="1:5" ht="13.5" customHeight="1">
      <c r="A13" s="20" t="s">
        <v>11</v>
      </c>
      <c r="B13" s="19">
        <v>38452</v>
      </c>
      <c r="C13" s="16">
        <v>0.0019433647973348138</v>
      </c>
      <c r="D13" s="16">
        <v>0.002003434459072696</v>
      </c>
      <c r="E13" s="5">
        <f t="shared" si="0"/>
        <v>0.030439684329199735</v>
      </c>
    </row>
    <row r="14" spans="1:5" ht="13.5" customHeight="1">
      <c r="A14" s="20" t="s">
        <v>11</v>
      </c>
      <c r="B14" s="19">
        <v>38458</v>
      </c>
      <c r="C14" s="17">
        <v>0.002036067481093659</v>
      </c>
      <c r="D14" s="16">
        <v>0.002010338885697875</v>
      </c>
      <c r="E14" s="5">
        <f t="shared" si="0"/>
        <v>0.012716763005780368</v>
      </c>
    </row>
    <row r="15" spans="1:5" ht="13.5" customHeight="1">
      <c r="A15" s="20" t="s">
        <v>11</v>
      </c>
      <c r="B15" s="19">
        <v>38464</v>
      </c>
      <c r="C15" s="16">
        <v>0.0020858164481525627</v>
      </c>
      <c r="D15" s="16">
        <v>0.002</v>
      </c>
      <c r="E15" s="5">
        <f t="shared" si="0"/>
        <v>0.04200700116686118</v>
      </c>
    </row>
    <row r="16" spans="1:5" ht="13.5" customHeight="1">
      <c r="A16" s="20" t="s">
        <v>11</v>
      </c>
      <c r="B16" s="19">
        <v>38476</v>
      </c>
      <c r="C16" s="16">
        <v>0.002080856123662307</v>
      </c>
      <c r="D16" s="16">
        <v>0.002074688796680498</v>
      </c>
      <c r="E16" s="5">
        <f t="shared" si="0"/>
        <v>0.0029682398337785836</v>
      </c>
    </row>
    <row r="17" spans="1:5" ht="13.5" customHeight="1">
      <c r="A17" s="20" t="s">
        <v>11</v>
      </c>
      <c r="B17" s="19">
        <v>38482</v>
      </c>
      <c r="C17" s="16">
        <v>0.002034883720930233</v>
      </c>
      <c r="D17" s="16">
        <v>0.0019818799546998866</v>
      </c>
      <c r="E17" s="5">
        <f t="shared" si="0"/>
        <v>0.026391279403327868</v>
      </c>
    </row>
    <row r="18" spans="1:5" ht="13.5" customHeight="1">
      <c r="A18" s="20" t="s">
        <v>11</v>
      </c>
      <c r="B18" s="19">
        <v>38488</v>
      </c>
      <c r="C18" s="16">
        <v>0.0020624631703005302</v>
      </c>
      <c r="D18" s="16">
        <v>0.0020551967116852615</v>
      </c>
      <c r="E18" s="5">
        <f t="shared" si="0"/>
        <v>0.0035294117647057255</v>
      </c>
    </row>
    <row r="19" spans="1:5" ht="13.5" customHeight="1">
      <c r="A19" s="20" t="s">
        <v>11</v>
      </c>
      <c r="B19" s="19">
        <v>38494</v>
      </c>
      <c r="C19" s="16">
        <v>0.00208955223880597</v>
      </c>
      <c r="D19" s="16">
        <v>0.002117362371445856</v>
      </c>
      <c r="E19" s="5">
        <f t="shared" si="0"/>
        <v>0.013221153846153971</v>
      </c>
    </row>
    <row r="20" spans="1:5" ht="13.5" customHeight="1">
      <c r="A20" s="20" t="s">
        <v>11</v>
      </c>
      <c r="B20" s="19">
        <v>38500</v>
      </c>
      <c r="C20" s="16">
        <v>0.0020685579196217494</v>
      </c>
      <c r="D20" s="16">
        <v>0.0020624631703005302</v>
      </c>
      <c r="E20" s="5">
        <f t="shared" si="0"/>
        <v>0.002950722927117169</v>
      </c>
    </row>
    <row r="21" spans="1:5" ht="13.5" customHeight="1">
      <c r="A21" s="20" t="s">
        <v>11</v>
      </c>
      <c r="B21" s="19">
        <v>38506</v>
      </c>
      <c r="C21" s="16">
        <v>0.0020858164481525627</v>
      </c>
      <c r="D21" s="16">
        <v>0.0020983213429256594</v>
      </c>
      <c r="E21" s="5">
        <f t="shared" si="0"/>
        <v>0.005977286312014274</v>
      </c>
    </row>
    <row r="22" spans="1:5" ht="13.5" customHeight="1">
      <c r="A22" s="20" t="s">
        <v>11</v>
      </c>
      <c r="B22" s="19">
        <v>38512</v>
      </c>
      <c r="C22" s="16">
        <v>0.002075919335705813</v>
      </c>
      <c r="D22" s="16">
        <v>0.002102102102102102</v>
      </c>
      <c r="E22" s="5">
        <f t="shared" si="0"/>
        <v>0.0125335720680393</v>
      </c>
    </row>
    <row r="23" spans="1:5" ht="13.5" customHeight="1">
      <c r="A23" s="20" t="s">
        <v>11</v>
      </c>
      <c r="B23" s="19">
        <v>38524</v>
      </c>
      <c r="C23" s="16">
        <v>0.001968503937007874</v>
      </c>
      <c r="D23" s="16">
        <v>0.001972942502818489</v>
      </c>
      <c r="E23" s="5">
        <f t="shared" si="0"/>
        <v>0.002252252252252221</v>
      </c>
    </row>
    <row r="24" spans="1:5" ht="13.5" customHeight="1">
      <c r="A24" s="20" t="s">
        <v>11</v>
      </c>
      <c r="B24" s="19">
        <v>38530</v>
      </c>
      <c r="C24" s="16">
        <v>0.0020313406848520023</v>
      </c>
      <c r="D24" s="16">
        <v>0.002003434459072696</v>
      </c>
      <c r="E24" s="5">
        <f t="shared" si="0"/>
        <v>0.013832853025936526</v>
      </c>
    </row>
    <row r="25" spans="1:5" ht="13.5" customHeight="1">
      <c r="A25" s="20" t="s">
        <v>11</v>
      </c>
      <c r="B25" s="19">
        <v>38536</v>
      </c>
      <c r="C25" s="16">
        <v>0.0020491803278688526</v>
      </c>
      <c r="D25" s="16">
        <v>0.0019740552735476595</v>
      </c>
      <c r="E25" s="5">
        <f t="shared" si="0"/>
        <v>0.037345590347601224</v>
      </c>
    </row>
    <row r="26" spans="1:5" ht="13.5" customHeight="1">
      <c r="A26" s="20" t="s">
        <v>11</v>
      </c>
      <c r="B26" s="19">
        <v>38542</v>
      </c>
      <c r="C26" s="16">
        <v>0.002061248527679623</v>
      </c>
      <c r="D26" s="16">
        <v>0.0019751693002257337</v>
      </c>
      <c r="E26" s="5">
        <f t="shared" si="0"/>
        <v>0.04265129682997108</v>
      </c>
    </row>
    <row r="27" spans="1:5" ht="13.5" customHeight="1">
      <c r="A27" s="20" t="s">
        <v>11</v>
      </c>
      <c r="B27" s="19">
        <v>38548</v>
      </c>
      <c r="C27" s="16">
        <v>0.0020734597156398106</v>
      </c>
      <c r="D27" s="16">
        <v>0.0019807583474816073</v>
      </c>
      <c r="E27" s="5">
        <f t="shared" si="0"/>
        <v>0.045730824891461706</v>
      </c>
    </row>
    <row r="28" spans="1:5" ht="13.5" customHeight="1">
      <c r="A28" s="20" t="s">
        <v>11</v>
      </c>
      <c r="B28" s="19">
        <v>38554</v>
      </c>
      <c r="C28" s="16">
        <v>0.002003434459072696</v>
      </c>
      <c r="D28" s="16">
        <v>0.0020011435105774726</v>
      </c>
      <c r="E28" s="5">
        <f t="shared" si="0"/>
        <v>0.0011441647597256023</v>
      </c>
    </row>
    <row r="29" spans="1:5" ht="13.5" customHeight="1">
      <c r="A29" s="20" t="s">
        <v>11</v>
      </c>
      <c r="B29" s="19">
        <v>38560</v>
      </c>
      <c r="C29" s="16">
        <v>0.00203016241299304</v>
      </c>
      <c r="D29" s="16">
        <v>0.002002288329519451</v>
      </c>
      <c r="E29" s="5">
        <f t="shared" si="0"/>
        <v>0.013824884792626871</v>
      </c>
    </row>
    <row r="30" spans="1:5" ht="13.5" customHeight="1">
      <c r="A30" s="20" t="s">
        <v>11</v>
      </c>
      <c r="B30" s="19">
        <v>38566</v>
      </c>
      <c r="C30" s="16">
        <v>0.003922651933701658</v>
      </c>
      <c r="D30" s="16">
        <v>0.0020149683362118594</v>
      </c>
      <c r="E30" s="5">
        <f t="shared" si="0"/>
        <v>0.6425751431617179</v>
      </c>
    </row>
    <row r="31" spans="1:5" ht="13.5" customHeight="1">
      <c r="A31" s="20" t="s">
        <v>11</v>
      </c>
      <c r="B31" s="19">
        <v>38572</v>
      </c>
      <c r="C31" s="16">
        <v>0.00198300283286119</v>
      </c>
      <c r="D31" s="16">
        <v>0.001989766913018761</v>
      </c>
      <c r="E31" s="5">
        <f t="shared" si="0"/>
        <v>0.0034052213393870982</v>
      </c>
    </row>
    <row r="32" spans="1:5" ht="13.5" customHeight="1">
      <c r="A32" s="20" t="s">
        <v>11</v>
      </c>
      <c r="B32" s="19">
        <v>38578</v>
      </c>
      <c r="C32" s="16">
        <v>0.002034883720930233</v>
      </c>
      <c r="D32" s="16">
        <v>0.0020080321285140565</v>
      </c>
      <c r="E32" s="5">
        <f t="shared" si="0"/>
        <v>0.013283280392723147</v>
      </c>
    </row>
    <row r="33" spans="1:5" ht="13.5" customHeight="1">
      <c r="A33" s="20" t="s">
        <v>11</v>
      </c>
      <c r="B33" s="19">
        <v>38584</v>
      </c>
      <c r="C33" s="16">
        <v>0.001966292134831461</v>
      </c>
      <c r="D33" s="16">
        <v>0.0020126509488211618</v>
      </c>
      <c r="E33" s="5">
        <f t="shared" si="0"/>
        <v>0.023302074452969626</v>
      </c>
    </row>
    <row r="34" spans="1:5" ht="13.5" customHeight="1">
      <c r="A34" s="20" t="s">
        <v>11</v>
      </c>
      <c r="B34" s="19">
        <v>38590</v>
      </c>
      <c r="C34" s="16">
        <v>0.0018210197710718003</v>
      </c>
      <c r="D34" s="16">
        <v>0.0018219677251431546</v>
      </c>
      <c r="E34" s="5">
        <f t="shared" si="0"/>
        <v>0.0005204267499348991</v>
      </c>
    </row>
    <row r="35" spans="1:5" ht="13.5" customHeight="1">
      <c r="A35" s="20" t="s">
        <v>11</v>
      </c>
      <c r="B35" s="19">
        <v>38602</v>
      </c>
      <c r="C35" s="16">
        <v>0.0020527859237536657</v>
      </c>
      <c r="D35" s="17">
        <v>0.001928374655647383</v>
      </c>
      <c r="E35" s="5">
        <f t="shared" si="0"/>
        <v>0.062499999999999944</v>
      </c>
    </row>
    <row r="36" spans="1:5" ht="13.5" customHeight="1">
      <c r="A36" s="20" t="s">
        <v>11</v>
      </c>
      <c r="B36" s="19">
        <v>38608</v>
      </c>
      <c r="C36" s="16">
        <v>0.0020771513353115725</v>
      </c>
      <c r="D36" s="16">
        <v>0.0018686599038974907</v>
      </c>
      <c r="E36" s="5">
        <f t="shared" si="0"/>
        <v>0.10567734682405838</v>
      </c>
    </row>
    <row r="37" spans="1:5" ht="13.5" customHeight="1">
      <c r="A37" s="20" t="s">
        <v>11</v>
      </c>
      <c r="B37" s="19">
        <v>38614</v>
      </c>
      <c r="C37" s="16">
        <v>0.0020992252179565566</v>
      </c>
      <c r="D37" s="16">
        <v>0.0018339223979405158</v>
      </c>
      <c r="E37" s="5">
        <f t="shared" si="0"/>
        <v>0.13490610875815323</v>
      </c>
    </row>
    <row r="38" spans="1:5" ht="13.5" customHeight="1">
      <c r="A38" s="20" t="s">
        <v>11</v>
      </c>
      <c r="B38" s="19">
        <v>38620</v>
      </c>
      <c r="C38" s="16">
        <v>0.002165841584158416</v>
      </c>
      <c r="D38" s="16">
        <v>0.001842105263157895</v>
      </c>
      <c r="E38" s="5">
        <f t="shared" si="0"/>
        <v>0.161547212741752</v>
      </c>
    </row>
    <row r="39" spans="1:5" ht="13.5" customHeight="1">
      <c r="A39" s="20" t="s">
        <v>11</v>
      </c>
      <c r="B39" s="19">
        <v>38626</v>
      </c>
      <c r="C39" s="16">
        <v>0.0021212121212121214</v>
      </c>
      <c r="D39" s="16">
        <v>0.001746506986027944</v>
      </c>
      <c r="E39" s="5">
        <f t="shared" si="0"/>
        <v>0.1937602627257801</v>
      </c>
    </row>
    <row r="40" spans="1:5" ht="13.5" customHeight="1">
      <c r="A40" s="20" t="s">
        <v>11</v>
      </c>
      <c r="B40" s="19">
        <v>38632</v>
      </c>
      <c r="C40" s="16">
        <v>0.002156500308071473</v>
      </c>
      <c r="D40" s="16">
        <v>0.00174042764793635</v>
      </c>
      <c r="E40" s="5">
        <f t="shared" si="0"/>
        <v>0.2135388002201432</v>
      </c>
    </row>
    <row r="41" spans="1:5" ht="13.5" customHeight="1">
      <c r="A41" s="20" t="s">
        <v>11</v>
      </c>
      <c r="B41" s="19">
        <v>38638</v>
      </c>
      <c r="C41" s="16">
        <v>0.0021008403361344537</v>
      </c>
      <c r="D41" s="16">
        <v>0.0017848036715961246</v>
      </c>
      <c r="E41" s="5">
        <f t="shared" si="0"/>
        <v>0.16266887234629157</v>
      </c>
    </row>
    <row r="42" spans="1:5" ht="13.5" customHeight="1">
      <c r="A42" s="20" t="s">
        <v>11</v>
      </c>
      <c r="B42" s="19">
        <v>38644</v>
      </c>
      <c r="C42" s="16">
        <v>0.0021538461538461538</v>
      </c>
      <c r="D42" s="16">
        <v>0.0017535070140280561</v>
      </c>
      <c r="E42" s="5">
        <f t="shared" si="0"/>
        <v>0.20491576912455117</v>
      </c>
    </row>
    <row r="43" spans="1:5" ht="13.5" customHeight="1">
      <c r="A43" s="20" t="s">
        <v>11</v>
      </c>
      <c r="B43" s="19">
        <v>38650</v>
      </c>
      <c r="C43" s="16">
        <v>0.002183406113537118</v>
      </c>
      <c r="D43" s="16">
        <v>0.0017632241813602015</v>
      </c>
      <c r="E43" s="5">
        <f t="shared" si="0"/>
        <v>0.21293199554069114</v>
      </c>
    </row>
    <row r="44" spans="1:5" ht="13.5" customHeight="1">
      <c r="A44" s="20" t="s">
        <v>11</v>
      </c>
      <c r="B44" s="19">
        <v>38656</v>
      </c>
      <c r="C44" s="16">
        <v>0.00215119852489244</v>
      </c>
      <c r="D44" s="16">
        <v>0.001793032786885246</v>
      </c>
      <c r="E44" s="5">
        <f t="shared" si="0"/>
        <v>0.18161497625034914</v>
      </c>
    </row>
    <row r="45" spans="1:5" ht="13.5" customHeight="1">
      <c r="A45" s="20" t="s">
        <v>11</v>
      </c>
      <c r="B45" s="19">
        <v>38662</v>
      </c>
      <c r="C45" s="16">
        <v>0.0020126509488211618</v>
      </c>
      <c r="D45" s="16">
        <v>0.0017430278884462153</v>
      </c>
      <c r="E45" s="5">
        <f t="shared" si="0"/>
        <v>0.1435815318921804</v>
      </c>
    </row>
    <row r="46" spans="1:5" ht="13.5" customHeight="1">
      <c r="A46" s="20" t="s">
        <v>11</v>
      </c>
      <c r="B46" s="19">
        <v>38668</v>
      </c>
      <c r="C46" s="16">
        <v>0.00215916101172116</v>
      </c>
      <c r="D46" s="16">
        <v>0.001787538304392237</v>
      </c>
      <c r="E46" s="5">
        <f t="shared" si="0"/>
        <v>0.1883207599888236</v>
      </c>
    </row>
    <row r="47" spans="1:5" ht="13.5" customHeight="1">
      <c r="A47" s="20" t="s">
        <v>11</v>
      </c>
      <c r="B47" s="19">
        <v>38674</v>
      </c>
      <c r="C47" s="16">
        <v>0.002132845825716027</v>
      </c>
      <c r="D47" s="16">
        <v>0.0018069179143004647</v>
      </c>
      <c r="E47" s="5">
        <f t="shared" si="0"/>
        <v>0.1654555617663501</v>
      </c>
    </row>
    <row r="48" spans="1:5" ht="13.5" customHeight="1">
      <c r="A48" s="20" t="s">
        <v>11</v>
      </c>
      <c r="B48" s="19">
        <v>38680</v>
      </c>
      <c r="C48" s="16">
        <v>0.0020266357845975685</v>
      </c>
      <c r="D48" s="17">
        <v>0.0017838939857288483</v>
      </c>
      <c r="E48" s="5">
        <f t="shared" si="0"/>
        <v>0.12740580103008958</v>
      </c>
    </row>
    <row r="49" spans="1:5" ht="13.5" customHeight="1">
      <c r="A49" s="20" t="s">
        <v>11</v>
      </c>
      <c r="B49" s="19">
        <v>38686</v>
      </c>
      <c r="C49" s="16">
        <v>0.002033701336432307</v>
      </c>
      <c r="D49" s="16">
        <v>0.0017911975435005118</v>
      </c>
      <c r="E49" s="5">
        <f t="shared" si="0"/>
        <v>0.12680272108843554</v>
      </c>
    </row>
    <row r="50" spans="1:5" ht="13.5" customHeight="1">
      <c r="A50" s="20" t="s">
        <v>11</v>
      </c>
      <c r="B50" s="19">
        <v>38692</v>
      </c>
      <c r="C50" s="16">
        <v>0.0022742040285899934</v>
      </c>
      <c r="D50" s="16">
        <v>0.0018888289260658392</v>
      </c>
      <c r="E50" s="5">
        <f aca="true" t="shared" si="1" ref="E50:E104">ABS(C50-D50)/AVERAGE(C50,D50)</f>
        <v>0.1851415094339622</v>
      </c>
    </row>
    <row r="51" spans="1:5" ht="13.5" customHeight="1">
      <c r="A51" s="20" t="s">
        <v>11</v>
      </c>
      <c r="B51" s="19">
        <v>38698</v>
      </c>
      <c r="C51" s="16">
        <v>0.0021929824561403508</v>
      </c>
      <c r="D51" s="16">
        <v>0.0017811704834605599</v>
      </c>
      <c r="E51" s="5">
        <f t="shared" si="1"/>
        <v>0.20724515585509676</v>
      </c>
    </row>
    <row r="52" spans="1:5" ht="13.5" customHeight="1">
      <c r="A52" s="20" t="s">
        <v>11</v>
      </c>
      <c r="B52" s="19">
        <v>38704</v>
      </c>
      <c r="C52" s="16">
        <v>0.0021712158808933004</v>
      </c>
      <c r="D52" s="16">
        <v>0.0017994858611825194</v>
      </c>
      <c r="E52" s="5">
        <f t="shared" si="1"/>
        <v>0.18723643519820074</v>
      </c>
    </row>
    <row r="53" spans="1:5" ht="13.5" customHeight="1">
      <c r="A53" s="20" t="s">
        <v>11</v>
      </c>
      <c r="B53" s="19">
        <v>38710</v>
      </c>
      <c r="C53" s="16">
        <v>0.0022109917877447885</v>
      </c>
      <c r="D53" s="16">
        <v>0.001720747295968535</v>
      </c>
      <c r="E53" s="5">
        <f t="shared" si="1"/>
        <v>0.24937793751727952</v>
      </c>
    </row>
    <row r="54" spans="1:5" ht="13.5" customHeight="1">
      <c r="A54" s="20" t="s">
        <v>11</v>
      </c>
      <c r="B54" s="19">
        <v>38716</v>
      </c>
      <c r="C54" s="16">
        <v>0.0020883054892601436</v>
      </c>
      <c r="D54" s="16">
        <v>0.002148557397176182</v>
      </c>
      <c r="E54" s="5">
        <f t="shared" si="1"/>
        <v>0.028441754916792607</v>
      </c>
    </row>
    <row r="55" spans="1:5" ht="13.5" customHeight="1">
      <c r="A55" s="20" t="s">
        <v>11</v>
      </c>
      <c r="B55" s="19">
        <v>38722</v>
      </c>
      <c r="C55" s="16">
        <v>0.0021212121212121214</v>
      </c>
      <c r="D55" s="16">
        <v>0.0021685254027261464</v>
      </c>
      <c r="E55" s="5">
        <f t="shared" si="1"/>
        <v>0.02205882352941175</v>
      </c>
    </row>
    <row r="56" spans="1:5" ht="13.5" customHeight="1">
      <c r="A56" s="20" t="s">
        <v>11</v>
      </c>
      <c r="B56" s="19">
        <v>38728</v>
      </c>
      <c r="C56" s="16">
        <v>0.001987507098239637</v>
      </c>
      <c r="D56" s="16">
        <v>0.0020983213429256594</v>
      </c>
      <c r="E56" s="5">
        <f t="shared" si="1"/>
        <v>0.054243219597550164</v>
      </c>
    </row>
    <row r="57" spans="1:5" ht="13.5" customHeight="1">
      <c r="A57" s="20" t="s">
        <v>11</v>
      </c>
      <c r="B57" s="19">
        <v>38734</v>
      </c>
      <c r="C57" s="16">
        <v>0.0021237864077669906</v>
      </c>
      <c r="D57" s="16">
        <v>0.0021712158808933004</v>
      </c>
      <c r="E57" s="5">
        <f t="shared" si="1"/>
        <v>0.022085889570552027</v>
      </c>
    </row>
    <row r="58" spans="1:5" ht="13.5" customHeight="1">
      <c r="A58" s="20" t="s">
        <v>11</v>
      </c>
      <c r="B58" s="19">
        <v>38740</v>
      </c>
      <c r="C58" s="16">
        <v>0.002148557397176182</v>
      </c>
      <c r="D58" s="16">
        <v>0.0022151898734177216</v>
      </c>
      <c r="E58" s="5">
        <f t="shared" si="1"/>
        <v>0.030539108756621972</v>
      </c>
    </row>
    <row r="59" spans="1:5" ht="13.5" customHeight="1">
      <c r="A59" s="20" t="s">
        <v>11</v>
      </c>
      <c r="B59" s="19">
        <v>38746</v>
      </c>
      <c r="C59" s="16">
        <v>0.002108433734939759</v>
      </c>
      <c r="D59" s="16">
        <v>0.0021875</v>
      </c>
      <c r="E59" s="5">
        <f t="shared" si="1"/>
        <v>0.03680981595092033</v>
      </c>
    </row>
    <row r="60" spans="1:5" ht="13.5" customHeight="1">
      <c r="A60" s="20" t="s">
        <v>11</v>
      </c>
      <c r="B60" s="19">
        <v>38752</v>
      </c>
      <c r="C60" s="16">
        <v>0.0020600353148911123</v>
      </c>
      <c r="D60" s="16">
        <v>0.0021971123666038924</v>
      </c>
      <c r="E60" s="5">
        <f t="shared" si="1"/>
        <v>0.06439854191980582</v>
      </c>
    </row>
    <row r="61" spans="1:5" ht="13.5" customHeight="1">
      <c r="A61" s="20" t="s">
        <v>11</v>
      </c>
      <c r="B61" s="19">
        <v>38758</v>
      </c>
      <c r="C61" s="16">
        <v>0.0020126509488211618</v>
      </c>
      <c r="D61" s="16">
        <v>0.0022860875244937948</v>
      </c>
      <c r="E61" s="5">
        <f t="shared" si="1"/>
        <v>0.12721712538226285</v>
      </c>
    </row>
    <row r="62" spans="1:5" ht="13.5" customHeight="1">
      <c r="A62" s="20" t="s">
        <v>11</v>
      </c>
      <c r="B62" s="19">
        <v>38764</v>
      </c>
      <c r="C62" s="16">
        <v>0.001987507098239637</v>
      </c>
      <c r="D62" s="16">
        <v>0.0022278803309993636</v>
      </c>
      <c r="E62" s="5">
        <f t="shared" si="1"/>
        <v>0.11404561824729884</v>
      </c>
    </row>
    <row r="63" spans="1:5" ht="13.5" customHeight="1">
      <c r="A63" s="20" t="s">
        <v>11</v>
      </c>
      <c r="B63" s="19">
        <v>38770</v>
      </c>
      <c r="C63" s="16">
        <v>0.001985252410663642</v>
      </c>
      <c r="D63" s="16">
        <v>0.002175264139216905</v>
      </c>
      <c r="E63" s="5">
        <f t="shared" si="1"/>
        <v>0.09134045077105565</v>
      </c>
    </row>
    <row r="64" spans="1:5" ht="13.5" customHeight="1">
      <c r="A64" s="20" t="s">
        <v>11</v>
      </c>
      <c r="B64" s="19">
        <v>38782</v>
      </c>
      <c r="C64" s="16">
        <v>0.002058823529411765</v>
      </c>
      <c r="D64" s="16">
        <v>0.0021766169154228856</v>
      </c>
      <c r="E64" s="5">
        <f t="shared" si="1"/>
        <v>0.055622732769044704</v>
      </c>
    </row>
    <row r="65" spans="1:5" ht="13.5" customHeight="1">
      <c r="A65" s="20" t="s">
        <v>11</v>
      </c>
      <c r="B65" s="19">
        <v>38788</v>
      </c>
      <c r="C65" s="16">
        <v>0.0020870602265951103</v>
      </c>
      <c r="D65" s="16">
        <v>0.0021984924623115578</v>
      </c>
      <c r="E65" s="5">
        <f t="shared" si="1"/>
        <v>0.05200367084735395</v>
      </c>
    </row>
    <row r="66" spans="1:5" ht="13.5" customHeight="1">
      <c r="A66" s="20" t="s">
        <v>11</v>
      </c>
      <c r="B66" s="19">
        <v>38794</v>
      </c>
      <c r="C66" s="16">
        <v>0.0020710059171597634</v>
      </c>
      <c r="D66" s="16">
        <v>0.002157829839704069</v>
      </c>
      <c r="E66" s="5">
        <f t="shared" si="1"/>
        <v>0.04106280193236702</v>
      </c>
    </row>
    <row r="67" spans="1:5" ht="13.5" customHeight="1">
      <c r="A67" s="20" t="s">
        <v>11</v>
      </c>
      <c r="B67" s="19">
        <v>38800</v>
      </c>
      <c r="C67" s="16">
        <v>0.00203843913803145</v>
      </c>
      <c r="D67" s="16">
        <v>0.0021212121212121214</v>
      </c>
      <c r="E67" s="5">
        <f t="shared" si="1"/>
        <v>0.03979803979804002</v>
      </c>
    </row>
    <row r="68" spans="1:5" ht="13.5" customHeight="1">
      <c r="A68" s="20" t="s">
        <v>11</v>
      </c>
      <c r="B68" s="19">
        <v>38806</v>
      </c>
      <c r="C68" s="16">
        <v>0.0020467836257309943</v>
      </c>
      <c r="D68" s="16">
        <v>0.0021618282890673254</v>
      </c>
      <c r="E68" s="5">
        <f t="shared" si="1"/>
        <v>0.054671072394112216</v>
      </c>
    </row>
    <row r="69" spans="1:5" ht="13.5" customHeight="1">
      <c r="A69" s="20" t="s">
        <v>11</v>
      </c>
      <c r="B69" s="19">
        <v>38818</v>
      </c>
      <c r="C69" s="16">
        <v>0.0020820939916716243</v>
      </c>
      <c r="D69" s="16">
        <v>0.002103365384615385</v>
      </c>
      <c r="E69" s="5">
        <f t="shared" si="1"/>
        <v>0.010164424514200332</v>
      </c>
    </row>
    <row r="70" spans="1:5" ht="13.5" customHeight="1">
      <c r="A70" s="20" t="s">
        <v>11</v>
      </c>
      <c r="B70" s="19">
        <v>38830</v>
      </c>
      <c r="C70" s="16">
        <v>0.002078384798099763</v>
      </c>
      <c r="D70" s="16">
        <v>0.0021008403361344537</v>
      </c>
      <c r="E70" s="5">
        <f t="shared" si="1"/>
        <v>0.010746268656716174</v>
      </c>
    </row>
    <row r="71" spans="1:5" ht="13.5" customHeight="1">
      <c r="A71" s="20" t="s">
        <v>11</v>
      </c>
      <c r="B71" s="19">
        <v>38836</v>
      </c>
      <c r="C71" s="16">
        <v>0.0020920502092050207</v>
      </c>
      <c r="D71" s="16">
        <v>0.0020870602265951103</v>
      </c>
      <c r="E71" s="5">
        <f t="shared" si="1"/>
        <v>0.0023880597014924814</v>
      </c>
    </row>
    <row r="72" spans="1:5" ht="13.5" customHeight="1">
      <c r="A72" s="20" t="s">
        <v>11</v>
      </c>
      <c r="B72" s="19">
        <v>38842</v>
      </c>
      <c r="C72" s="16">
        <v>0.0032835820895522386</v>
      </c>
      <c r="D72" s="16">
        <v>0.0020697811945594325</v>
      </c>
      <c r="E72" s="5">
        <f t="shared" si="1"/>
        <v>0.45347226802084</v>
      </c>
    </row>
    <row r="73" spans="1:5" ht="13.5" customHeight="1">
      <c r="A73" s="20" t="s">
        <v>11</v>
      </c>
      <c r="B73" s="19">
        <v>38848</v>
      </c>
      <c r="C73" s="16">
        <v>0.0020870602265951103</v>
      </c>
      <c r="D73" s="16">
        <v>0.002066115702479339</v>
      </c>
      <c r="E73" s="5">
        <f t="shared" si="1"/>
        <v>0.010086027884900563</v>
      </c>
    </row>
    <row r="74" spans="1:5" ht="13.5" customHeight="1">
      <c r="A74" s="20" t="s">
        <v>11</v>
      </c>
      <c r="B74" s="19">
        <v>38854</v>
      </c>
      <c r="C74" s="16">
        <v>0.00210589651022864</v>
      </c>
      <c r="D74" s="16">
        <v>0.002058823529411765</v>
      </c>
      <c r="E74" s="5">
        <f t="shared" si="1"/>
        <v>0.022605591909577494</v>
      </c>
    </row>
    <row r="75" spans="1:5" ht="13.5" customHeight="1">
      <c r="A75" s="20" t="s">
        <v>11</v>
      </c>
      <c r="B75" s="19">
        <v>38860</v>
      </c>
      <c r="C75" s="16">
        <v>0.0021135265700483095</v>
      </c>
      <c r="D75" s="16">
        <v>0.002112251056125528</v>
      </c>
      <c r="E75" s="5">
        <f t="shared" si="1"/>
        <v>0.000603682463024537</v>
      </c>
    </row>
    <row r="76" spans="1:5" ht="13.5" customHeight="1">
      <c r="A76" s="20" t="s">
        <v>11</v>
      </c>
      <c r="B76" s="19">
        <v>38866</v>
      </c>
      <c r="C76" s="16">
        <v>0.002107164358819988</v>
      </c>
      <c r="D76" s="16">
        <v>0.0021046301864101023</v>
      </c>
      <c r="E76" s="5">
        <f t="shared" si="1"/>
        <v>0.0012033694344163164</v>
      </c>
    </row>
    <row r="77" spans="1:5" ht="13.5" customHeight="1">
      <c r="A77" s="20" t="s">
        <v>11</v>
      </c>
      <c r="B77" s="19">
        <v>38872</v>
      </c>
      <c r="C77" s="16">
        <v>0.002074688796680498</v>
      </c>
      <c r="D77" s="16">
        <v>0.0020515826494724504</v>
      </c>
      <c r="E77" s="5">
        <f t="shared" si="1"/>
        <v>0.011199528440907663</v>
      </c>
    </row>
    <row r="78" spans="1:5" ht="13.5" customHeight="1">
      <c r="A78" s="20" t="s">
        <v>11</v>
      </c>
      <c r="B78" s="19">
        <v>38878</v>
      </c>
      <c r="C78" s="17">
        <v>0.002067336089781453</v>
      </c>
      <c r="D78" s="16">
        <v>0.0020870602265951103</v>
      </c>
      <c r="E78" s="5">
        <f t="shared" si="1"/>
        <v>0.009495548961424313</v>
      </c>
    </row>
    <row r="79" spans="1:5" ht="13.5" customHeight="1">
      <c r="A79" s="20" t="s">
        <v>11</v>
      </c>
      <c r="B79" s="19">
        <v>38884</v>
      </c>
      <c r="C79" s="16">
        <v>0.0026206075044669444</v>
      </c>
      <c r="D79" s="16">
        <v>0.002056404230317274</v>
      </c>
      <c r="E79" s="5">
        <f t="shared" si="1"/>
        <v>0.24126656341421432</v>
      </c>
    </row>
    <row r="80" spans="1:5" ht="13.5" customHeight="1">
      <c r="A80" s="20" t="s">
        <v>11</v>
      </c>
      <c r="B80" s="19">
        <v>38890</v>
      </c>
      <c r="C80" s="16">
        <v>0.002067336089781453</v>
      </c>
      <c r="D80" s="16">
        <v>0.0020372526193247966</v>
      </c>
      <c r="E80" s="5">
        <f t="shared" si="1"/>
        <v>0.01465845793022559</v>
      </c>
    </row>
    <row r="81" spans="1:5" ht="13.5" customHeight="1">
      <c r="A81" s="20" t="s">
        <v>11</v>
      </c>
      <c r="B81" s="19">
        <v>38896</v>
      </c>
      <c r="C81" s="16">
        <v>0.0020551967116852615</v>
      </c>
      <c r="D81" s="16">
        <v>0.002036067481093659</v>
      </c>
      <c r="E81" s="5">
        <f t="shared" si="1"/>
        <v>0.00935125657510235</v>
      </c>
    </row>
    <row r="82" spans="1:5" ht="13.5" customHeight="1">
      <c r="A82" s="20" t="s">
        <v>11</v>
      </c>
      <c r="B82" s="19">
        <v>38907</v>
      </c>
      <c r="C82" s="16">
        <v>0.0009489916963226572</v>
      </c>
      <c r="D82" s="16">
        <v>0.000812536273940801</v>
      </c>
      <c r="E82" s="5">
        <f t="shared" si="1"/>
        <v>0.1549284765105917</v>
      </c>
    </row>
    <row r="83" spans="1:5" ht="13.5" customHeight="1">
      <c r="A83" s="20" t="s">
        <v>11</v>
      </c>
      <c r="B83" s="19">
        <v>38926</v>
      </c>
      <c r="C83" s="16">
        <v>0.0007113218731475994</v>
      </c>
      <c r="D83" s="16">
        <v>0.0006814310051107325</v>
      </c>
      <c r="E83" s="5">
        <f t="shared" si="1"/>
        <v>0.042923433874710135</v>
      </c>
    </row>
    <row r="84" spans="1:5" ht="13.5" customHeight="1">
      <c r="A84" s="20" t="s">
        <v>11</v>
      </c>
      <c r="B84" s="19">
        <v>38944</v>
      </c>
      <c r="C84" s="16">
        <v>0.0014008620689655174</v>
      </c>
      <c r="D84" s="16">
        <v>0.0007458405048766494</v>
      </c>
      <c r="E84" s="5">
        <f t="shared" si="1"/>
        <v>0.6102583302134035</v>
      </c>
    </row>
    <row r="85" spans="1:5" ht="13.5" customHeight="1">
      <c r="A85" s="20" t="s">
        <v>11</v>
      </c>
      <c r="B85" s="19">
        <v>38946</v>
      </c>
      <c r="C85" s="16">
        <v>0.000726832222895215</v>
      </c>
      <c r="D85" s="17">
        <v>0.0006692693809258227</v>
      </c>
      <c r="E85" s="5">
        <f t="shared" si="1"/>
        <v>0.08246225319396049</v>
      </c>
    </row>
    <row r="86" spans="1:5" ht="13.5" customHeight="1">
      <c r="A86" s="20" t="s">
        <v>11</v>
      </c>
      <c r="B86" s="19">
        <v>38956</v>
      </c>
      <c r="C86" s="16">
        <v>0.0007299270072992701</v>
      </c>
      <c r="D86" s="16">
        <v>0.0006718924972004479</v>
      </c>
      <c r="E86" s="5">
        <f t="shared" si="1"/>
        <v>0.08279883381924211</v>
      </c>
    </row>
    <row r="87" spans="1:5" ht="13.5" customHeight="1">
      <c r="A87" s="20" t="s">
        <v>11</v>
      </c>
      <c r="B87" s="19">
        <v>38962</v>
      </c>
      <c r="C87" s="16">
        <v>0.0008</v>
      </c>
      <c r="D87" s="16">
        <v>0.0006688963210702342</v>
      </c>
      <c r="E87" s="5">
        <f t="shared" si="1"/>
        <v>0.17850637522768664</v>
      </c>
    </row>
    <row r="88" spans="1:5" ht="13.5" customHeight="1">
      <c r="A88" s="20" t="s">
        <v>11</v>
      </c>
      <c r="B88" s="19">
        <v>38968</v>
      </c>
      <c r="C88" s="16">
        <v>0.00124777183600713</v>
      </c>
      <c r="D88" s="16">
        <v>0.0009961261759822912</v>
      </c>
      <c r="E88" s="5">
        <f t="shared" si="1"/>
        <v>0.2242933134039652</v>
      </c>
    </row>
    <row r="89" spans="1:5" ht="13.5" customHeight="1">
      <c r="A89" s="20" t="s">
        <v>11</v>
      </c>
      <c r="B89" s="19">
        <v>38974</v>
      </c>
      <c r="C89" s="16">
        <v>0.0008338296605122097</v>
      </c>
      <c r="D89" s="16">
        <v>0.0006611570247933885</v>
      </c>
      <c r="E89" s="5">
        <f t="shared" si="1"/>
        <v>0.23100223890425395</v>
      </c>
    </row>
    <row r="90" spans="1:5" ht="13.5" customHeight="1">
      <c r="A90" s="20" t="s">
        <v>11</v>
      </c>
      <c r="B90" s="19">
        <v>38982</v>
      </c>
      <c r="C90" s="16">
        <v>0.0007532956685499059</v>
      </c>
      <c r="D90" s="16">
        <v>0.0007067137809187279</v>
      </c>
      <c r="E90" s="5">
        <f t="shared" si="1"/>
        <v>0.06381039197812233</v>
      </c>
    </row>
    <row r="91" spans="1:5" ht="13.5" customHeight="1">
      <c r="A91" s="20" t="s">
        <v>11</v>
      </c>
      <c r="B91" s="19">
        <v>38989</v>
      </c>
      <c r="C91" s="16">
        <v>0.0007458048477315103</v>
      </c>
      <c r="D91" s="16">
        <v>0.0007585335018963338</v>
      </c>
      <c r="E91" s="5">
        <f t="shared" si="1"/>
        <v>0.016922594797868985</v>
      </c>
    </row>
    <row r="92" spans="1:5" ht="13.5" customHeight="1">
      <c r="A92" s="20" t="s">
        <v>11</v>
      </c>
      <c r="B92" s="19">
        <v>38993</v>
      </c>
      <c r="C92" s="16">
        <v>0.0007822685788787483</v>
      </c>
      <c r="D92" s="16">
        <v>0.0007339449541284405</v>
      </c>
      <c r="E92" s="5">
        <f t="shared" si="1"/>
        <v>0.06374250552224658</v>
      </c>
    </row>
    <row r="93" spans="1:5" ht="13.5" customHeight="1">
      <c r="A93" s="20" t="s">
        <v>11</v>
      </c>
      <c r="B93" s="19">
        <v>38998</v>
      </c>
      <c r="C93" s="16">
        <v>0.0007868852459016394</v>
      </c>
      <c r="D93" s="16">
        <v>0.0008094645080946451</v>
      </c>
      <c r="E93" s="5">
        <f t="shared" si="1"/>
        <v>0.028288615494794944</v>
      </c>
    </row>
    <row r="94" spans="1:5" ht="13.5" customHeight="1">
      <c r="A94" s="20" t="s">
        <v>11</v>
      </c>
      <c r="B94" s="19">
        <v>39004</v>
      </c>
      <c r="C94" s="16">
        <v>0.0007766990291262136</v>
      </c>
      <c r="D94" s="16">
        <v>0.0007343941248470012</v>
      </c>
      <c r="E94" s="5">
        <f t="shared" si="1"/>
        <v>0.05599245045611838</v>
      </c>
    </row>
    <row r="95" spans="1:5" ht="13.5" customHeight="1">
      <c r="A95" s="20" t="s">
        <v>11</v>
      </c>
      <c r="B95" s="19">
        <v>39016</v>
      </c>
      <c r="C95" s="16">
        <v>0.0007874015748031497</v>
      </c>
      <c r="D95" s="16">
        <v>0.0007570977917981073</v>
      </c>
      <c r="E95" s="5">
        <f t="shared" si="1"/>
        <v>0.0392409134770023</v>
      </c>
    </row>
    <row r="96" spans="1:5" ht="13.5" customHeight="1">
      <c r="A96" s="20" t="s">
        <v>11</v>
      </c>
      <c r="B96" s="19">
        <v>39022</v>
      </c>
      <c r="C96" s="16">
        <v>0.0007838014369693011</v>
      </c>
      <c r="D96" s="16">
        <v>0.002593295382669197</v>
      </c>
      <c r="E96" s="5">
        <f t="shared" si="1"/>
        <v>1.0716269282996709</v>
      </c>
    </row>
    <row r="97" spans="1:5" ht="13.5" customHeight="1">
      <c r="A97" s="20" t="s">
        <v>11</v>
      </c>
      <c r="B97" s="19">
        <v>39040</v>
      </c>
      <c r="C97" s="16">
        <v>0.0007879185817465529</v>
      </c>
      <c r="D97" s="16">
        <v>0.000730816077953715</v>
      </c>
      <c r="E97" s="5">
        <f t="shared" si="1"/>
        <v>0.07519747235387052</v>
      </c>
    </row>
    <row r="98" spans="1:5" ht="13.5" customHeight="1">
      <c r="A98" s="20" t="s">
        <v>11</v>
      </c>
      <c r="B98" s="19">
        <v>39052</v>
      </c>
      <c r="C98" s="16">
        <v>0.00079155672823219</v>
      </c>
      <c r="D98" s="17">
        <v>0.0007025761124121781</v>
      </c>
      <c r="E98" s="5">
        <f t="shared" si="1"/>
        <v>0.11910669975186099</v>
      </c>
    </row>
    <row r="99" spans="1:5" ht="13.5" customHeight="1">
      <c r="A99" s="20" t="s">
        <v>11</v>
      </c>
      <c r="B99" s="19">
        <v>39118</v>
      </c>
      <c r="C99" s="16">
        <v>0.0006185567010309278</v>
      </c>
      <c r="D99" s="16">
        <v>0.000997506234413965</v>
      </c>
      <c r="E99" s="5">
        <f t="shared" si="1"/>
        <v>0.4689786827871461</v>
      </c>
    </row>
    <row r="100" spans="1:5" ht="13.5" customHeight="1">
      <c r="A100" s="20" t="s">
        <v>11</v>
      </c>
      <c r="B100" s="19">
        <v>39130</v>
      </c>
      <c r="C100" s="16">
        <v>0.0030659172202350538</v>
      </c>
      <c r="D100" s="17">
        <v>0.004135079255685735</v>
      </c>
      <c r="E100" s="5">
        <f t="shared" si="1"/>
        <v>0.29694835680751186</v>
      </c>
    </row>
    <row r="101" spans="1:5" ht="13.5" customHeight="1">
      <c r="A101" s="20" t="s">
        <v>11</v>
      </c>
      <c r="B101" s="19">
        <v>39148</v>
      </c>
      <c r="C101" s="16">
        <v>0.0006818181818181818</v>
      </c>
      <c r="D101" s="16">
        <v>0.0006745362563237774</v>
      </c>
      <c r="E101" s="5">
        <f t="shared" si="1"/>
        <v>0.010737496467928704</v>
      </c>
    </row>
    <row r="102" spans="1:5" ht="13.5" customHeight="1">
      <c r="A102" s="20" t="s">
        <v>11</v>
      </c>
      <c r="B102" s="19">
        <v>39154</v>
      </c>
      <c r="C102" s="17">
        <v>0.0007941009642654567</v>
      </c>
      <c r="D102" s="16">
        <v>0.0009664582148948267</v>
      </c>
      <c r="E102" s="5">
        <f t="shared" si="1"/>
        <v>0.1957983039361136</v>
      </c>
    </row>
    <row r="103" spans="1:5" ht="13.5" customHeight="1">
      <c r="A103" s="20" t="s">
        <v>11</v>
      </c>
      <c r="B103" s="19">
        <v>39160</v>
      </c>
      <c r="C103" s="17">
        <v>0.000774764803541782</v>
      </c>
      <c r="D103" s="16">
        <v>0.0011725293132328308</v>
      </c>
      <c r="E103" s="5">
        <f>ABS(C103-D103)/AVERAGE(C103,D103)</f>
        <v>0.408530489836721</v>
      </c>
    </row>
    <row r="104" spans="1:5" ht="13.5" customHeight="1">
      <c r="A104" s="20" t="s">
        <v>11</v>
      </c>
      <c r="B104" s="19">
        <v>39172</v>
      </c>
      <c r="C104" s="16">
        <v>0.0006768189509306261</v>
      </c>
      <c r="D104" s="16">
        <v>0.0006586169045005489</v>
      </c>
      <c r="E104" s="5">
        <f t="shared" si="1"/>
        <v>0.027260083449234977</v>
      </c>
    </row>
    <row r="105" spans="1:4" ht="13.5" customHeight="1">
      <c r="A105" s="2"/>
      <c r="B105" s="3"/>
      <c r="C105" s="4"/>
      <c r="D105" s="7"/>
    </row>
    <row r="106" spans="1:4" ht="13.5" customHeight="1">
      <c r="A106" s="2"/>
      <c r="B106" s="3"/>
      <c r="C106" s="7"/>
      <c r="D106" s="4"/>
    </row>
    <row r="107" ht="13.5" customHeight="1"/>
    <row r="108" spans="1:4" ht="13.5" customHeight="1">
      <c r="A108" s="2"/>
      <c r="B108" s="3"/>
      <c r="C108" s="4"/>
      <c r="D108" s="7"/>
    </row>
    <row r="109" spans="1:4" ht="13.5" customHeight="1">
      <c r="A109" s="2"/>
      <c r="B109" s="3"/>
      <c r="C109" s="4"/>
      <c r="D109" s="7"/>
    </row>
    <row r="110" spans="1:4" ht="13.5" customHeight="1">
      <c r="A110" s="2"/>
      <c r="B110" s="3"/>
      <c r="C110" s="7"/>
      <c r="D110" s="4"/>
    </row>
    <row r="111" spans="1:4" ht="13.5" customHeight="1">
      <c r="A111" s="2"/>
      <c r="B111" s="3"/>
      <c r="C111" s="7"/>
      <c r="D111" s="4"/>
    </row>
    <row r="112" spans="1:4" ht="13.5" customHeight="1">
      <c r="A112" s="2"/>
      <c r="B112" s="3"/>
      <c r="C112" s="4"/>
      <c r="D112" s="7"/>
    </row>
    <row r="113" spans="1:4" ht="13.5" customHeight="1">
      <c r="A113" s="2"/>
      <c r="B113" s="3"/>
      <c r="C113" s="4"/>
      <c r="D113" s="7"/>
    </row>
    <row r="114" spans="1:3" ht="13.5" customHeight="1">
      <c r="A114" s="2"/>
      <c r="B114" s="3"/>
      <c r="C114" s="4"/>
    </row>
    <row r="115" spans="1:4" ht="13.5" customHeight="1">
      <c r="A115" s="2"/>
      <c r="B115" s="3"/>
      <c r="C115" s="4"/>
      <c r="D115" s="7"/>
    </row>
    <row r="116" spans="1:4" ht="13.5" customHeight="1">
      <c r="A116" s="2"/>
      <c r="B116" s="3"/>
      <c r="C116" s="4"/>
      <c r="D116" s="7"/>
    </row>
    <row r="117" spans="1:3" ht="13.5" customHeight="1">
      <c r="A117" s="2"/>
      <c r="B117" s="3"/>
      <c r="C117" s="4"/>
    </row>
    <row r="118" spans="1:3" ht="13.5" customHeight="1">
      <c r="A118" s="2"/>
      <c r="B118" s="3"/>
      <c r="C118" s="4"/>
    </row>
    <row r="119" spans="1:4" ht="13.5" customHeight="1">
      <c r="A119" s="2"/>
      <c r="B119" s="3"/>
      <c r="C119" s="4"/>
      <c r="D119" s="7"/>
    </row>
    <row r="120" spans="1:3" ht="13.5" customHeight="1">
      <c r="A120" s="2"/>
      <c r="B120" s="3"/>
      <c r="C120" s="4"/>
    </row>
    <row r="121" spans="1:4" ht="13.5" customHeight="1">
      <c r="A121" s="2"/>
      <c r="B121" s="3"/>
      <c r="C121" s="4"/>
      <c r="D121" s="7"/>
    </row>
    <row r="122" spans="1:4" ht="13.5" customHeight="1">
      <c r="A122" s="2"/>
      <c r="B122" s="3"/>
      <c r="C122" s="7"/>
      <c r="D122" s="6"/>
    </row>
    <row r="123" spans="1:3" ht="13.5" customHeight="1">
      <c r="A123" s="2"/>
      <c r="B123" s="3"/>
      <c r="C123" s="4"/>
    </row>
    <row r="124" spans="1:3" ht="13.5" customHeight="1">
      <c r="A124" s="2"/>
      <c r="B124" s="3"/>
      <c r="C124" s="4"/>
    </row>
    <row r="125" spans="1:4" ht="13.5" customHeight="1">
      <c r="A125" s="2"/>
      <c r="B125" s="3"/>
      <c r="C125" s="7"/>
      <c r="D125" s="4"/>
    </row>
    <row r="126" spans="1:4" ht="13.5" customHeight="1">
      <c r="A126" s="2"/>
      <c r="B126" s="3"/>
      <c r="C126" s="4"/>
      <c r="D126" s="7"/>
    </row>
    <row r="127" spans="1:3" ht="13.5" customHeight="1">
      <c r="A127" s="2"/>
      <c r="B127" s="3"/>
      <c r="C127" s="4"/>
    </row>
    <row r="128" spans="1:4" ht="13.5" customHeight="1">
      <c r="A128" s="2"/>
      <c r="B128" s="3"/>
      <c r="C128" s="4"/>
      <c r="D128" s="7"/>
    </row>
    <row r="129" spans="1:4" ht="13.5" customHeight="1">
      <c r="A129" s="2"/>
      <c r="B129" s="3"/>
      <c r="C129" s="7"/>
      <c r="D129" s="4"/>
    </row>
    <row r="130" spans="1:4" ht="13.5" customHeight="1">
      <c r="A130" s="2"/>
      <c r="B130" s="3"/>
      <c r="C130" s="7"/>
      <c r="D130" s="4"/>
    </row>
    <row r="131" spans="1:3" ht="13.5" customHeight="1">
      <c r="A131" s="2"/>
      <c r="B131" s="3"/>
      <c r="C131" s="4"/>
    </row>
    <row r="132" spans="1:4" ht="13.5" customHeight="1">
      <c r="A132" s="2"/>
      <c r="B132" s="3"/>
      <c r="C132" s="4"/>
      <c r="D132" s="7"/>
    </row>
    <row r="133" spans="1:4" ht="13.5" customHeight="1">
      <c r="A133" s="2"/>
      <c r="B133" s="3"/>
      <c r="C133" s="4"/>
      <c r="D133" s="7"/>
    </row>
    <row r="134" spans="1:4" ht="13.5" customHeight="1">
      <c r="A134" s="2"/>
      <c r="B134" s="3"/>
      <c r="C134" s="6"/>
      <c r="D134" s="7"/>
    </row>
    <row r="135" spans="1:4" ht="13.5" customHeight="1">
      <c r="A135" s="2"/>
      <c r="B135" s="3"/>
      <c r="C135" s="4"/>
      <c r="D135" s="7"/>
    </row>
    <row r="136" spans="1:4" ht="13.5" customHeight="1">
      <c r="A136" s="2"/>
      <c r="B136" s="3"/>
      <c r="C136" s="4"/>
      <c r="D136" s="7"/>
    </row>
    <row r="137" spans="1:4" ht="13.5" customHeight="1">
      <c r="A137" s="2"/>
      <c r="B137" s="3"/>
      <c r="C137" s="4"/>
      <c r="D137" s="7"/>
    </row>
    <row r="138" spans="1:4" ht="13.5" customHeight="1">
      <c r="A138" s="2"/>
      <c r="B138" s="3"/>
      <c r="C138" s="4"/>
      <c r="D138" s="7"/>
    </row>
    <row r="139" spans="1:4" ht="13.5" customHeight="1">
      <c r="A139" s="2"/>
      <c r="B139" s="3"/>
      <c r="C139" s="4"/>
      <c r="D139" s="7"/>
    </row>
    <row r="140" spans="1:4" ht="13.5" customHeight="1">
      <c r="A140" s="2"/>
      <c r="B140" s="3"/>
      <c r="C140" s="4"/>
      <c r="D140" s="7"/>
    </row>
    <row r="141" spans="1:4" ht="13.5" customHeight="1">
      <c r="A141" s="2"/>
      <c r="B141" s="3"/>
      <c r="C141" s="7"/>
      <c r="D141" s="4"/>
    </row>
    <row r="142" spans="1:4" ht="13.5" customHeight="1">
      <c r="A142" s="2"/>
      <c r="B142" s="3"/>
      <c r="C142" s="4"/>
      <c r="D142" s="7"/>
    </row>
    <row r="143" spans="1:4" ht="13.5" customHeight="1">
      <c r="A143" s="2"/>
      <c r="B143" s="3"/>
      <c r="C143" s="4"/>
      <c r="D143" s="7"/>
    </row>
    <row r="144" spans="1:4" ht="13.5" customHeight="1">
      <c r="A144" s="2"/>
      <c r="B144" s="3"/>
      <c r="C144" s="7"/>
      <c r="D144" s="4"/>
    </row>
    <row r="145" spans="1:4" ht="13.5" customHeight="1">
      <c r="A145" s="2"/>
      <c r="B145" s="3"/>
      <c r="C145" s="4"/>
      <c r="D145" s="7"/>
    </row>
    <row r="146" spans="1:4" ht="13.5" customHeight="1">
      <c r="A146" s="2"/>
      <c r="B146" s="3"/>
      <c r="C146" s="4"/>
      <c r="D146" s="7"/>
    </row>
    <row r="147" spans="1:4" ht="13.5" customHeight="1">
      <c r="A147" s="2"/>
      <c r="B147" s="3"/>
      <c r="C147" s="4"/>
      <c r="D147" s="7"/>
    </row>
    <row r="148" spans="1:4" ht="13.5" customHeight="1">
      <c r="A148" s="2"/>
      <c r="B148" s="3"/>
      <c r="C148" s="7"/>
      <c r="D148" s="4"/>
    </row>
    <row r="149" spans="1:4" ht="13.5" customHeight="1">
      <c r="A149" s="2"/>
      <c r="B149" s="3"/>
      <c r="C149" s="7"/>
      <c r="D149" s="4"/>
    </row>
    <row r="150" spans="1:4" ht="13.5" customHeight="1">
      <c r="A150" s="2"/>
      <c r="B150" s="3"/>
      <c r="C150" s="4"/>
      <c r="D150" s="7"/>
    </row>
    <row r="151" spans="1:4" ht="13.5" customHeight="1">
      <c r="A151" s="2"/>
      <c r="B151" s="3"/>
      <c r="C151" s="4"/>
      <c r="D151" s="7"/>
    </row>
    <row r="152" spans="1:4" ht="13.5" customHeight="1">
      <c r="A152" s="2"/>
      <c r="B152" s="3"/>
      <c r="C152" s="4"/>
      <c r="D152" s="7"/>
    </row>
    <row r="153" spans="1:4" ht="13.5" customHeight="1">
      <c r="A153" s="2"/>
      <c r="B153" s="3"/>
      <c r="C153" s="4"/>
      <c r="D153" s="7"/>
    </row>
    <row r="154" spans="1:4" ht="13.5" customHeight="1">
      <c r="A154" s="2"/>
      <c r="B154" s="3"/>
      <c r="C154" s="4"/>
      <c r="D154" s="7"/>
    </row>
    <row r="155" spans="1:3" ht="13.5" customHeight="1">
      <c r="A155" s="2"/>
      <c r="B155" s="3"/>
      <c r="C155" s="4"/>
    </row>
    <row r="156" spans="1:4" ht="13.5" customHeight="1">
      <c r="A156" s="2"/>
      <c r="B156" s="3"/>
      <c r="C156" s="4"/>
      <c r="D156" s="7"/>
    </row>
    <row r="157" spans="1:4" ht="13.5" customHeight="1">
      <c r="A157" s="2"/>
      <c r="B157" s="3"/>
      <c r="C157" s="4"/>
      <c r="D157" s="7"/>
    </row>
    <row r="158" spans="1:4" ht="13.5" customHeight="1">
      <c r="A158" s="2"/>
      <c r="B158" s="3"/>
      <c r="C158" s="4"/>
      <c r="D158" s="7"/>
    </row>
    <row r="159" spans="1:4" ht="13.5" customHeight="1">
      <c r="A159" s="2"/>
      <c r="B159" s="3"/>
      <c r="C159" s="4"/>
      <c r="D159" s="7"/>
    </row>
    <row r="160" spans="1:4" ht="13.5" customHeight="1">
      <c r="A160" s="2"/>
      <c r="B160" s="3"/>
      <c r="C160" s="7"/>
      <c r="D160" s="4"/>
    </row>
    <row r="161" spans="1:4" ht="13.5" customHeight="1">
      <c r="A161" s="2"/>
      <c r="B161" s="3"/>
      <c r="C161" s="4"/>
      <c r="D161" s="7"/>
    </row>
    <row r="162" spans="1:4" ht="13.5" customHeight="1">
      <c r="A162" s="2"/>
      <c r="B162" s="3"/>
      <c r="C162" s="4"/>
      <c r="D162" s="7"/>
    </row>
    <row r="163" spans="1:4" ht="13.5" customHeight="1">
      <c r="A163" s="2"/>
      <c r="B163" s="3"/>
      <c r="C163" s="7"/>
      <c r="D163" s="4"/>
    </row>
    <row r="164" spans="1:4" ht="13.5" customHeight="1">
      <c r="A164" s="2"/>
      <c r="B164" s="3"/>
      <c r="C164" s="4"/>
      <c r="D164" s="7"/>
    </row>
    <row r="165" spans="1:4" ht="13.5" customHeight="1">
      <c r="A165" s="2"/>
      <c r="B165" s="3"/>
      <c r="C165" s="4"/>
      <c r="D165" s="7"/>
    </row>
    <row r="166" spans="1:4" ht="13.5" customHeight="1">
      <c r="A166" s="2"/>
      <c r="B166" s="3"/>
      <c r="C166" s="4"/>
      <c r="D166" s="7"/>
    </row>
    <row r="167" spans="1:4" ht="13.5" customHeight="1">
      <c r="A167" s="2"/>
      <c r="B167" s="3"/>
      <c r="C167" s="7"/>
      <c r="D167" s="4"/>
    </row>
    <row r="168" spans="1:4" ht="13.5" customHeight="1">
      <c r="A168" s="2"/>
      <c r="B168" s="3"/>
      <c r="C168" s="7"/>
      <c r="D168" s="6"/>
    </row>
    <row r="169" spans="1:4" ht="13.5" customHeight="1">
      <c r="A169" s="2"/>
      <c r="B169" s="3"/>
      <c r="C169" s="4"/>
      <c r="D169" s="7"/>
    </row>
    <row r="170" spans="1:4" ht="13.5" customHeight="1">
      <c r="A170" s="2"/>
      <c r="B170" s="3"/>
      <c r="C170" s="4"/>
      <c r="D170" s="7"/>
    </row>
    <row r="171" spans="1:4" ht="13.5" customHeight="1">
      <c r="A171" s="2"/>
      <c r="B171" s="3"/>
      <c r="C171" s="4"/>
      <c r="D171" s="7"/>
    </row>
    <row r="172" spans="1:4" ht="13.5" customHeight="1">
      <c r="A172" s="2"/>
      <c r="B172" s="3"/>
      <c r="C172" s="4"/>
      <c r="D172" s="7"/>
    </row>
    <row r="173" spans="1:4" ht="13.5" customHeight="1">
      <c r="A173" s="2"/>
      <c r="B173" s="3"/>
      <c r="C173" s="4"/>
      <c r="D173" s="7"/>
    </row>
    <row r="174" spans="1:4" ht="13.5" customHeight="1">
      <c r="A174" s="2"/>
      <c r="B174" s="3"/>
      <c r="C174" s="4"/>
      <c r="D174" s="7"/>
    </row>
    <row r="175" spans="1:4" ht="13.5" customHeight="1">
      <c r="A175" s="2"/>
      <c r="B175" s="3"/>
      <c r="C175" s="4"/>
      <c r="D175" s="7"/>
    </row>
    <row r="176" spans="1:4" ht="13.5" customHeight="1">
      <c r="A176" s="2"/>
      <c r="B176" s="3"/>
      <c r="C176" s="4"/>
      <c r="D176" s="7"/>
    </row>
    <row r="177" spans="1:4" ht="13.5" customHeight="1">
      <c r="A177" s="2"/>
      <c r="B177" s="3"/>
      <c r="C177" s="4"/>
      <c r="D177" s="7"/>
    </row>
    <row r="178" spans="1:4" ht="13.5" customHeight="1">
      <c r="A178" s="2"/>
      <c r="B178" s="3"/>
      <c r="C178" s="4"/>
      <c r="D178" s="7"/>
    </row>
    <row r="179" spans="1:4" ht="13.5" customHeight="1">
      <c r="A179" s="2"/>
      <c r="B179" s="3"/>
      <c r="C179" s="7"/>
      <c r="D179" s="4"/>
    </row>
    <row r="180" spans="1:4" ht="13.5" customHeight="1">
      <c r="A180" s="2"/>
      <c r="B180" s="3"/>
      <c r="C180" s="4"/>
      <c r="D180" s="7"/>
    </row>
    <row r="181" spans="1:4" ht="13.5" customHeight="1">
      <c r="A181" s="2"/>
      <c r="B181" s="3"/>
      <c r="C181" s="4"/>
      <c r="D181" s="7"/>
    </row>
    <row r="182" spans="1:4" ht="13.5" customHeight="1">
      <c r="A182" s="2"/>
      <c r="B182" s="3"/>
      <c r="C182" s="7"/>
      <c r="D182" s="4"/>
    </row>
    <row r="183" spans="1:4" ht="13.5" customHeight="1">
      <c r="A183" s="2"/>
      <c r="B183" s="3"/>
      <c r="C183" s="4"/>
      <c r="D183" s="7"/>
    </row>
    <row r="184" spans="1:4" ht="13.5" customHeight="1">
      <c r="A184" s="2"/>
      <c r="B184" s="3"/>
      <c r="C184" s="4"/>
      <c r="D184" s="7"/>
    </row>
    <row r="185" spans="1:4" ht="13.5" customHeight="1">
      <c r="A185" s="2"/>
      <c r="B185" s="3"/>
      <c r="C185" s="4"/>
      <c r="D185" s="7"/>
    </row>
    <row r="186" spans="1:4" ht="13.5" customHeight="1">
      <c r="A186" s="2"/>
      <c r="B186" s="3"/>
      <c r="C186" s="7"/>
      <c r="D186" s="4"/>
    </row>
    <row r="187" spans="1:4" ht="13.5" customHeight="1">
      <c r="A187" s="2"/>
      <c r="B187" s="3"/>
      <c r="C187" s="7"/>
      <c r="D187" s="4"/>
    </row>
    <row r="188" spans="1:4" ht="13.5" customHeight="1">
      <c r="A188" s="2"/>
      <c r="B188" s="3"/>
      <c r="C188" s="4"/>
      <c r="D188" s="7"/>
    </row>
    <row r="189" spans="1:4" ht="13.5" customHeight="1">
      <c r="A189" s="2"/>
      <c r="B189" s="3"/>
      <c r="C189" s="4"/>
      <c r="D189" s="7"/>
    </row>
    <row r="190" spans="1:4" ht="13.5" customHeight="1">
      <c r="A190" s="2"/>
      <c r="B190" s="3"/>
      <c r="C190" s="4"/>
      <c r="D190" s="7"/>
    </row>
    <row r="191" spans="1:4" ht="13.5" customHeight="1">
      <c r="A191" s="2"/>
      <c r="B191" s="3"/>
      <c r="C191" s="4"/>
      <c r="D191" s="7"/>
    </row>
    <row r="192" spans="1:4" ht="13.5" customHeight="1">
      <c r="A192" s="2"/>
      <c r="B192" s="3"/>
      <c r="C192" s="4"/>
      <c r="D192" s="7"/>
    </row>
    <row r="193" spans="1:4" ht="13.5" customHeight="1">
      <c r="A193" s="2"/>
      <c r="B193" s="3"/>
      <c r="C193" s="4"/>
      <c r="D193" s="7"/>
    </row>
    <row r="194" spans="1:4" ht="13.5" customHeight="1">
      <c r="A194" s="2"/>
      <c r="B194" s="3"/>
      <c r="C194" s="4"/>
      <c r="D194" s="7"/>
    </row>
    <row r="195" spans="1:4" ht="13.5" customHeight="1">
      <c r="A195" s="2"/>
      <c r="B195" s="3"/>
      <c r="C195" s="4"/>
      <c r="D195" s="7"/>
    </row>
    <row r="196" spans="1:4" ht="13.5" customHeight="1">
      <c r="A196" s="2"/>
      <c r="B196" s="3"/>
      <c r="C196" s="4"/>
      <c r="D196" s="7"/>
    </row>
    <row r="197" spans="1:4" ht="13.5" customHeight="1">
      <c r="A197" s="2"/>
      <c r="B197" s="3"/>
      <c r="C197" s="4"/>
      <c r="D197" s="7"/>
    </row>
    <row r="198" spans="1:4" ht="13.5" customHeight="1">
      <c r="A198" s="2"/>
      <c r="B198" s="3"/>
      <c r="D198" s="4"/>
    </row>
    <row r="199" spans="1:4" ht="13.5" customHeight="1">
      <c r="A199" s="2"/>
      <c r="B199" s="3"/>
      <c r="C199" s="4"/>
      <c r="D199" s="7"/>
    </row>
    <row r="200" spans="1:4" ht="13.5" customHeight="1">
      <c r="A200" s="2"/>
      <c r="B200" s="3"/>
      <c r="C200" s="4"/>
      <c r="D200" s="7"/>
    </row>
    <row r="201" spans="1:4" ht="13.5" customHeight="1">
      <c r="A201" s="2"/>
      <c r="B201" s="3"/>
      <c r="C201" s="7"/>
      <c r="D201" s="4"/>
    </row>
    <row r="202" spans="1:4" ht="13.5" customHeight="1">
      <c r="A202" s="2"/>
      <c r="B202" s="3"/>
      <c r="C202" s="4"/>
      <c r="D202" s="7"/>
    </row>
    <row r="203" spans="1:4" ht="13.5" customHeight="1">
      <c r="A203" s="2"/>
      <c r="B203" s="3"/>
      <c r="C203" s="4"/>
      <c r="D203" s="7"/>
    </row>
    <row r="204" spans="1:4" ht="13.5" customHeight="1">
      <c r="A204" s="2"/>
      <c r="B204" s="3"/>
      <c r="C204" s="4"/>
      <c r="D204" s="7"/>
    </row>
    <row r="205" spans="1:4" ht="13.5" customHeight="1">
      <c r="A205" s="2"/>
      <c r="B205" s="3"/>
      <c r="C205" s="7"/>
      <c r="D205" s="6"/>
    </row>
    <row r="206" spans="1:4" ht="13.5" customHeight="1">
      <c r="A206" s="2"/>
      <c r="B206" s="3"/>
      <c r="C206" s="7"/>
      <c r="D206" s="4"/>
    </row>
    <row r="207" spans="1:4" ht="13.5" customHeight="1">
      <c r="A207" s="2"/>
      <c r="B207" s="3"/>
      <c r="C207" s="4"/>
      <c r="D207" s="7"/>
    </row>
    <row r="208" spans="1:4" ht="13.5" customHeight="1">
      <c r="A208" s="2"/>
      <c r="B208" s="3"/>
      <c r="C208" s="4"/>
      <c r="D208" s="7"/>
    </row>
    <row r="209" spans="1:4" ht="13.5" customHeight="1">
      <c r="A209" s="2"/>
      <c r="B209" s="3"/>
      <c r="C209" s="4"/>
      <c r="D209" s="7"/>
    </row>
    <row r="210" spans="1:4" ht="13.5" customHeight="1">
      <c r="A210" s="2"/>
      <c r="B210" s="3"/>
      <c r="C210" s="4"/>
      <c r="D210" s="7"/>
    </row>
    <row r="211" spans="1:4" ht="13.5" customHeight="1">
      <c r="A211" s="2"/>
      <c r="B211" s="3"/>
      <c r="C211" s="4"/>
      <c r="D211" s="7"/>
    </row>
    <row r="212" spans="1:4" ht="13.5" customHeight="1">
      <c r="A212" s="2"/>
      <c r="B212" s="3"/>
      <c r="C212" s="4"/>
      <c r="D212" s="7"/>
    </row>
    <row r="213" spans="1:4" ht="13.5" customHeight="1">
      <c r="A213" s="2"/>
      <c r="B213" s="3"/>
      <c r="C213" s="4"/>
      <c r="D213" s="7"/>
    </row>
    <row r="214" spans="1:4" ht="13.5" customHeight="1">
      <c r="A214" s="2"/>
      <c r="B214" s="3"/>
      <c r="C214" s="4"/>
      <c r="D214" s="7"/>
    </row>
    <row r="215" spans="1:4" ht="13.5" customHeight="1">
      <c r="A215" s="2"/>
      <c r="B215" s="3"/>
      <c r="C215" s="4"/>
      <c r="D215" s="7"/>
    </row>
    <row r="216" spans="1:4" ht="13.5" customHeight="1">
      <c r="A216" s="2"/>
      <c r="B216" s="3"/>
      <c r="C216" s="4"/>
      <c r="D216" s="7"/>
    </row>
    <row r="217" spans="1:4" ht="13.5" customHeight="1">
      <c r="A217" s="2"/>
      <c r="B217" s="3"/>
      <c r="C217" s="7"/>
      <c r="D217" s="4"/>
    </row>
    <row r="218" spans="1:3" ht="13.5" customHeight="1">
      <c r="A218" s="2"/>
      <c r="B218" s="3"/>
      <c r="C218" s="4"/>
    </row>
    <row r="219" spans="1:4" ht="13.5" customHeight="1">
      <c r="A219" s="2"/>
      <c r="B219" s="3"/>
      <c r="C219" s="4"/>
      <c r="D219" s="7"/>
    </row>
    <row r="220" spans="1:4" ht="13.5" customHeight="1">
      <c r="A220" s="2"/>
      <c r="B220" s="3"/>
      <c r="C220" s="7"/>
      <c r="D220" s="6"/>
    </row>
    <row r="221" spans="1:4" ht="13.5" customHeight="1">
      <c r="A221" s="2"/>
      <c r="B221" s="3"/>
      <c r="C221" s="4"/>
      <c r="D221" s="7"/>
    </row>
    <row r="222" spans="1:4" ht="13.5" customHeight="1">
      <c r="A222" s="2"/>
      <c r="B222" s="3"/>
      <c r="C222" s="6"/>
      <c r="D222" s="7"/>
    </row>
    <row r="223" spans="1:4" ht="13.5" customHeight="1">
      <c r="A223" s="2"/>
      <c r="B223" s="3"/>
      <c r="C223" s="6"/>
      <c r="D223" s="7"/>
    </row>
    <row r="224" spans="1:4" ht="13.5" customHeight="1">
      <c r="A224" s="2"/>
      <c r="B224" s="3"/>
      <c r="C224" s="7"/>
      <c r="D224" s="4"/>
    </row>
    <row r="225" spans="1:4" ht="13.5" customHeight="1">
      <c r="A225" s="2"/>
      <c r="B225" s="3"/>
      <c r="C225" s="7"/>
      <c r="D225" s="4"/>
    </row>
    <row r="226" spans="1:3" ht="13.5" customHeight="1">
      <c r="A226" s="2"/>
      <c r="B226" s="3"/>
      <c r="C226" s="4"/>
    </row>
    <row r="227" spans="1:4" ht="13.5" customHeight="1">
      <c r="A227" s="2"/>
      <c r="B227" s="3"/>
      <c r="C227" s="4"/>
      <c r="D227" s="7"/>
    </row>
    <row r="228" spans="1:4" ht="13.5" customHeight="1">
      <c r="A228" s="2"/>
      <c r="B228" s="3"/>
      <c r="C228" s="4"/>
      <c r="D228" s="7"/>
    </row>
    <row r="229" spans="1:4" ht="13.5" customHeight="1">
      <c r="A229" s="2"/>
      <c r="B229" s="3"/>
      <c r="C229" s="4"/>
      <c r="D229" s="7"/>
    </row>
    <row r="230" spans="1:4" ht="13.5" customHeight="1">
      <c r="A230" s="2"/>
      <c r="B230" s="3"/>
      <c r="C230" s="4"/>
      <c r="D230" s="7"/>
    </row>
    <row r="231" spans="1:4" ht="13.5" customHeight="1">
      <c r="A231" s="2"/>
      <c r="B231" s="3"/>
      <c r="C231" s="4"/>
      <c r="D231" s="7"/>
    </row>
    <row r="232" spans="1:4" ht="13.5" customHeight="1">
      <c r="A232" s="2"/>
      <c r="B232" s="3"/>
      <c r="C232" s="4"/>
      <c r="D232" s="7"/>
    </row>
    <row r="233" spans="1:4" ht="13.5" customHeight="1">
      <c r="A233" s="2"/>
      <c r="B233" s="3"/>
      <c r="C233" s="4"/>
      <c r="D233" s="7"/>
    </row>
    <row r="234" spans="1:4" ht="13.5" customHeight="1">
      <c r="A234" s="2"/>
      <c r="B234" s="3"/>
      <c r="C234" s="4"/>
      <c r="D234" s="7"/>
    </row>
    <row r="235" spans="1:4" ht="13.5" customHeight="1">
      <c r="A235" s="2"/>
      <c r="B235" s="3"/>
      <c r="C235" s="4"/>
      <c r="D235" s="7"/>
    </row>
    <row r="236" spans="1:4" ht="13.5" customHeight="1">
      <c r="A236" s="2"/>
      <c r="B236" s="3"/>
      <c r="C236" s="7"/>
      <c r="D236" s="6"/>
    </row>
    <row r="237" spans="1:4" ht="13.5" customHeight="1">
      <c r="A237" s="2"/>
      <c r="B237" s="3"/>
      <c r="C237" s="4"/>
      <c r="D237" s="7"/>
    </row>
    <row r="238" spans="1:4" ht="13.5" customHeight="1">
      <c r="A238" s="2"/>
      <c r="B238" s="3"/>
      <c r="C238" s="4"/>
      <c r="D238" s="7"/>
    </row>
    <row r="239" spans="1:4" ht="13.5" customHeight="1">
      <c r="A239" s="2"/>
      <c r="B239" s="3"/>
      <c r="C239" s="7"/>
      <c r="D239" s="6"/>
    </row>
    <row r="240" spans="1:3" ht="13.5" customHeight="1">
      <c r="A240" s="2"/>
      <c r="B240" s="3"/>
      <c r="C240" s="4"/>
    </row>
    <row r="241" spans="1:4" ht="13.5" customHeight="1">
      <c r="A241" s="2"/>
      <c r="B241" s="3"/>
      <c r="C241" s="4"/>
      <c r="D241" s="7"/>
    </row>
    <row r="242" spans="1:3" ht="13.5" customHeight="1">
      <c r="A242" s="2"/>
      <c r="B242" s="3"/>
      <c r="C242" s="4"/>
    </row>
    <row r="243" spans="1:4" ht="13.5" customHeight="1">
      <c r="A243" s="2"/>
      <c r="B243" s="3"/>
      <c r="C243" s="7"/>
      <c r="D243" s="4"/>
    </row>
    <row r="244" spans="1:4" ht="13.5" customHeight="1">
      <c r="A244" s="2"/>
      <c r="B244" s="3"/>
      <c r="C244" s="7"/>
      <c r="D244" s="6"/>
    </row>
    <row r="245" spans="1:3" ht="13.5" customHeight="1">
      <c r="A245" s="2"/>
      <c r="B245" s="3"/>
      <c r="C245" s="4"/>
    </row>
    <row r="246" spans="1:3" ht="13.5" customHeight="1">
      <c r="A246" s="2"/>
      <c r="B246" s="3"/>
      <c r="C246" s="4"/>
    </row>
    <row r="247" spans="1:4" ht="13.5" customHeight="1">
      <c r="A247" s="2"/>
      <c r="B247" s="3"/>
      <c r="C247" s="4"/>
      <c r="D247" s="7"/>
    </row>
    <row r="248" spans="1:4" ht="13.5" customHeight="1">
      <c r="A248" s="2"/>
      <c r="B248" s="3"/>
      <c r="C248" s="4"/>
      <c r="D248" s="7"/>
    </row>
    <row r="249" spans="1:3" ht="13.5" customHeight="1">
      <c r="A249" s="2"/>
      <c r="B249" s="3"/>
      <c r="C249" s="4"/>
    </row>
    <row r="250" spans="1:4" ht="13.5" customHeight="1">
      <c r="A250" s="2"/>
      <c r="B250" s="3"/>
      <c r="C250" s="4"/>
      <c r="D250" s="7"/>
    </row>
    <row r="251" spans="1:4" ht="13.5" customHeight="1">
      <c r="A251" s="2"/>
      <c r="B251" s="3"/>
      <c r="C251" s="4"/>
      <c r="D251" s="7"/>
    </row>
    <row r="252" spans="1:4" ht="13.5" customHeight="1">
      <c r="A252" s="2"/>
      <c r="B252" s="3"/>
      <c r="C252" s="4"/>
      <c r="D252" s="7"/>
    </row>
    <row r="253" spans="1:3" ht="13.5" customHeight="1">
      <c r="A253" s="2"/>
      <c r="B253" s="3"/>
      <c r="C253" s="4"/>
    </row>
    <row r="254" spans="1:4" ht="13.5" customHeight="1">
      <c r="A254" s="2"/>
      <c r="B254" s="3"/>
      <c r="C254" s="4"/>
      <c r="D254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Guy Graening</cp:lastModifiedBy>
  <cp:lastPrinted>2007-05-09T22:45:26Z</cp:lastPrinted>
  <dcterms:created xsi:type="dcterms:W3CDTF">2007-05-07T22:08:48Z</dcterms:created>
  <dcterms:modified xsi:type="dcterms:W3CDTF">2007-05-09T22:45:28Z</dcterms:modified>
  <cp:category/>
  <cp:version/>
  <cp:contentType/>
  <cp:contentStatus/>
</cp:coreProperties>
</file>