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'Sheet1'!$A$1:$X$143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<sst xmlns="http://schemas.openxmlformats.org/spreadsheetml/2006/main" count="124" uniqueCount="41">
  <si>
    <t>FY 2002</t>
  </si>
  <si>
    <t>FY 2001</t>
  </si>
  <si>
    <t>FY 2000</t>
  </si>
  <si>
    <t>FY 1999</t>
  </si>
  <si>
    <t>FY 1998</t>
  </si>
  <si>
    <t>FY 1997</t>
  </si>
  <si>
    <t>FY 1996</t>
  </si>
  <si>
    <t>FY 1995</t>
  </si>
  <si>
    <t>Alaska</t>
  </si>
  <si>
    <t>Arizona</t>
  </si>
  <si>
    <t>California</t>
  </si>
  <si>
    <t>Iowa</t>
  </si>
  <si>
    <t>Idaho</t>
  </si>
  <si>
    <t>Louisiana</t>
  </si>
  <si>
    <t>Maine</t>
  </si>
  <si>
    <t>Michigan</t>
  </si>
  <si>
    <t>Minnesota</t>
  </si>
  <si>
    <t>Montana</t>
  </si>
  <si>
    <t>North Carolina</t>
  </si>
  <si>
    <t>North Dakota</t>
  </si>
  <si>
    <t>Nebraska</t>
  </si>
  <si>
    <t>New Mexico</t>
  </si>
  <si>
    <t>Nevada</t>
  </si>
  <si>
    <t>Oklahoma</t>
  </si>
  <si>
    <t>Oregon</t>
  </si>
  <si>
    <t>Rhode Island</t>
  </si>
  <si>
    <t>South Carolina</t>
  </si>
  <si>
    <t>South Dakota</t>
  </si>
  <si>
    <t>Washington</t>
  </si>
  <si>
    <t>Wisconsin</t>
  </si>
  <si>
    <t>Total</t>
  </si>
  <si>
    <t>TOTAL</t>
  </si>
  <si>
    <t>Fee Simple</t>
  </si>
  <si>
    <t>Tribal Trust</t>
  </si>
  <si>
    <t>Allotted</t>
  </si>
  <si>
    <t>Dollars</t>
  </si>
  <si>
    <t>Wyoming</t>
  </si>
  <si>
    <t>FY 2003</t>
  </si>
  <si>
    <t>FY 2004</t>
  </si>
  <si>
    <t>FY2005</t>
  </si>
  <si>
    <t>Florida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</si>
</sst>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164" fontId="3" fillId="3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" fontId="3" fillId="0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 horizontal="left"/>
    </xf>
    <xf numFmtId="1" fontId="3" fillId="2" borderId="0" xfId="0" applyNumberFormat="1" applyFont="1" applyFill="1" applyAlignment="1" applyProtection="1">
      <alignment/>
      <protection locked="0"/>
    </xf>
    <xf numFmtId="164" fontId="3" fillId="2" borderId="0" xfId="0" applyNumberFormat="1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78"/>
  <sheetViews>
    <sheetView showZeros="0" tabSelected="1" workbookViewId="0" topLeftCell="A1">
      <selection activeCell="C25" sqref="C25"/>
    </sheetView>
  </sheetViews>
  <sheetFormatPr defaultColWidth="9.140625" defaultRowHeight="12.75"/>
  <cols>
    <col min="1" max="1" width="15.7109375" style="5" customWidth="1"/>
    <col min="2" max="2" width="6.7109375" style="5" customWidth="1"/>
    <col min="3" max="3" width="10.7109375" style="12" customWidth="1"/>
    <col min="4" max="4" width="1.7109375" style="10" customWidth="1"/>
    <col min="5" max="5" width="6.7109375" style="24" customWidth="1"/>
    <col min="6" max="6" width="10.7109375" style="6" customWidth="1"/>
    <col min="7" max="7" width="6.7109375" style="24" customWidth="1"/>
    <col min="8" max="8" width="10.7109375" style="6" customWidth="1"/>
    <col min="9" max="9" width="6.7109375" style="24" customWidth="1"/>
    <col min="10" max="10" width="10.7109375" style="6" customWidth="1"/>
    <col min="11" max="11" width="6.7109375" style="5" customWidth="1"/>
    <col min="12" max="12" width="10.7109375" style="5" customWidth="1"/>
    <col min="13" max="13" width="6.7109375" style="5" customWidth="1"/>
    <col min="14" max="14" width="10.7109375" style="5" customWidth="1"/>
    <col min="15" max="15" width="6.7109375" style="5" customWidth="1"/>
    <col min="16" max="16" width="10.7109375" style="5" customWidth="1"/>
    <col min="17" max="17" width="6.7109375" style="5" customWidth="1"/>
    <col min="18" max="18" width="10.7109375" style="5" customWidth="1"/>
    <col min="19" max="19" width="6.7109375" style="5" customWidth="1"/>
    <col min="20" max="20" width="10.7109375" style="5" customWidth="1"/>
    <col min="21" max="21" width="6.7109375" style="5" customWidth="1"/>
    <col min="22" max="22" width="10.7109375" style="5" customWidth="1"/>
    <col min="23" max="23" width="6.7109375" style="5" hidden="1" customWidth="1"/>
    <col min="24" max="24" width="10.7109375" style="5" hidden="1" customWidth="1"/>
    <col min="25" max="25" width="6.7109375" style="5" hidden="1" customWidth="1"/>
    <col min="26" max="26" width="10.7109375" style="5" hidden="1" customWidth="1"/>
    <col min="27" max="67" width="10.7109375" style="5" customWidth="1"/>
    <col min="68" max="102" width="9.140625" style="5" customWidth="1"/>
  </cols>
  <sheetData>
    <row r="1" spans="1:102" s="1" customFormat="1" ht="12.75">
      <c r="A1" s="2"/>
      <c r="B1" s="2" t="s">
        <v>30</v>
      </c>
      <c r="C1" s="3" t="s">
        <v>35</v>
      </c>
      <c r="D1" s="15"/>
      <c r="E1" s="23" t="s">
        <v>39</v>
      </c>
      <c r="F1" s="3" t="s">
        <v>35</v>
      </c>
      <c r="G1" s="23" t="s">
        <v>38</v>
      </c>
      <c r="H1" s="3" t="s">
        <v>35</v>
      </c>
      <c r="I1" s="23" t="s">
        <v>37</v>
      </c>
      <c r="J1" s="3" t="s">
        <v>35</v>
      </c>
      <c r="K1" s="2" t="s">
        <v>0</v>
      </c>
      <c r="L1" s="3" t="s">
        <v>35</v>
      </c>
      <c r="M1" s="4" t="s">
        <v>1</v>
      </c>
      <c r="N1" s="3" t="s">
        <v>35</v>
      </c>
      <c r="O1" s="4" t="s">
        <v>2</v>
      </c>
      <c r="P1" s="3" t="s">
        <v>35</v>
      </c>
      <c r="Q1" s="4" t="s">
        <v>3</v>
      </c>
      <c r="R1" s="3" t="s">
        <v>35</v>
      </c>
      <c r="S1" s="4" t="s">
        <v>4</v>
      </c>
      <c r="T1" s="3" t="s">
        <v>35</v>
      </c>
      <c r="U1" s="4" t="s">
        <v>5</v>
      </c>
      <c r="V1" s="3" t="s">
        <v>35</v>
      </c>
      <c r="W1" s="4" t="s">
        <v>6</v>
      </c>
      <c r="X1" s="3" t="s">
        <v>35</v>
      </c>
      <c r="Y1" s="4" t="s">
        <v>7</v>
      </c>
      <c r="Z1" s="3" t="s">
        <v>35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26" ht="12.75">
      <c r="A2" s="4" t="s">
        <v>8</v>
      </c>
      <c r="B2" s="25">
        <f aca="true" t="shared" si="0" ref="B2:C5">SUM(E2+G2+I2+K2+M2+O2+Q2+S2+U2+W2+Y2)</f>
        <v>393</v>
      </c>
      <c r="C2" s="26">
        <f t="shared" si="0"/>
        <v>61978345</v>
      </c>
      <c r="D2" s="11"/>
      <c r="E2" s="5">
        <f aca="true" t="shared" si="1" ref="E2:J2">SUM(E3:E5)</f>
        <v>33</v>
      </c>
      <c r="F2" s="7">
        <f t="shared" si="1"/>
        <v>6196342</v>
      </c>
      <c r="G2" s="5">
        <f t="shared" si="1"/>
        <v>42</v>
      </c>
      <c r="H2" s="7">
        <f t="shared" si="1"/>
        <v>6503729</v>
      </c>
      <c r="I2" s="5">
        <f t="shared" si="1"/>
        <v>16</v>
      </c>
      <c r="J2" s="7">
        <f t="shared" si="1"/>
        <v>2922230</v>
      </c>
      <c r="K2" s="5">
        <f aca="true" t="shared" si="2" ref="K2:Z2">SUM(K3:K5)</f>
        <v>19</v>
      </c>
      <c r="L2" s="18">
        <f t="shared" si="2"/>
        <v>3367702</v>
      </c>
      <c r="M2" s="5">
        <f t="shared" si="2"/>
        <v>30</v>
      </c>
      <c r="N2" s="18">
        <f t="shared" si="2"/>
        <v>5201036</v>
      </c>
      <c r="O2" s="5">
        <f t="shared" si="2"/>
        <v>32</v>
      </c>
      <c r="P2" s="18">
        <f t="shared" si="2"/>
        <v>5785956</v>
      </c>
      <c r="Q2" s="5">
        <f t="shared" si="2"/>
        <v>34</v>
      </c>
      <c r="R2" s="18">
        <f t="shared" si="2"/>
        <v>5329422</v>
      </c>
      <c r="S2" s="5">
        <f t="shared" si="2"/>
        <v>65</v>
      </c>
      <c r="T2" s="18">
        <f t="shared" si="2"/>
        <v>9991994</v>
      </c>
      <c r="U2" s="5">
        <f t="shared" si="2"/>
        <v>81</v>
      </c>
      <c r="V2" s="18">
        <f t="shared" si="2"/>
        <v>11552215</v>
      </c>
      <c r="W2" s="5">
        <f t="shared" si="2"/>
        <v>39</v>
      </c>
      <c r="X2" s="18">
        <f t="shared" si="2"/>
        <v>4859663</v>
      </c>
      <c r="Y2" s="5">
        <f t="shared" si="2"/>
        <v>2</v>
      </c>
      <c r="Z2" s="18">
        <f t="shared" si="2"/>
        <v>268056</v>
      </c>
    </row>
    <row r="3" spans="1:26" ht="12.75">
      <c r="A3" s="8" t="s">
        <v>32</v>
      </c>
      <c r="B3" s="9">
        <f t="shared" si="0"/>
        <v>386</v>
      </c>
      <c r="C3" s="7">
        <f t="shared" si="0"/>
        <v>61119303</v>
      </c>
      <c r="D3" s="11"/>
      <c r="E3" s="27">
        <v>33</v>
      </c>
      <c r="F3" s="28">
        <v>6196342</v>
      </c>
      <c r="G3" s="27">
        <v>42</v>
      </c>
      <c r="H3" s="28">
        <v>6503729</v>
      </c>
      <c r="I3" s="27">
        <v>15</v>
      </c>
      <c r="J3" s="28">
        <v>2848139</v>
      </c>
      <c r="K3" s="20">
        <v>18</v>
      </c>
      <c r="L3" s="21">
        <v>3215662</v>
      </c>
      <c r="M3" s="5">
        <v>28</v>
      </c>
      <c r="N3" s="18">
        <v>4974046</v>
      </c>
      <c r="O3" s="5">
        <v>31</v>
      </c>
      <c r="P3" s="18">
        <v>5700898</v>
      </c>
      <c r="Q3" s="5">
        <v>33</v>
      </c>
      <c r="R3" s="18">
        <v>5156650</v>
      </c>
      <c r="S3" s="5">
        <v>64</v>
      </c>
      <c r="T3" s="18">
        <v>9843903</v>
      </c>
      <c r="U3" s="5">
        <v>81</v>
      </c>
      <c r="V3" s="18">
        <v>11552215</v>
      </c>
      <c r="W3" s="5">
        <v>39</v>
      </c>
      <c r="X3" s="18">
        <v>4859663</v>
      </c>
      <c r="Y3" s="5">
        <v>2</v>
      </c>
      <c r="Z3" s="18">
        <v>268056</v>
      </c>
    </row>
    <row r="4" spans="1:26" ht="12.75">
      <c r="A4" s="8" t="s">
        <v>34</v>
      </c>
      <c r="B4" s="9">
        <f t="shared" si="0"/>
        <v>2</v>
      </c>
      <c r="C4" s="7">
        <f t="shared" si="0"/>
        <v>245831</v>
      </c>
      <c r="D4" s="11"/>
      <c r="E4" s="27"/>
      <c r="F4" s="28"/>
      <c r="G4" s="27"/>
      <c r="H4" s="28"/>
      <c r="I4" s="27"/>
      <c r="J4" s="28"/>
      <c r="K4" s="20">
        <v>1</v>
      </c>
      <c r="L4" s="21">
        <v>152040</v>
      </c>
      <c r="M4" s="5">
        <v>1</v>
      </c>
      <c r="N4" s="18">
        <v>93791</v>
      </c>
      <c r="O4" s="5">
        <v>0</v>
      </c>
      <c r="P4" s="18">
        <f>-P51</f>
        <v>0</v>
      </c>
      <c r="Q4" s="5">
        <v>0</v>
      </c>
      <c r="R4" s="18">
        <v>0</v>
      </c>
      <c r="S4" s="5">
        <v>0</v>
      </c>
      <c r="T4" s="18">
        <v>0</v>
      </c>
      <c r="U4" s="5">
        <v>0</v>
      </c>
      <c r="V4" s="18">
        <v>0</v>
      </c>
      <c r="W4" s="5">
        <v>0</v>
      </c>
      <c r="X4" s="18">
        <v>0</v>
      </c>
      <c r="Y4" s="5">
        <v>0</v>
      </c>
      <c r="Z4" s="18">
        <v>0</v>
      </c>
    </row>
    <row r="5" spans="1:26" ht="12.75">
      <c r="A5" s="8" t="s">
        <v>33</v>
      </c>
      <c r="B5" s="9">
        <f t="shared" si="0"/>
        <v>5</v>
      </c>
      <c r="C5" s="7">
        <f t="shared" si="0"/>
        <v>613211</v>
      </c>
      <c r="D5" s="11"/>
      <c r="E5" s="27"/>
      <c r="F5" s="28"/>
      <c r="G5" s="27"/>
      <c r="H5" s="28"/>
      <c r="I5" s="27">
        <v>1</v>
      </c>
      <c r="J5" s="28">
        <v>74091</v>
      </c>
      <c r="K5" s="20"/>
      <c r="L5" s="21">
        <v>0</v>
      </c>
      <c r="M5" s="5">
        <v>1</v>
      </c>
      <c r="N5" s="18">
        <v>133199</v>
      </c>
      <c r="O5" s="5">
        <v>1</v>
      </c>
      <c r="P5" s="18">
        <v>85058</v>
      </c>
      <c r="Q5" s="5">
        <v>1</v>
      </c>
      <c r="R5" s="18">
        <v>172772</v>
      </c>
      <c r="S5" s="5">
        <v>1</v>
      </c>
      <c r="T5" s="18">
        <v>148091</v>
      </c>
      <c r="U5" s="5">
        <v>0</v>
      </c>
      <c r="V5" s="18">
        <v>0</v>
      </c>
      <c r="W5" s="5">
        <v>0</v>
      </c>
      <c r="X5" s="18">
        <v>0</v>
      </c>
      <c r="Y5" s="5">
        <v>0</v>
      </c>
      <c r="Z5" s="18">
        <v>0</v>
      </c>
    </row>
    <row r="6" spans="1:47" ht="12.75">
      <c r="A6" s="16"/>
      <c r="B6" s="17"/>
      <c r="C6" s="11"/>
      <c r="D6" s="11"/>
      <c r="E6" s="17"/>
      <c r="F6" s="11"/>
      <c r="G6" s="17"/>
      <c r="H6" s="11"/>
      <c r="I6" s="17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26" ht="12.75">
      <c r="A7" s="4" t="s">
        <v>9</v>
      </c>
      <c r="B7" s="25">
        <f aca="true" t="shared" si="3" ref="B7:C10">SUM(E7+G7+I7+K7+M7+O7+Q7+S7+U7+W7+Y7)</f>
        <v>374</v>
      </c>
      <c r="C7" s="26">
        <f t="shared" si="3"/>
        <v>31748503</v>
      </c>
      <c r="D7" s="11"/>
      <c r="E7" s="5">
        <f aca="true" t="shared" si="4" ref="E7:J7">SUM(E8:E10)</f>
        <v>12</v>
      </c>
      <c r="F7" s="7">
        <f t="shared" si="4"/>
        <v>1447152</v>
      </c>
      <c r="G7" s="5">
        <f t="shared" si="4"/>
        <v>115</v>
      </c>
      <c r="H7" s="7">
        <f t="shared" si="4"/>
        <v>11481168</v>
      </c>
      <c r="I7" s="5">
        <f t="shared" si="4"/>
        <v>110</v>
      </c>
      <c r="J7" s="7">
        <f t="shared" si="4"/>
        <v>8621362</v>
      </c>
      <c r="K7" s="5">
        <f aca="true" t="shared" si="5" ref="K7:Z7">SUM(K8:K10)</f>
        <v>75</v>
      </c>
      <c r="L7" s="18">
        <f t="shared" si="5"/>
        <v>5369203</v>
      </c>
      <c r="M7" s="5">
        <f t="shared" si="5"/>
        <v>0</v>
      </c>
      <c r="N7" s="18">
        <f t="shared" si="5"/>
        <v>0</v>
      </c>
      <c r="O7" s="5">
        <f t="shared" si="5"/>
        <v>52</v>
      </c>
      <c r="P7" s="18">
        <f t="shared" si="5"/>
        <v>4452989</v>
      </c>
      <c r="Q7" s="5">
        <f t="shared" si="5"/>
        <v>4</v>
      </c>
      <c r="R7" s="18">
        <f t="shared" si="5"/>
        <v>166413</v>
      </c>
      <c r="S7" s="5">
        <f t="shared" si="5"/>
        <v>1</v>
      </c>
      <c r="T7" s="18">
        <f t="shared" si="5"/>
        <v>48278</v>
      </c>
      <c r="U7" s="5">
        <f t="shared" si="5"/>
        <v>5</v>
      </c>
      <c r="V7" s="18">
        <f t="shared" si="5"/>
        <v>161938</v>
      </c>
      <c r="W7" s="5">
        <f t="shared" si="5"/>
        <v>0</v>
      </c>
      <c r="X7" s="18">
        <f t="shared" si="5"/>
        <v>0</v>
      </c>
      <c r="Y7" s="5">
        <f t="shared" si="5"/>
        <v>0</v>
      </c>
      <c r="Z7" s="18">
        <f t="shared" si="5"/>
        <v>0</v>
      </c>
    </row>
    <row r="8" spans="1:26" ht="12.75">
      <c r="A8" s="8" t="s">
        <v>32</v>
      </c>
      <c r="B8" s="9">
        <f t="shared" si="3"/>
        <v>34</v>
      </c>
      <c r="C8" s="7">
        <f t="shared" si="3"/>
        <v>4729943</v>
      </c>
      <c r="D8" s="11"/>
      <c r="E8" s="27">
        <v>1</v>
      </c>
      <c r="F8" s="28">
        <v>96031</v>
      </c>
      <c r="G8" s="27">
        <v>24</v>
      </c>
      <c r="H8" s="28">
        <v>3541070</v>
      </c>
      <c r="I8" s="27">
        <v>7</v>
      </c>
      <c r="J8" s="28">
        <v>1019883</v>
      </c>
      <c r="K8" s="20">
        <v>0</v>
      </c>
      <c r="L8" s="21">
        <v>0</v>
      </c>
      <c r="M8" s="5">
        <v>0</v>
      </c>
      <c r="N8" s="18">
        <v>0</v>
      </c>
      <c r="O8" s="5">
        <v>0</v>
      </c>
      <c r="P8" s="18">
        <v>0</v>
      </c>
      <c r="Q8" s="5">
        <v>0</v>
      </c>
      <c r="R8" s="18">
        <v>0</v>
      </c>
      <c r="S8" s="5">
        <v>1</v>
      </c>
      <c r="T8" s="18">
        <v>48278</v>
      </c>
      <c r="U8" s="5">
        <v>1</v>
      </c>
      <c r="V8" s="18">
        <v>24681</v>
      </c>
      <c r="W8" s="5">
        <v>0</v>
      </c>
      <c r="X8" s="18">
        <v>0</v>
      </c>
      <c r="Y8" s="5">
        <v>0</v>
      </c>
      <c r="Z8" s="18">
        <v>0</v>
      </c>
    </row>
    <row r="9" spans="1:26" ht="12.75">
      <c r="A9" s="8" t="s">
        <v>34</v>
      </c>
      <c r="B9" s="9">
        <f t="shared" si="3"/>
        <v>2</v>
      </c>
      <c r="C9" s="7">
        <f t="shared" si="3"/>
        <v>281204</v>
      </c>
      <c r="D9" s="11"/>
      <c r="E9" s="27"/>
      <c r="F9" s="28"/>
      <c r="G9" s="27">
        <v>1</v>
      </c>
      <c r="H9" s="28">
        <v>126169</v>
      </c>
      <c r="I9" s="27">
        <v>1</v>
      </c>
      <c r="J9" s="28">
        <v>155035</v>
      </c>
      <c r="K9" s="20">
        <v>0</v>
      </c>
      <c r="L9" s="21">
        <v>0</v>
      </c>
      <c r="M9" s="5">
        <v>0</v>
      </c>
      <c r="N9" s="18">
        <v>0</v>
      </c>
      <c r="O9" s="5">
        <v>0</v>
      </c>
      <c r="P9" s="18">
        <v>0</v>
      </c>
      <c r="Q9" s="5">
        <v>0</v>
      </c>
      <c r="R9" s="18">
        <v>0</v>
      </c>
      <c r="S9" s="5">
        <v>0</v>
      </c>
      <c r="T9" s="18">
        <v>0</v>
      </c>
      <c r="U9" s="5">
        <v>0</v>
      </c>
      <c r="V9" s="18">
        <v>0</v>
      </c>
      <c r="W9" s="5">
        <v>0</v>
      </c>
      <c r="X9" s="18">
        <v>0</v>
      </c>
      <c r="Y9" s="5">
        <v>0</v>
      </c>
      <c r="Z9" s="18">
        <v>0</v>
      </c>
    </row>
    <row r="10" spans="1:26" ht="12.75">
      <c r="A10" s="8" t="s">
        <v>33</v>
      </c>
      <c r="B10" s="9">
        <f t="shared" si="3"/>
        <v>338</v>
      </c>
      <c r="C10" s="7">
        <f t="shared" si="3"/>
        <v>26737356</v>
      </c>
      <c r="D10" s="11"/>
      <c r="E10" s="27">
        <v>11</v>
      </c>
      <c r="F10" s="28">
        <v>1351121</v>
      </c>
      <c r="G10" s="27">
        <v>90</v>
      </c>
      <c r="H10" s="28">
        <v>7813929</v>
      </c>
      <c r="I10" s="27">
        <v>102</v>
      </c>
      <c r="J10" s="28">
        <v>7446444</v>
      </c>
      <c r="K10" s="20">
        <v>75</v>
      </c>
      <c r="L10" s="21">
        <v>5369203</v>
      </c>
      <c r="M10" s="5">
        <v>0</v>
      </c>
      <c r="N10" s="18">
        <v>0</v>
      </c>
      <c r="O10" s="5">
        <v>52</v>
      </c>
      <c r="P10" s="18">
        <v>4452989</v>
      </c>
      <c r="Q10" s="5">
        <v>4</v>
      </c>
      <c r="R10" s="18">
        <v>166413</v>
      </c>
      <c r="S10" s="5">
        <v>0</v>
      </c>
      <c r="T10" s="18">
        <v>0</v>
      </c>
      <c r="U10" s="5">
        <v>4</v>
      </c>
      <c r="V10" s="18">
        <v>137257</v>
      </c>
      <c r="W10" s="5">
        <v>0</v>
      </c>
      <c r="X10" s="18">
        <v>0</v>
      </c>
      <c r="Y10" s="5">
        <v>0</v>
      </c>
      <c r="Z10" s="18">
        <v>0</v>
      </c>
    </row>
    <row r="11" spans="1:35" ht="12.75">
      <c r="A11" s="16"/>
      <c r="B11" s="17"/>
      <c r="C11" s="11"/>
      <c r="D11" s="11"/>
      <c r="E11" s="17"/>
      <c r="F11" s="11"/>
      <c r="G11" s="17"/>
      <c r="H11" s="11"/>
      <c r="I11" s="17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26" ht="12.75">
      <c r="A12" s="4" t="s">
        <v>10</v>
      </c>
      <c r="B12" s="25">
        <f aca="true" t="shared" si="6" ref="B12:C15">SUM(E12+G12+I12+K12+M12+O12+Q12+S12+U12+W12+Y12)</f>
        <v>84</v>
      </c>
      <c r="C12" s="26">
        <f t="shared" si="6"/>
        <v>20639229</v>
      </c>
      <c r="D12" s="11"/>
      <c r="E12" s="5">
        <f aca="true" t="shared" si="7" ref="E12:J12">SUM(E13:E15)</f>
        <v>27</v>
      </c>
      <c r="F12" s="7">
        <f t="shared" si="7"/>
        <v>7388661</v>
      </c>
      <c r="G12" s="5">
        <f t="shared" si="7"/>
        <v>25</v>
      </c>
      <c r="H12" s="7">
        <f t="shared" si="7"/>
        <v>6023752</v>
      </c>
      <c r="I12" s="5">
        <f t="shared" si="7"/>
        <v>21</v>
      </c>
      <c r="J12" s="7">
        <f t="shared" si="7"/>
        <v>5291573</v>
      </c>
      <c r="K12" s="5">
        <f aca="true" t="shared" si="8" ref="K12:Z12">SUM(K13:K15)</f>
        <v>8</v>
      </c>
      <c r="L12" s="18">
        <f t="shared" si="8"/>
        <v>1611371</v>
      </c>
      <c r="M12" s="5">
        <f t="shared" si="8"/>
        <v>2</v>
      </c>
      <c r="N12" s="18">
        <f t="shared" si="8"/>
        <v>266727</v>
      </c>
      <c r="O12" s="5">
        <f t="shared" si="8"/>
        <v>1</v>
      </c>
      <c r="P12" s="18">
        <f t="shared" si="8"/>
        <v>57145</v>
      </c>
      <c r="Q12" s="5">
        <f t="shared" si="8"/>
        <v>0</v>
      </c>
      <c r="R12" s="18">
        <f t="shared" si="8"/>
        <v>0</v>
      </c>
      <c r="S12" s="5">
        <f t="shared" si="8"/>
        <v>0</v>
      </c>
      <c r="T12" s="18">
        <f t="shared" si="8"/>
        <v>0</v>
      </c>
      <c r="U12" s="5">
        <f t="shared" si="8"/>
        <v>0</v>
      </c>
      <c r="V12" s="18">
        <f t="shared" si="8"/>
        <v>0</v>
      </c>
      <c r="W12" s="5">
        <f t="shared" si="8"/>
        <v>0</v>
      </c>
      <c r="X12" s="18">
        <f t="shared" si="8"/>
        <v>0</v>
      </c>
      <c r="Y12" s="5">
        <f t="shared" si="8"/>
        <v>0</v>
      </c>
      <c r="Z12" s="18">
        <f t="shared" si="8"/>
        <v>0</v>
      </c>
    </row>
    <row r="13" spans="1:26" ht="12.75">
      <c r="A13" s="8" t="s">
        <v>32</v>
      </c>
      <c r="B13" s="9">
        <f t="shared" si="6"/>
        <v>69</v>
      </c>
      <c r="C13" s="7">
        <f t="shared" si="6"/>
        <v>17547948</v>
      </c>
      <c r="D13" s="11"/>
      <c r="E13" s="27">
        <v>23</v>
      </c>
      <c r="F13" s="28">
        <v>6793407</v>
      </c>
      <c r="G13" s="27">
        <v>15</v>
      </c>
      <c r="H13" s="28">
        <v>3737892</v>
      </c>
      <c r="I13" s="27">
        <v>21</v>
      </c>
      <c r="J13" s="28">
        <v>5291573</v>
      </c>
      <c r="K13" s="20">
        <v>8</v>
      </c>
      <c r="L13" s="21">
        <v>1611371</v>
      </c>
      <c r="M13" s="5">
        <v>1</v>
      </c>
      <c r="N13" s="18">
        <v>56560</v>
      </c>
      <c r="O13" s="5">
        <v>1</v>
      </c>
      <c r="P13" s="18">
        <v>57145</v>
      </c>
      <c r="Q13" s="5">
        <v>0</v>
      </c>
      <c r="R13" s="18">
        <v>0</v>
      </c>
      <c r="S13" s="5">
        <v>0</v>
      </c>
      <c r="T13" s="18">
        <v>0</v>
      </c>
      <c r="U13" s="5">
        <v>0</v>
      </c>
      <c r="V13" s="18">
        <v>0</v>
      </c>
      <c r="W13" s="5">
        <v>0</v>
      </c>
      <c r="X13" s="18">
        <v>0</v>
      </c>
      <c r="Y13" s="5">
        <v>0</v>
      </c>
      <c r="Z13" s="18">
        <v>0</v>
      </c>
    </row>
    <row r="14" spans="1:26" ht="12.75">
      <c r="A14" s="8" t="s">
        <v>34</v>
      </c>
      <c r="B14" s="9">
        <f t="shared" si="6"/>
        <v>3</v>
      </c>
      <c r="C14" s="7">
        <f t="shared" si="6"/>
        <v>813780</v>
      </c>
      <c r="D14" s="11"/>
      <c r="E14" s="27"/>
      <c r="F14" s="28"/>
      <c r="G14" s="27">
        <v>3</v>
      </c>
      <c r="H14" s="28">
        <v>813780</v>
      </c>
      <c r="I14" s="27"/>
      <c r="J14" s="28"/>
      <c r="K14" s="20">
        <v>0</v>
      </c>
      <c r="L14" s="21">
        <v>0</v>
      </c>
      <c r="M14" s="5">
        <v>0</v>
      </c>
      <c r="N14" s="18">
        <v>0</v>
      </c>
      <c r="O14" s="5">
        <v>0</v>
      </c>
      <c r="P14" s="18">
        <v>0</v>
      </c>
      <c r="Q14" s="5">
        <v>0</v>
      </c>
      <c r="R14" s="18">
        <v>0</v>
      </c>
      <c r="S14" s="5">
        <v>0</v>
      </c>
      <c r="T14" s="18">
        <v>0</v>
      </c>
      <c r="U14" s="5">
        <v>0</v>
      </c>
      <c r="V14" s="18">
        <v>0</v>
      </c>
      <c r="W14" s="5">
        <v>0</v>
      </c>
      <c r="X14" s="18">
        <v>0</v>
      </c>
      <c r="Y14" s="5">
        <v>0</v>
      </c>
      <c r="Z14" s="18">
        <v>0</v>
      </c>
    </row>
    <row r="15" spans="1:26" ht="12.75">
      <c r="A15" s="8" t="s">
        <v>33</v>
      </c>
      <c r="B15" s="9">
        <f t="shared" si="6"/>
        <v>12</v>
      </c>
      <c r="C15" s="7">
        <f t="shared" si="6"/>
        <v>2277501</v>
      </c>
      <c r="D15" s="11"/>
      <c r="E15" s="27">
        <v>4</v>
      </c>
      <c r="F15" s="28">
        <v>595254</v>
      </c>
      <c r="G15" s="27">
        <v>7</v>
      </c>
      <c r="H15" s="28">
        <v>1472080</v>
      </c>
      <c r="I15" s="27"/>
      <c r="J15" s="28"/>
      <c r="K15" s="20">
        <v>0</v>
      </c>
      <c r="L15" s="21">
        <v>0</v>
      </c>
      <c r="M15" s="5">
        <v>1</v>
      </c>
      <c r="N15" s="18">
        <v>210167</v>
      </c>
      <c r="O15" s="5">
        <v>0</v>
      </c>
      <c r="P15" s="18">
        <v>0</v>
      </c>
      <c r="Q15" s="5">
        <v>0</v>
      </c>
      <c r="R15" s="18">
        <v>0</v>
      </c>
      <c r="S15" s="5">
        <v>0</v>
      </c>
      <c r="T15" s="18">
        <v>0</v>
      </c>
      <c r="U15" s="5">
        <v>0</v>
      </c>
      <c r="V15" s="18">
        <v>0</v>
      </c>
      <c r="W15" s="5">
        <v>0</v>
      </c>
      <c r="X15" s="18">
        <v>0</v>
      </c>
      <c r="Y15" s="5">
        <v>0</v>
      </c>
      <c r="Z15" s="18">
        <v>0</v>
      </c>
    </row>
    <row r="16" spans="1:35" ht="12.75">
      <c r="A16" s="16"/>
      <c r="B16" s="17"/>
      <c r="C16" s="11"/>
      <c r="D16" s="11"/>
      <c r="E16" s="17"/>
      <c r="F16" s="11"/>
      <c r="G16" s="17"/>
      <c r="H16" s="11"/>
      <c r="I16" s="17"/>
      <c r="J16" s="1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102" s="30" customFormat="1" ht="12.75">
      <c r="A17" s="32" t="s">
        <v>40</v>
      </c>
      <c r="B17" s="25">
        <f aca="true" t="shared" si="9" ref="B17:C20">SUM(E17+G17+I17+K17+M17+O17+Q17+S17+U17+W17+Y17)</f>
        <v>3</v>
      </c>
      <c r="C17" s="26">
        <f t="shared" si="9"/>
        <v>965060</v>
      </c>
      <c r="D17" s="11"/>
      <c r="E17" s="5">
        <f>SUM(E18:E20)</f>
        <v>3</v>
      </c>
      <c r="F17" s="7">
        <f>SUM(F18:F20)</f>
        <v>965060</v>
      </c>
      <c r="G17" s="24"/>
      <c r="H17" s="7"/>
      <c r="I17" s="24"/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</row>
    <row r="18" spans="1:102" s="30" customFormat="1" ht="12.75">
      <c r="A18" s="29" t="s">
        <v>32</v>
      </c>
      <c r="B18" s="9">
        <f t="shared" si="9"/>
        <v>3</v>
      </c>
      <c r="C18" s="7">
        <f t="shared" si="9"/>
        <v>965060</v>
      </c>
      <c r="D18" s="11"/>
      <c r="E18" s="24">
        <v>3</v>
      </c>
      <c r="F18" s="7">
        <v>965060</v>
      </c>
      <c r="G18" s="24"/>
      <c r="H18" s="7"/>
      <c r="I18" s="24"/>
      <c r="J18" s="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</row>
    <row r="19" spans="1:102" s="30" customFormat="1" ht="12.75">
      <c r="A19" s="29" t="s">
        <v>34</v>
      </c>
      <c r="B19" s="9">
        <f t="shared" si="9"/>
        <v>0</v>
      </c>
      <c r="C19" s="7">
        <f t="shared" si="9"/>
        <v>0</v>
      </c>
      <c r="D19" s="11"/>
      <c r="E19" s="24"/>
      <c r="F19" s="7"/>
      <c r="G19" s="24"/>
      <c r="H19" s="7"/>
      <c r="I19" s="24"/>
      <c r="J19" s="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</row>
    <row r="20" spans="1:102" s="30" customFormat="1" ht="12.75">
      <c r="A20" s="29" t="s">
        <v>33</v>
      </c>
      <c r="B20" s="9">
        <f t="shared" si="9"/>
        <v>0</v>
      </c>
      <c r="C20" s="7">
        <f t="shared" si="9"/>
        <v>0</v>
      </c>
      <c r="D20" s="11"/>
      <c r="E20" s="24"/>
      <c r="F20" s="7"/>
      <c r="G20" s="24"/>
      <c r="H20" s="7"/>
      <c r="I20" s="24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</row>
    <row r="21" spans="1:102" s="31" customFormat="1" ht="12.75">
      <c r="A21" s="16"/>
      <c r="B21" s="17"/>
      <c r="C21" s="11"/>
      <c r="D21" s="11"/>
      <c r="E21" s="17"/>
      <c r="F21" s="11"/>
      <c r="G21" s="17"/>
      <c r="H21" s="11"/>
      <c r="I21" s="17"/>
      <c r="J21" s="1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1:26" ht="12.75">
      <c r="A22" s="4" t="s">
        <v>11</v>
      </c>
      <c r="B22" s="25">
        <f aca="true" t="shared" si="10" ref="B22:C25">SUM(E22+G22+I22+K22+M22+O22+Q22+S22+U22+W22+Y22)</f>
        <v>6</v>
      </c>
      <c r="C22" s="26">
        <f t="shared" si="10"/>
        <v>281767</v>
      </c>
      <c r="D22" s="11"/>
      <c r="E22" s="5">
        <f aca="true" t="shared" si="11" ref="E22:J22">SUM(E23:E25)</f>
        <v>1</v>
      </c>
      <c r="F22" s="7">
        <f t="shared" si="11"/>
        <v>59842</v>
      </c>
      <c r="G22" s="5">
        <f t="shared" si="11"/>
        <v>1</v>
      </c>
      <c r="H22" s="7">
        <f t="shared" si="11"/>
        <v>25610</v>
      </c>
      <c r="I22" s="5">
        <f t="shared" si="11"/>
        <v>0</v>
      </c>
      <c r="J22" s="7">
        <f t="shared" si="11"/>
        <v>0</v>
      </c>
      <c r="K22" s="5">
        <f aca="true" t="shared" si="12" ref="K22:Z22">SUM(K23:K25)</f>
        <v>0</v>
      </c>
      <c r="L22" s="18">
        <f t="shared" si="12"/>
        <v>0</v>
      </c>
      <c r="M22" s="5">
        <f t="shared" si="12"/>
        <v>0</v>
      </c>
      <c r="N22" s="18">
        <f t="shared" si="12"/>
        <v>0</v>
      </c>
      <c r="O22" s="5">
        <f t="shared" si="12"/>
        <v>4</v>
      </c>
      <c r="P22" s="18">
        <f t="shared" si="12"/>
        <v>196315</v>
      </c>
      <c r="Q22" s="5">
        <f t="shared" si="12"/>
        <v>0</v>
      </c>
      <c r="R22" s="18">
        <f t="shared" si="12"/>
        <v>0</v>
      </c>
      <c r="S22" s="5">
        <f t="shared" si="12"/>
        <v>0</v>
      </c>
      <c r="T22" s="18">
        <f t="shared" si="12"/>
        <v>0</v>
      </c>
      <c r="U22" s="5">
        <f t="shared" si="12"/>
        <v>0</v>
      </c>
      <c r="V22" s="18">
        <f t="shared" si="12"/>
        <v>0</v>
      </c>
      <c r="W22" s="5">
        <f t="shared" si="12"/>
        <v>0</v>
      </c>
      <c r="X22" s="18">
        <f t="shared" si="12"/>
        <v>0</v>
      </c>
      <c r="Y22" s="5">
        <f t="shared" si="12"/>
        <v>0</v>
      </c>
      <c r="Z22" s="18">
        <f t="shared" si="12"/>
        <v>0</v>
      </c>
    </row>
    <row r="23" spans="1:26" ht="12.75">
      <c r="A23" s="8" t="s">
        <v>32</v>
      </c>
      <c r="B23" s="9">
        <f t="shared" si="10"/>
        <v>6</v>
      </c>
      <c r="C23" s="7">
        <f t="shared" si="10"/>
        <v>281767</v>
      </c>
      <c r="D23" s="11"/>
      <c r="E23" s="27">
        <v>1</v>
      </c>
      <c r="F23" s="28">
        <v>59842</v>
      </c>
      <c r="G23" s="27">
        <v>1</v>
      </c>
      <c r="H23" s="28">
        <v>25610</v>
      </c>
      <c r="I23" s="27"/>
      <c r="J23" s="28"/>
      <c r="K23" s="20">
        <v>0</v>
      </c>
      <c r="L23" s="21">
        <v>0</v>
      </c>
      <c r="M23" s="5">
        <v>0</v>
      </c>
      <c r="N23" s="18">
        <v>0</v>
      </c>
      <c r="O23" s="5">
        <v>4</v>
      </c>
      <c r="P23" s="18">
        <v>196315</v>
      </c>
      <c r="Q23" s="5">
        <v>0</v>
      </c>
      <c r="R23" s="18">
        <v>0</v>
      </c>
      <c r="S23" s="5">
        <v>0</v>
      </c>
      <c r="T23" s="18">
        <v>0</v>
      </c>
      <c r="U23" s="5">
        <v>0</v>
      </c>
      <c r="V23" s="18">
        <v>0</v>
      </c>
      <c r="W23" s="5">
        <v>0</v>
      </c>
      <c r="X23" s="18">
        <v>0</v>
      </c>
      <c r="Y23" s="5">
        <v>0</v>
      </c>
      <c r="Z23" s="18">
        <v>0</v>
      </c>
    </row>
    <row r="24" spans="1:26" ht="12.75">
      <c r="A24" s="8" t="s">
        <v>34</v>
      </c>
      <c r="B24" s="9">
        <f t="shared" si="10"/>
        <v>0</v>
      </c>
      <c r="C24" s="7">
        <f t="shared" si="10"/>
        <v>0</v>
      </c>
      <c r="D24" s="11"/>
      <c r="E24" s="27"/>
      <c r="F24" s="28"/>
      <c r="G24" s="27"/>
      <c r="H24" s="28"/>
      <c r="I24" s="27"/>
      <c r="J24" s="28"/>
      <c r="K24" s="20">
        <v>0</v>
      </c>
      <c r="L24" s="21">
        <v>0</v>
      </c>
      <c r="M24" s="5">
        <v>0</v>
      </c>
      <c r="N24" s="18">
        <v>0</v>
      </c>
      <c r="O24" s="5">
        <v>0</v>
      </c>
      <c r="P24" s="18">
        <v>0</v>
      </c>
      <c r="Q24" s="5">
        <v>0</v>
      </c>
      <c r="R24" s="18">
        <v>0</v>
      </c>
      <c r="S24" s="5">
        <v>0</v>
      </c>
      <c r="T24" s="18">
        <v>0</v>
      </c>
      <c r="U24" s="5">
        <v>0</v>
      </c>
      <c r="V24" s="18">
        <v>0</v>
      </c>
      <c r="W24" s="5">
        <v>0</v>
      </c>
      <c r="X24" s="18">
        <v>0</v>
      </c>
      <c r="Y24" s="5">
        <v>0</v>
      </c>
      <c r="Z24" s="18">
        <v>0</v>
      </c>
    </row>
    <row r="25" spans="1:26" ht="12.75">
      <c r="A25" s="8" t="s">
        <v>33</v>
      </c>
      <c r="B25" s="9">
        <f t="shared" si="10"/>
        <v>0</v>
      </c>
      <c r="C25" s="7">
        <f t="shared" si="10"/>
        <v>0</v>
      </c>
      <c r="D25" s="11"/>
      <c r="E25" s="27"/>
      <c r="F25" s="28"/>
      <c r="G25" s="27"/>
      <c r="H25" s="28"/>
      <c r="I25" s="27"/>
      <c r="J25" s="28"/>
      <c r="K25" s="20">
        <v>0</v>
      </c>
      <c r="L25" s="21">
        <v>0</v>
      </c>
      <c r="M25" s="5">
        <v>0</v>
      </c>
      <c r="N25" s="18">
        <v>0</v>
      </c>
      <c r="O25" s="5">
        <v>0</v>
      </c>
      <c r="P25" s="18">
        <v>0</v>
      </c>
      <c r="Q25" s="5">
        <v>0</v>
      </c>
      <c r="R25" s="18">
        <v>0</v>
      </c>
      <c r="S25" s="5">
        <v>0</v>
      </c>
      <c r="T25" s="18">
        <v>0</v>
      </c>
      <c r="U25" s="5">
        <v>0</v>
      </c>
      <c r="V25" s="18">
        <v>0</v>
      </c>
      <c r="W25" s="5">
        <v>0</v>
      </c>
      <c r="X25" s="18">
        <v>0</v>
      </c>
      <c r="Y25" s="5">
        <v>0</v>
      </c>
      <c r="Z25" s="18">
        <v>0</v>
      </c>
    </row>
    <row r="26" spans="1:35" ht="12.75">
      <c r="A26" s="16"/>
      <c r="B26" s="17"/>
      <c r="C26" s="11"/>
      <c r="D26" s="11"/>
      <c r="E26" s="17"/>
      <c r="F26" s="11"/>
      <c r="G26" s="17"/>
      <c r="H26" s="11"/>
      <c r="I26" s="17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26" ht="12.75">
      <c r="A27" s="4" t="s">
        <v>12</v>
      </c>
      <c r="B27" s="25">
        <f aca="true" t="shared" si="13" ref="B27:C30">SUM(E27+G27+I27+K27+M27+O27+Q27+S27+U27+W27+Y27)</f>
        <v>62</v>
      </c>
      <c r="C27" s="26">
        <f t="shared" si="13"/>
        <v>4417410</v>
      </c>
      <c r="D27" s="11"/>
      <c r="E27" s="5">
        <f aca="true" t="shared" si="14" ref="E27:J27">SUM(E28:E30)</f>
        <v>35</v>
      </c>
      <c r="F27" s="7">
        <f t="shared" si="14"/>
        <v>2677605</v>
      </c>
      <c r="G27" s="5">
        <f t="shared" si="14"/>
        <v>4</v>
      </c>
      <c r="H27" s="7">
        <f t="shared" si="14"/>
        <v>339183</v>
      </c>
      <c r="I27" s="5">
        <f t="shared" si="14"/>
        <v>2</v>
      </c>
      <c r="J27" s="7">
        <f t="shared" si="14"/>
        <v>137990</v>
      </c>
      <c r="K27" s="5">
        <f aca="true" t="shared" si="15" ref="K27:Z27">SUM(K28:K30)</f>
        <v>1</v>
      </c>
      <c r="L27" s="18">
        <f t="shared" si="15"/>
        <v>63266</v>
      </c>
      <c r="M27" s="5">
        <f t="shared" si="15"/>
        <v>0</v>
      </c>
      <c r="N27" s="18">
        <f t="shared" si="15"/>
        <v>0</v>
      </c>
      <c r="O27" s="5">
        <f t="shared" si="15"/>
        <v>2</v>
      </c>
      <c r="P27" s="18">
        <f t="shared" si="15"/>
        <v>132865</v>
      </c>
      <c r="Q27" s="5">
        <f t="shared" si="15"/>
        <v>13</v>
      </c>
      <c r="R27" s="18">
        <f t="shared" si="15"/>
        <v>747137</v>
      </c>
      <c r="S27" s="5">
        <f t="shared" si="15"/>
        <v>2</v>
      </c>
      <c r="T27" s="18">
        <f t="shared" si="15"/>
        <v>132827</v>
      </c>
      <c r="U27" s="5">
        <f t="shared" si="15"/>
        <v>2</v>
      </c>
      <c r="V27" s="18">
        <f t="shared" si="15"/>
        <v>127687</v>
      </c>
      <c r="W27" s="5">
        <f t="shared" si="15"/>
        <v>0</v>
      </c>
      <c r="X27" s="18">
        <f t="shared" si="15"/>
        <v>0</v>
      </c>
      <c r="Y27" s="5">
        <f t="shared" si="15"/>
        <v>1</v>
      </c>
      <c r="Z27" s="18">
        <f t="shared" si="15"/>
        <v>58850</v>
      </c>
    </row>
    <row r="28" spans="1:26" ht="12.75">
      <c r="A28" s="8" t="s">
        <v>32</v>
      </c>
      <c r="B28" s="9">
        <f t="shared" si="13"/>
        <v>10</v>
      </c>
      <c r="C28" s="7">
        <f t="shared" si="13"/>
        <v>794363</v>
      </c>
      <c r="D28" s="11"/>
      <c r="E28" s="27">
        <v>4</v>
      </c>
      <c r="F28" s="28">
        <v>370986</v>
      </c>
      <c r="G28" s="27">
        <v>2</v>
      </c>
      <c r="H28" s="28">
        <v>162863</v>
      </c>
      <c r="I28" s="27"/>
      <c r="J28" s="28"/>
      <c r="K28" s="20">
        <v>0</v>
      </c>
      <c r="L28" s="21">
        <v>0</v>
      </c>
      <c r="M28" s="5">
        <v>0</v>
      </c>
      <c r="N28" s="18">
        <v>0</v>
      </c>
      <c r="O28" s="5">
        <v>0</v>
      </c>
      <c r="P28" s="18">
        <v>0</v>
      </c>
      <c r="Q28" s="5">
        <v>0</v>
      </c>
      <c r="R28" s="18">
        <v>0</v>
      </c>
      <c r="S28" s="5">
        <v>2</v>
      </c>
      <c r="T28" s="18">
        <v>132827</v>
      </c>
      <c r="U28" s="5">
        <v>2</v>
      </c>
      <c r="V28" s="18">
        <v>127687</v>
      </c>
      <c r="W28" s="5">
        <v>0</v>
      </c>
      <c r="X28" s="18">
        <v>0</v>
      </c>
      <c r="Y28" s="5">
        <v>0</v>
      </c>
      <c r="Z28" s="18">
        <v>0</v>
      </c>
    </row>
    <row r="29" spans="1:26" ht="12.75">
      <c r="A29" s="8" t="s">
        <v>34</v>
      </c>
      <c r="B29" s="9">
        <f t="shared" si="13"/>
        <v>3</v>
      </c>
      <c r="C29" s="7">
        <f t="shared" si="13"/>
        <v>317259</v>
      </c>
      <c r="D29" s="11"/>
      <c r="E29" s="27">
        <v>1</v>
      </c>
      <c r="F29" s="28">
        <v>167250</v>
      </c>
      <c r="G29" s="27">
        <v>1</v>
      </c>
      <c r="H29" s="28">
        <v>78653</v>
      </c>
      <c r="I29" s="27">
        <v>1</v>
      </c>
      <c r="J29" s="28">
        <v>71356</v>
      </c>
      <c r="K29" s="20">
        <v>0</v>
      </c>
      <c r="L29" s="21">
        <v>0</v>
      </c>
      <c r="M29" s="5">
        <v>0</v>
      </c>
      <c r="N29" s="18">
        <v>0</v>
      </c>
      <c r="O29" s="5">
        <v>0</v>
      </c>
      <c r="P29" s="18">
        <v>0</v>
      </c>
      <c r="Q29" s="5">
        <v>0</v>
      </c>
      <c r="R29" s="18">
        <v>0</v>
      </c>
      <c r="S29" s="5">
        <v>0</v>
      </c>
      <c r="T29" s="18">
        <v>0</v>
      </c>
      <c r="U29" s="5">
        <v>0</v>
      </c>
      <c r="V29" s="18">
        <v>0</v>
      </c>
      <c r="W29" s="5">
        <v>0</v>
      </c>
      <c r="X29" s="18">
        <v>0</v>
      </c>
      <c r="Y29" s="5">
        <v>0</v>
      </c>
      <c r="Z29" s="18">
        <v>0</v>
      </c>
    </row>
    <row r="30" spans="1:26" ht="12.75">
      <c r="A30" s="8" t="s">
        <v>33</v>
      </c>
      <c r="B30" s="9">
        <f t="shared" si="13"/>
        <v>49</v>
      </c>
      <c r="C30" s="7">
        <f t="shared" si="13"/>
        <v>3305788</v>
      </c>
      <c r="D30" s="11"/>
      <c r="E30" s="27">
        <v>30</v>
      </c>
      <c r="F30" s="28">
        <v>2139369</v>
      </c>
      <c r="G30" s="27">
        <v>1</v>
      </c>
      <c r="H30" s="28">
        <v>97667</v>
      </c>
      <c r="I30" s="27">
        <v>1</v>
      </c>
      <c r="J30" s="28">
        <v>66634</v>
      </c>
      <c r="K30" s="20">
        <v>1</v>
      </c>
      <c r="L30" s="21">
        <v>63266</v>
      </c>
      <c r="M30" s="5">
        <v>0</v>
      </c>
      <c r="N30" s="18">
        <v>0</v>
      </c>
      <c r="O30" s="5">
        <v>2</v>
      </c>
      <c r="P30" s="18">
        <v>132865</v>
      </c>
      <c r="Q30" s="5">
        <v>13</v>
      </c>
      <c r="R30" s="18">
        <v>747137</v>
      </c>
      <c r="S30" s="5">
        <v>0</v>
      </c>
      <c r="T30" s="18">
        <v>0</v>
      </c>
      <c r="U30" s="5">
        <v>0</v>
      </c>
      <c r="V30" s="18">
        <v>0</v>
      </c>
      <c r="W30" s="5">
        <v>0</v>
      </c>
      <c r="X30" s="18">
        <v>0</v>
      </c>
      <c r="Y30" s="5">
        <v>1</v>
      </c>
      <c r="Z30" s="18">
        <v>58850</v>
      </c>
    </row>
    <row r="31" spans="1:35" ht="12.75">
      <c r="A31" s="16"/>
      <c r="B31" s="17"/>
      <c r="C31" s="11"/>
      <c r="D31" s="11"/>
      <c r="E31" s="17"/>
      <c r="F31" s="11"/>
      <c r="G31" s="17"/>
      <c r="H31" s="11"/>
      <c r="I31" s="17"/>
      <c r="J31" s="1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26" ht="12.75">
      <c r="A32" s="4" t="s">
        <v>13</v>
      </c>
      <c r="B32" s="25">
        <f aca="true" t="shared" si="16" ref="B32:C35">SUM(E32+G32+I32+K32+M32+O32+Q32+S32+U32+W32+Y32)</f>
        <v>5</v>
      </c>
      <c r="C32" s="26">
        <f t="shared" si="16"/>
        <v>402126</v>
      </c>
      <c r="D32" s="11"/>
      <c r="E32" s="5">
        <f aca="true" t="shared" si="17" ref="E32:J32">SUM(E33:E35)</f>
        <v>2</v>
      </c>
      <c r="F32" s="7">
        <f t="shared" si="17"/>
        <v>145070</v>
      </c>
      <c r="G32" s="5">
        <f t="shared" si="17"/>
        <v>0</v>
      </c>
      <c r="H32" s="7">
        <f t="shared" si="17"/>
        <v>0</v>
      </c>
      <c r="I32" s="5">
        <f t="shared" si="17"/>
        <v>0</v>
      </c>
      <c r="J32" s="7">
        <f t="shared" si="17"/>
        <v>0</v>
      </c>
      <c r="K32" s="5">
        <f aca="true" t="shared" si="18" ref="K32:Z32">SUM(K33:K35)</f>
        <v>0</v>
      </c>
      <c r="L32" s="18">
        <f t="shared" si="18"/>
        <v>0</v>
      </c>
      <c r="M32" s="5">
        <f t="shared" si="18"/>
        <v>0</v>
      </c>
      <c r="N32" s="18">
        <f t="shared" si="18"/>
        <v>0</v>
      </c>
      <c r="O32" s="5">
        <f t="shared" si="18"/>
        <v>0</v>
      </c>
      <c r="P32" s="18">
        <f t="shared" si="18"/>
        <v>0</v>
      </c>
      <c r="Q32" s="5">
        <f t="shared" si="18"/>
        <v>0</v>
      </c>
      <c r="R32" s="18">
        <f t="shared" si="18"/>
        <v>0</v>
      </c>
      <c r="S32" s="5">
        <f t="shared" si="18"/>
        <v>1</v>
      </c>
      <c r="T32" s="18">
        <f t="shared" si="18"/>
        <v>90204</v>
      </c>
      <c r="U32" s="5">
        <f t="shared" si="18"/>
        <v>2</v>
      </c>
      <c r="V32" s="18">
        <f t="shared" si="18"/>
        <v>166852</v>
      </c>
      <c r="W32" s="5">
        <f t="shared" si="18"/>
        <v>0</v>
      </c>
      <c r="X32" s="18">
        <f t="shared" si="18"/>
        <v>0</v>
      </c>
      <c r="Y32" s="5">
        <f t="shared" si="18"/>
        <v>0</v>
      </c>
      <c r="Z32" s="18">
        <f t="shared" si="18"/>
        <v>0</v>
      </c>
    </row>
    <row r="33" spans="1:26" ht="12.75">
      <c r="A33" s="8" t="s">
        <v>32</v>
      </c>
      <c r="B33" s="9">
        <f t="shared" si="16"/>
        <v>0</v>
      </c>
      <c r="C33" s="7">
        <f t="shared" si="16"/>
        <v>0</v>
      </c>
      <c r="D33" s="11"/>
      <c r="E33" s="27"/>
      <c r="F33" s="28"/>
      <c r="G33" s="27"/>
      <c r="H33" s="28"/>
      <c r="I33" s="27"/>
      <c r="J33" s="28"/>
      <c r="K33" s="20">
        <v>0</v>
      </c>
      <c r="L33" s="21">
        <v>0</v>
      </c>
      <c r="M33" s="5">
        <v>0</v>
      </c>
      <c r="N33" s="18">
        <v>0</v>
      </c>
      <c r="O33" s="5">
        <v>0</v>
      </c>
      <c r="P33" s="18">
        <v>0</v>
      </c>
      <c r="Q33" s="5">
        <v>0</v>
      </c>
      <c r="R33" s="18">
        <v>0</v>
      </c>
      <c r="S33" s="5">
        <v>0</v>
      </c>
      <c r="T33" s="18">
        <v>0</v>
      </c>
      <c r="U33" s="5">
        <v>0</v>
      </c>
      <c r="V33" s="18">
        <v>0</v>
      </c>
      <c r="W33" s="5">
        <v>0</v>
      </c>
      <c r="X33" s="18">
        <v>0</v>
      </c>
      <c r="Y33" s="5">
        <v>0</v>
      </c>
      <c r="Z33" s="18">
        <v>0</v>
      </c>
    </row>
    <row r="34" spans="1:26" ht="12.75">
      <c r="A34" s="8" t="s">
        <v>34</v>
      </c>
      <c r="B34" s="9">
        <f t="shared" si="16"/>
        <v>0</v>
      </c>
      <c r="C34" s="7">
        <f t="shared" si="16"/>
        <v>0</v>
      </c>
      <c r="D34" s="11"/>
      <c r="E34" s="27"/>
      <c r="F34" s="28"/>
      <c r="G34" s="27"/>
      <c r="H34" s="28"/>
      <c r="I34" s="27"/>
      <c r="J34" s="28"/>
      <c r="K34" s="20">
        <v>0</v>
      </c>
      <c r="L34" s="21">
        <v>0</v>
      </c>
      <c r="M34" s="5">
        <v>0</v>
      </c>
      <c r="N34" s="18">
        <v>0</v>
      </c>
      <c r="O34" s="5">
        <v>0</v>
      </c>
      <c r="P34" s="18">
        <v>0</v>
      </c>
      <c r="Q34" s="5">
        <v>0</v>
      </c>
      <c r="R34" s="18">
        <v>0</v>
      </c>
      <c r="S34" s="5">
        <v>0</v>
      </c>
      <c r="T34" s="18">
        <v>0</v>
      </c>
      <c r="U34" s="5">
        <v>0</v>
      </c>
      <c r="V34" s="18">
        <v>0</v>
      </c>
      <c r="W34" s="5">
        <v>0</v>
      </c>
      <c r="X34" s="18">
        <v>0</v>
      </c>
      <c r="Y34" s="5">
        <v>0</v>
      </c>
      <c r="Z34" s="18">
        <v>0</v>
      </c>
    </row>
    <row r="35" spans="1:26" ht="12.75">
      <c r="A35" s="8" t="s">
        <v>33</v>
      </c>
      <c r="B35" s="9">
        <f t="shared" si="16"/>
        <v>5</v>
      </c>
      <c r="C35" s="7">
        <f t="shared" si="16"/>
        <v>402126</v>
      </c>
      <c r="D35" s="11"/>
      <c r="E35" s="27">
        <v>2</v>
      </c>
      <c r="F35" s="28">
        <v>145070</v>
      </c>
      <c r="G35" s="27"/>
      <c r="H35" s="28"/>
      <c r="I35" s="27"/>
      <c r="J35" s="28"/>
      <c r="K35" s="20">
        <v>0</v>
      </c>
      <c r="L35" s="21">
        <v>0</v>
      </c>
      <c r="M35" s="5">
        <v>0</v>
      </c>
      <c r="N35" s="18">
        <v>0</v>
      </c>
      <c r="O35" s="5">
        <v>0</v>
      </c>
      <c r="P35" s="18">
        <v>0</v>
      </c>
      <c r="Q35" s="5">
        <v>0</v>
      </c>
      <c r="R35" s="18">
        <v>0</v>
      </c>
      <c r="S35" s="5">
        <v>1</v>
      </c>
      <c r="T35" s="18">
        <v>90204</v>
      </c>
      <c r="U35" s="5">
        <v>2</v>
      </c>
      <c r="V35" s="18">
        <v>166852</v>
      </c>
      <c r="W35" s="5">
        <v>0</v>
      </c>
      <c r="X35" s="18">
        <v>0</v>
      </c>
      <c r="Y35" s="5">
        <v>0</v>
      </c>
      <c r="Z35" s="18">
        <v>0</v>
      </c>
    </row>
    <row r="36" spans="1:35" ht="12.75">
      <c r="A36" s="16"/>
      <c r="B36" s="17"/>
      <c r="C36" s="11"/>
      <c r="D36" s="11"/>
      <c r="E36" s="17"/>
      <c r="F36" s="11"/>
      <c r="G36" s="17"/>
      <c r="H36" s="11"/>
      <c r="I36" s="17"/>
      <c r="J36" s="1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26" ht="12.75">
      <c r="A37" s="4" t="s">
        <v>14</v>
      </c>
      <c r="B37" s="25">
        <f aca="true" t="shared" si="19" ref="B37:C45">SUM(E37+G37+I37+K37+M37+O37+Q37+S37+U37+W37+Y37)</f>
        <v>1</v>
      </c>
      <c r="C37" s="26">
        <f t="shared" si="19"/>
        <v>107514</v>
      </c>
      <c r="D37" s="11"/>
      <c r="E37" s="5">
        <f aca="true" t="shared" si="20" ref="E37:Z37">SUM(E38:E40)</f>
        <v>0</v>
      </c>
      <c r="F37" s="7">
        <f t="shared" si="20"/>
        <v>0</v>
      </c>
      <c r="G37" s="5">
        <f t="shared" si="20"/>
        <v>0</v>
      </c>
      <c r="H37" s="7">
        <f t="shared" si="20"/>
        <v>0</v>
      </c>
      <c r="I37" s="5">
        <f t="shared" si="20"/>
        <v>0</v>
      </c>
      <c r="J37" s="7">
        <f t="shared" si="20"/>
        <v>0</v>
      </c>
      <c r="K37" s="5">
        <f t="shared" si="20"/>
        <v>0</v>
      </c>
      <c r="L37" s="18">
        <f t="shared" si="20"/>
        <v>0</v>
      </c>
      <c r="M37" s="5">
        <f t="shared" si="20"/>
        <v>0</v>
      </c>
      <c r="N37" s="18">
        <f t="shared" si="20"/>
        <v>0</v>
      </c>
      <c r="O37" s="5">
        <f t="shared" si="20"/>
        <v>0</v>
      </c>
      <c r="P37" s="18">
        <f t="shared" si="20"/>
        <v>0</v>
      </c>
      <c r="Q37" s="5">
        <f t="shared" si="20"/>
        <v>1</v>
      </c>
      <c r="R37" s="18">
        <f t="shared" si="20"/>
        <v>107514</v>
      </c>
      <c r="S37" s="5">
        <f t="shared" si="20"/>
        <v>0</v>
      </c>
      <c r="T37" s="18">
        <f t="shared" si="20"/>
        <v>0</v>
      </c>
      <c r="U37" s="5">
        <f t="shared" si="20"/>
        <v>0</v>
      </c>
      <c r="V37" s="18">
        <f t="shared" si="20"/>
        <v>0</v>
      </c>
      <c r="W37" s="5">
        <f t="shared" si="20"/>
        <v>0</v>
      </c>
      <c r="X37" s="18">
        <f t="shared" si="20"/>
        <v>0</v>
      </c>
      <c r="Y37" s="5">
        <f t="shared" si="20"/>
        <v>0</v>
      </c>
      <c r="Z37" s="18">
        <f t="shared" si="20"/>
        <v>0</v>
      </c>
    </row>
    <row r="38" spans="1:26" ht="12.75">
      <c r="A38" s="8" t="s">
        <v>32</v>
      </c>
      <c r="B38" s="9">
        <f t="shared" si="19"/>
        <v>0</v>
      </c>
      <c r="C38" s="7">
        <f t="shared" si="19"/>
        <v>0</v>
      </c>
      <c r="D38" s="11"/>
      <c r="E38" s="27"/>
      <c r="F38" s="28"/>
      <c r="G38" s="27"/>
      <c r="H38" s="28"/>
      <c r="I38" s="27"/>
      <c r="J38" s="28"/>
      <c r="K38" s="22">
        <v>0</v>
      </c>
      <c r="L38" s="21">
        <v>0</v>
      </c>
      <c r="M38" s="6">
        <v>0</v>
      </c>
      <c r="N38" s="18">
        <v>0</v>
      </c>
      <c r="O38" s="6">
        <v>0</v>
      </c>
      <c r="P38" s="18">
        <v>0</v>
      </c>
      <c r="Q38" s="6">
        <v>0</v>
      </c>
      <c r="R38" s="18">
        <v>0</v>
      </c>
      <c r="S38" s="6">
        <v>0</v>
      </c>
      <c r="T38" s="18">
        <v>0</v>
      </c>
      <c r="U38" s="6">
        <v>0</v>
      </c>
      <c r="V38" s="18">
        <v>0</v>
      </c>
      <c r="W38" s="6">
        <v>0</v>
      </c>
      <c r="X38" s="18">
        <v>0</v>
      </c>
      <c r="Y38" s="6">
        <v>0</v>
      </c>
      <c r="Z38" s="18">
        <v>0</v>
      </c>
    </row>
    <row r="39" spans="1:26" ht="12.75">
      <c r="A39" s="8" t="s">
        <v>34</v>
      </c>
      <c r="B39" s="9">
        <f t="shared" si="19"/>
        <v>0</v>
      </c>
      <c r="C39" s="7">
        <f t="shared" si="19"/>
        <v>0</v>
      </c>
      <c r="D39" s="11"/>
      <c r="E39" s="27"/>
      <c r="F39" s="28"/>
      <c r="G39" s="27"/>
      <c r="H39" s="28"/>
      <c r="I39" s="27"/>
      <c r="J39" s="28"/>
      <c r="K39" s="22">
        <v>0</v>
      </c>
      <c r="L39" s="21">
        <v>0</v>
      </c>
      <c r="M39" s="6">
        <v>0</v>
      </c>
      <c r="N39" s="18">
        <v>0</v>
      </c>
      <c r="O39" s="6">
        <v>0</v>
      </c>
      <c r="P39" s="18">
        <v>0</v>
      </c>
      <c r="Q39" s="6">
        <v>0</v>
      </c>
      <c r="R39" s="18">
        <v>0</v>
      </c>
      <c r="S39" s="6">
        <v>0</v>
      </c>
      <c r="T39" s="18">
        <v>0</v>
      </c>
      <c r="U39" s="6">
        <v>0</v>
      </c>
      <c r="V39" s="18">
        <v>0</v>
      </c>
      <c r="W39" s="6">
        <v>0</v>
      </c>
      <c r="X39" s="18">
        <v>0</v>
      </c>
      <c r="Y39" s="6">
        <v>0</v>
      </c>
      <c r="Z39" s="18">
        <v>0</v>
      </c>
    </row>
    <row r="40" spans="1:26" ht="12.75">
      <c r="A40" s="8" t="s">
        <v>33</v>
      </c>
      <c r="B40" s="9">
        <f t="shared" si="19"/>
        <v>1</v>
      </c>
      <c r="C40" s="7">
        <f t="shared" si="19"/>
        <v>107514</v>
      </c>
      <c r="D40" s="11"/>
      <c r="E40" s="27"/>
      <c r="F40" s="28"/>
      <c r="G40" s="27"/>
      <c r="H40" s="28"/>
      <c r="I40" s="27"/>
      <c r="J40" s="28"/>
      <c r="K40" s="22">
        <v>0</v>
      </c>
      <c r="L40" s="21">
        <v>0</v>
      </c>
      <c r="M40" s="6">
        <v>0</v>
      </c>
      <c r="N40" s="18">
        <v>0</v>
      </c>
      <c r="O40" s="6">
        <v>0</v>
      </c>
      <c r="P40" s="18">
        <v>0</v>
      </c>
      <c r="Q40" s="6">
        <v>1</v>
      </c>
      <c r="R40" s="18">
        <v>107514</v>
      </c>
      <c r="S40" s="6">
        <v>0</v>
      </c>
      <c r="T40" s="18">
        <v>0</v>
      </c>
      <c r="U40" s="6">
        <v>0</v>
      </c>
      <c r="V40" s="18">
        <v>0</v>
      </c>
      <c r="W40" s="6">
        <v>0</v>
      </c>
      <c r="X40" s="18">
        <v>0</v>
      </c>
      <c r="Y40" s="6">
        <v>0</v>
      </c>
      <c r="Z40" s="18">
        <v>0</v>
      </c>
    </row>
    <row r="41" spans="1:102" s="31" customFormat="1" ht="12.75">
      <c r="A41" s="16"/>
      <c r="B41" s="17"/>
      <c r="C41" s="11"/>
      <c r="D41" s="11"/>
      <c r="E41" s="33"/>
      <c r="F41" s="34"/>
      <c r="G41" s="33"/>
      <c r="H41" s="34"/>
      <c r="I41" s="33"/>
      <c r="J41" s="34"/>
      <c r="K41" s="35"/>
      <c r="L41" s="34"/>
      <c r="M41" s="10"/>
      <c r="N41" s="11"/>
      <c r="O41" s="10"/>
      <c r="P41" s="11"/>
      <c r="Q41" s="10"/>
      <c r="R41" s="11"/>
      <c r="S41" s="10"/>
      <c r="T41" s="11"/>
      <c r="U41" s="10"/>
      <c r="V41" s="11"/>
      <c r="W41" s="10"/>
      <c r="X41" s="11"/>
      <c r="Y41" s="10"/>
      <c r="Z41" s="11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1:40" ht="12.75">
      <c r="A42" s="4" t="s">
        <v>15</v>
      </c>
      <c r="B42" s="25">
        <f t="shared" si="19"/>
        <v>40</v>
      </c>
      <c r="C42" s="26">
        <f t="shared" si="19"/>
        <v>3248287</v>
      </c>
      <c r="D42" s="11"/>
      <c r="E42" s="5">
        <f aca="true" t="shared" si="21" ref="E42:J42">SUM(E43:E45)</f>
        <v>11</v>
      </c>
      <c r="F42" s="7">
        <f t="shared" si="21"/>
        <v>1044843</v>
      </c>
      <c r="G42" s="5">
        <f t="shared" si="21"/>
        <v>6</v>
      </c>
      <c r="H42" s="7">
        <f t="shared" si="21"/>
        <v>519556</v>
      </c>
      <c r="I42" s="5">
        <f t="shared" si="21"/>
        <v>5</v>
      </c>
      <c r="J42" s="7">
        <f t="shared" si="21"/>
        <v>528128</v>
      </c>
      <c r="K42" s="5">
        <f aca="true" t="shared" si="22" ref="K42:Z42">SUM(K43:K45)</f>
        <v>1</v>
      </c>
      <c r="L42" s="18">
        <f t="shared" si="22"/>
        <v>44440</v>
      </c>
      <c r="M42" s="5">
        <f t="shared" si="22"/>
        <v>2</v>
      </c>
      <c r="N42" s="18">
        <f t="shared" si="22"/>
        <v>166570</v>
      </c>
      <c r="O42" s="5">
        <f t="shared" si="22"/>
        <v>0</v>
      </c>
      <c r="P42" s="18">
        <f t="shared" si="22"/>
        <v>0</v>
      </c>
      <c r="Q42" s="5">
        <f t="shared" si="22"/>
        <v>2</v>
      </c>
      <c r="R42" s="18">
        <f t="shared" si="22"/>
        <v>142450</v>
      </c>
      <c r="S42" s="5">
        <f t="shared" si="22"/>
        <v>8</v>
      </c>
      <c r="T42" s="18">
        <f t="shared" si="22"/>
        <v>431950</v>
      </c>
      <c r="U42" s="5">
        <f t="shared" si="22"/>
        <v>5</v>
      </c>
      <c r="V42" s="18">
        <f t="shared" si="22"/>
        <v>370350</v>
      </c>
      <c r="W42" s="5">
        <f t="shared" si="22"/>
        <v>0</v>
      </c>
      <c r="X42" s="18">
        <f t="shared" si="22"/>
        <v>0</v>
      </c>
      <c r="Y42" s="5">
        <f t="shared" si="22"/>
        <v>0</v>
      </c>
      <c r="Z42" s="18">
        <f t="shared" si="22"/>
        <v>0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2.75">
      <c r="A43" s="8" t="s">
        <v>32</v>
      </c>
      <c r="B43" s="9">
        <f t="shared" si="19"/>
        <v>29</v>
      </c>
      <c r="C43" s="7">
        <f t="shared" si="19"/>
        <v>2554497</v>
      </c>
      <c r="D43" s="11"/>
      <c r="E43" s="27">
        <v>9</v>
      </c>
      <c r="F43" s="28">
        <v>892743</v>
      </c>
      <c r="G43" s="27">
        <v>5</v>
      </c>
      <c r="H43" s="28">
        <v>433026</v>
      </c>
      <c r="I43" s="27">
        <v>4</v>
      </c>
      <c r="J43" s="28">
        <v>453628</v>
      </c>
      <c r="K43" s="20">
        <v>0</v>
      </c>
      <c r="L43" s="21">
        <v>0</v>
      </c>
      <c r="M43" s="5">
        <v>0</v>
      </c>
      <c r="N43" s="18">
        <v>0</v>
      </c>
      <c r="O43" s="5">
        <v>0</v>
      </c>
      <c r="P43" s="18">
        <v>0</v>
      </c>
      <c r="Q43" s="5">
        <v>1</v>
      </c>
      <c r="R43" s="18">
        <v>64600</v>
      </c>
      <c r="S43" s="5">
        <v>5</v>
      </c>
      <c r="T43" s="18">
        <v>340150</v>
      </c>
      <c r="U43" s="5">
        <v>5</v>
      </c>
      <c r="V43" s="18">
        <v>370350</v>
      </c>
      <c r="W43" s="5">
        <v>0</v>
      </c>
      <c r="X43" s="18">
        <v>0</v>
      </c>
      <c r="Y43" s="5">
        <v>0</v>
      </c>
      <c r="Z43" s="18"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2.75">
      <c r="A44" s="8" t="s">
        <v>34</v>
      </c>
      <c r="B44" s="9">
        <f t="shared" si="19"/>
        <v>0</v>
      </c>
      <c r="C44" s="7">
        <f t="shared" si="19"/>
        <v>0</v>
      </c>
      <c r="D44" s="11"/>
      <c r="E44" s="27"/>
      <c r="F44" s="28"/>
      <c r="G44" s="27"/>
      <c r="H44" s="28"/>
      <c r="I44" s="27"/>
      <c r="J44" s="28"/>
      <c r="K44" s="20">
        <v>0</v>
      </c>
      <c r="L44" s="21">
        <v>0</v>
      </c>
      <c r="M44" s="5">
        <v>0</v>
      </c>
      <c r="N44" s="18">
        <v>0</v>
      </c>
      <c r="O44" s="5">
        <v>0</v>
      </c>
      <c r="P44" s="18">
        <v>0</v>
      </c>
      <c r="Q44" s="5">
        <v>0</v>
      </c>
      <c r="R44" s="18">
        <v>0</v>
      </c>
      <c r="S44" s="5">
        <v>0</v>
      </c>
      <c r="T44" s="18">
        <v>0</v>
      </c>
      <c r="U44" s="5">
        <v>0</v>
      </c>
      <c r="V44" s="18">
        <v>0</v>
      </c>
      <c r="W44" s="5">
        <v>0</v>
      </c>
      <c r="X44" s="18">
        <v>0</v>
      </c>
      <c r="Y44" s="5">
        <v>0</v>
      </c>
      <c r="Z44" s="18"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2.75">
      <c r="A45" s="8" t="s">
        <v>33</v>
      </c>
      <c r="B45" s="9">
        <f t="shared" si="19"/>
        <v>11</v>
      </c>
      <c r="C45" s="7">
        <f t="shared" si="19"/>
        <v>693790</v>
      </c>
      <c r="D45" s="11"/>
      <c r="E45" s="27">
        <v>2</v>
      </c>
      <c r="F45" s="28">
        <v>152100</v>
      </c>
      <c r="G45" s="27">
        <v>1</v>
      </c>
      <c r="H45" s="28">
        <v>86530</v>
      </c>
      <c r="I45" s="27">
        <v>1</v>
      </c>
      <c r="J45" s="28">
        <v>74500</v>
      </c>
      <c r="K45" s="20">
        <v>1</v>
      </c>
      <c r="L45" s="21">
        <v>44440</v>
      </c>
      <c r="M45" s="5">
        <v>2</v>
      </c>
      <c r="N45" s="18">
        <v>166570</v>
      </c>
      <c r="O45" s="5">
        <v>0</v>
      </c>
      <c r="P45" s="18">
        <v>0</v>
      </c>
      <c r="Q45" s="5">
        <v>1</v>
      </c>
      <c r="R45" s="18">
        <v>77850</v>
      </c>
      <c r="S45" s="5">
        <v>3</v>
      </c>
      <c r="T45" s="18">
        <v>91800</v>
      </c>
      <c r="U45" s="5">
        <v>0</v>
      </c>
      <c r="V45" s="18">
        <v>0</v>
      </c>
      <c r="W45" s="5">
        <v>0</v>
      </c>
      <c r="X45" s="18">
        <v>0</v>
      </c>
      <c r="Y45" s="5">
        <v>0</v>
      </c>
      <c r="Z45" s="18"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2.75">
      <c r="A46" s="16"/>
      <c r="B46" s="17"/>
      <c r="C46" s="11"/>
      <c r="D46" s="11"/>
      <c r="E46" s="17"/>
      <c r="F46" s="11"/>
      <c r="G46" s="17"/>
      <c r="H46" s="11"/>
      <c r="I46" s="17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2.75">
      <c r="A47" s="4" t="s">
        <v>16</v>
      </c>
      <c r="B47" s="25">
        <f aca="true" t="shared" si="23" ref="B47:C50">SUM(E47+G47+I47+K47+M47+O47+Q47+S47+U47+W47+Y47)</f>
        <v>2</v>
      </c>
      <c r="C47" s="26">
        <f t="shared" si="23"/>
        <v>84896</v>
      </c>
      <c r="D47" s="11"/>
      <c r="E47" s="5">
        <f aca="true" t="shared" si="24" ref="E47:J47">SUM(E48:E50)</f>
        <v>0</v>
      </c>
      <c r="F47" s="7">
        <f t="shared" si="24"/>
        <v>0</v>
      </c>
      <c r="G47" s="5">
        <f t="shared" si="24"/>
        <v>1</v>
      </c>
      <c r="H47" s="7">
        <f t="shared" si="24"/>
        <v>60000</v>
      </c>
      <c r="I47" s="5">
        <f t="shared" si="24"/>
        <v>0</v>
      </c>
      <c r="J47" s="7">
        <f t="shared" si="24"/>
        <v>0</v>
      </c>
      <c r="K47" s="5">
        <f aca="true" t="shared" si="25" ref="K47:Z47">SUM(K48:K50)</f>
        <v>0</v>
      </c>
      <c r="L47" s="18">
        <f t="shared" si="25"/>
        <v>0</v>
      </c>
      <c r="M47" s="5">
        <f t="shared" si="25"/>
        <v>0</v>
      </c>
      <c r="N47" s="18">
        <f t="shared" si="25"/>
        <v>0</v>
      </c>
      <c r="O47" s="5">
        <f t="shared" si="25"/>
        <v>0</v>
      </c>
      <c r="P47" s="18">
        <f t="shared" si="25"/>
        <v>0</v>
      </c>
      <c r="Q47" s="5">
        <f t="shared" si="25"/>
        <v>0</v>
      </c>
      <c r="R47" s="18">
        <f t="shared" si="25"/>
        <v>0</v>
      </c>
      <c r="S47" s="5">
        <f t="shared" si="25"/>
        <v>0</v>
      </c>
      <c r="T47" s="18">
        <f t="shared" si="25"/>
        <v>0</v>
      </c>
      <c r="U47" s="5">
        <f t="shared" si="25"/>
        <v>1</v>
      </c>
      <c r="V47" s="18">
        <f t="shared" si="25"/>
        <v>24896</v>
      </c>
      <c r="W47" s="5">
        <f t="shared" si="25"/>
        <v>0</v>
      </c>
      <c r="X47" s="18">
        <f t="shared" si="25"/>
        <v>0</v>
      </c>
      <c r="Y47" s="5">
        <f t="shared" si="25"/>
        <v>0</v>
      </c>
      <c r="Z47" s="18">
        <f t="shared" si="25"/>
        <v>0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2.75">
      <c r="A48" s="8" t="s">
        <v>32</v>
      </c>
      <c r="B48" s="9">
        <f t="shared" si="23"/>
        <v>1</v>
      </c>
      <c r="C48" s="7">
        <f t="shared" si="23"/>
        <v>24896</v>
      </c>
      <c r="D48" s="11"/>
      <c r="E48" s="27"/>
      <c r="F48" s="28"/>
      <c r="G48" s="27"/>
      <c r="H48" s="28"/>
      <c r="I48" s="27"/>
      <c r="J48" s="28"/>
      <c r="K48" s="20">
        <v>0</v>
      </c>
      <c r="L48" s="21">
        <v>0</v>
      </c>
      <c r="M48" s="5">
        <v>0</v>
      </c>
      <c r="N48" s="18">
        <v>0</v>
      </c>
      <c r="O48" s="5">
        <v>0</v>
      </c>
      <c r="P48" s="18">
        <v>0</v>
      </c>
      <c r="Q48" s="5">
        <v>0</v>
      </c>
      <c r="R48" s="18">
        <v>0</v>
      </c>
      <c r="S48" s="5">
        <v>0</v>
      </c>
      <c r="T48" s="18">
        <v>0</v>
      </c>
      <c r="U48" s="5">
        <v>1</v>
      </c>
      <c r="V48" s="18">
        <v>24896</v>
      </c>
      <c r="W48" s="5">
        <v>0</v>
      </c>
      <c r="X48" s="18">
        <v>0</v>
      </c>
      <c r="Y48" s="5">
        <v>0</v>
      </c>
      <c r="Z48" s="18"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.75">
      <c r="A49" s="8" t="s">
        <v>34</v>
      </c>
      <c r="B49" s="9">
        <f t="shared" si="23"/>
        <v>0</v>
      </c>
      <c r="C49" s="7">
        <f t="shared" si="23"/>
        <v>0</v>
      </c>
      <c r="D49" s="11"/>
      <c r="E49" s="27"/>
      <c r="F49" s="28"/>
      <c r="G49" s="27"/>
      <c r="H49" s="28"/>
      <c r="I49" s="27"/>
      <c r="J49" s="28"/>
      <c r="K49" s="20">
        <v>0</v>
      </c>
      <c r="L49" s="21">
        <v>0</v>
      </c>
      <c r="M49" s="5">
        <v>0</v>
      </c>
      <c r="N49" s="18">
        <v>0</v>
      </c>
      <c r="O49" s="5">
        <v>0</v>
      </c>
      <c r="P49" s="18">
        <v>0</v>
      </c>
      <c r="Q49" s="5">
        <v>0</v>
      </c>
      <c r="R49" s="18">
        <v>0</v>
      </c>
      <c r="S49" s="5">
        <v>0</v>
      </c>
      <c r="T49" s="18">
        <v>0</v>
      </c>
      <c r="U49" s="5">
        <v>0</v>
      </c>
      <c r="V49" s="18">
        <v>0</v>
      </c>
      <c r="W49" s="5">
        <v>0</v>
      </c>
      <c r="X49" s="18">
        <v>0</v>
      </c>
      <c r="Y49" s="5">
        <v>0</v>
      </c>
      <c r="Z49" s="18"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.75">
      <c r="A50" s="8" t="s">
        <v>33</v>
      </c>
      <c r="B50" s="9">
        <f t="shared" si="23"/>
        <v>1</v>
      </c>
      <c r="C50" s="7">
        <f t="shared" si="23"/>
        <v>60000</v>
      </c>
      <c r="D50" s="11"/>
      <c r="E50" s="27"/>
      <c r="F50" s="28"/>
      <c r="G50" s="27">
        <v>1</v>
      </c>
      <c r="H50" s="28">
        <v>60000</v>
      </c>
      <c r="I50" s="27"/>
      <c r="J50" s="28"/>
      <c r="K50" s="20">
        <v>0</v>
      </c>
      <c r="L50" s="21">
        <v>0</v>
      </c>
      <c r="M50" s="5">
        <v>0</v>
      </c>
      <c r="N50" s="18">
        <v>0</v>
      </c>
      <c r="O50" s="5">
        <v>0</v>
      </c>
      <c r="P50" s="18">
        <v>0</v>
      </c>
      <c r="Q50" s="5">
        <v>0</v>
      </c>
      <c r="R50" s="18">
        <v>0</v>
      </c>
      <c r="S50" s="5">
        <v>0</v>
      </c>
      <c r="T50" s="18">
        <v>0</v>
      </c>
      <c r="U50" s="5">
        <v>0</v>
      </c>
      <c r="V50" s="18">
        <v>0</v>
      </c>
      <c r="W50" s="5">
        <v>0</v>
      </c>
      <c r="X50" s="18">
        <v>0</v>
      </c>
      <c r="Y50" s="5">
        <v>0</v>
      </c>
      <c r="Z50" s="18"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.75">
      <c r="A51" s="16"/>
      <c r="B51" s="17"/>
      <c r="C51" s="11"/>
      <c r="D51" s="11"/>
      <c r="E51" s="17"/>
      <c r="F51" s="11"/>
      <c r="G51" s="17"/>
      <c r="H51" s="11"/>
      <c r="I51" s="17"/>
      <c r="J51" s="11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.75">
      <c r="A52" s="4" t="s">
        <v>17</v>
      </c>
      <c r="B52" s="25">
        <f aca="true" t="shared" si="26" ref="B52:C55">SUM(E52+G52+I52+K52+M52+O52+Q52+S52+U52+W52+Y52)</f>
        <v>66</v>
      </c>
      <c r="C52" s="26">
        <f t="shared" si="26"/>
        <v>6209795</v>
      </c>
      <c r="D52" s="11"/>
      <c r="E52" s="5">
        <f aca="true" t="shared" si="27" ref="E52:J52">SUM(E53:E55)</f>
        <v>13</v>
      </c>
      <c r="F52" s="7">
        <f t="shared" si="27"/>
        <v>1507244</v>
      </c>
      <c r="G52" s="5">
        <f t="shared" si="27"/>
        <v>35</v>
      </c>
      <c r="H52" s="7">
        <f t="shared" si="27"/>
        <v>3447926</v>
      </c>
      <c r="I52" s="5">
        <f t="shared" si="27"/>
        <v>3</v>
      </c>
      <c r="J52" s="7">
        <f t="shared" si="27"/>
        <v>327800</v>
      </c>
      <c r="K52" s="5">
        <f aca="true" t="shared" si="28" ref="K52:Z52">SUM(K53:K55)</f>
        <v>1</v>
      </c>
      <c r="L52" s="18">
        <f t="shared" si="28"/>
        <v>33330</v>
      </c>
      <c r="M52" s="5">
        <f t="shared" si="28"/>
        <v>2</v>
      </c>
      <c r="N52" s="18">
        <f t="shared" si="28"/>
        <v>171346</v>
      </c>
      <c r="O52" s="5">
        <f t="shared" si="28"/>
        <v>2</v>
      </c>
      <c r="P52" s="18">
        <f t="shared" si="28"/>
        <v>108079</v>
      </c>
      <c r="Q52" s="5">
        <f t="shared" si="28"/>
        <v>1</v>
      </c>
      <c r="R52" s="18">
        <f t="shared" si="28"/>
        <v>68122</v>
      </c>
      <c r="S52" s="5">
        <f t="shared" si="28"/>
        <v>4</v>
      </c>
      <c r="T52" s="18">
        <f t="shared" si="28"/>
        <v>242194</v>
      </c>
      <c r="U52" s="5">
        <f t="shared" si="28"/>
        <v>5</v>
      </c>
      <c r="V52" s="18">
        <f t="shared" si="28"/>
        <v>303754</v>
      </c>
      <c r="W52" s="5">
        <f t="shared" si="28"/>
        <v>0</v>
      </c>
      <c r="X52" s="18">
        <f t="shared" si="28"/>
        <v>0</v>
      </c>
      <c r="Y52" s="5">
        <f t="shared" si="28"/>
        <v>0</v>
      </c>
      <c r="Z52" s="18">
        <f t="shared" si="28"/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.75">
      <c r="A53" s="8" t="s">
        <v>32</v>
      </c>
      <c r="B53" s="9">
        <f t="shared" si="26"/>
        <v>21</v>
      </c>
      <c r="C53" s="7">
        <f t="shared" si="26"/>
        <v>2349560</v>
      </c>
      <c r="D53" s="11"/>
      <c r="E53" s="27">
        <v>7</v>
      </c>
      <c r="F53" s="28">
        <v>939931</v>
      </c>
      <c r="G53" s="27">
        <v>8</v>
      </c>
      <c r="H53" s="28">
        <v>983919</v>
      </c>
      <c r="I53" s="27">
        <v>2</v>
      </c>
      <c r="J53" s="28">
        <v>213494</v>
      </c>
      <c r="K53" s="20">
        <v>0</v>
      </c>
      <c r="L53" s="21">
        <v>0</v>
      </c>
      <c r="M53" s="5">
        <v>0</v>
      </c>
      <c r="N53" s="18">
        <v>0</v>
      </c>
      <c r="O53" s="5">
        <v>0</v>
      </c>
      <c r="P53" s="18">
        <v>0</v>
      </c>
      <c r="Q53" s="5">
        <v>1</v>
      </c>
      <c r="R53" s="18">
        <v>68122</v>
      </c>
      <c r="S53" s="5">
        <v>3</v>
      </c>
      <c r="T53" s="18">
        <v>144094</v>
      </c>
      <c r="U53" s="5">
        <v>0</v>
      </c>
      <c r="V53" s="18">
        <v>0</v>
      </c>
      <c r="W53" s="5">
        <v>0</v>
      </c>
      <c r="X53" s="18">
        <v>0</v>
      </c>
      <c r="Y53" s="5">
        <v>0</v>
      </c>
      <c r="Z53" s="18">
        <v>0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>
      <c r="A54" s="8" t="s">
        <v>34</v>
      </c>
      <c r="B54" s="9">
        <f t="shared" si="26"/>
        <v>31</v>
      </c>
      <c r="C54" s="7">
        <f t="shared" si="26"/>
        <v>2802241</v>
      </c>
      <c r="D54" s="11"/>
      <c r="E54" s="27">
        <v>3</v>
      </c>
      <c r="F54" s="28">
        <v>291841</v>
      </c>
      <c r="G54" s="27">
        <v>21</v>
      </c>
      <c r="H54" s="28">
        <v>2039168</v>
      </c>
      <c r="I54" s="27"/>
      <c r="J54" s="28"/>
      <c r="K54" s="20">
        <v>0</v>
      </c>
      <c r="L54" s="21">
        <v>0</v>
      </c>
      <c r="M54" s="5">
        <v>1</v>
      </c>
      <c r="N54" s="18">
        <v>54299</v>
      </c>
      <c r="O54" s="5">
        <v>1</v>
      </c>
      <c r="P54" s="18">
        <v>68579</v>
      </c>
      <c r="Q54" s="5">
        <v>0</v>
      </c>
      <c r="R54" s="18">
        <v>0</v>
      </c>
      <c r="S54" s="5">
        <v>1</v>
      </c>
      <c r="T54" s="18">
        <v>98100</v>
      </c>
      <c r="U54" s="5">
        <v>4</v>
      </c>
      <c r="V54" s="18">
        <v>250254</v>
      </c>
      <c r="W54" s="5">
        <v>0</v>
      </c>
      <c r="X54" s="18">
        <v>0</v>
      </c>
      <c r="Y54" s="5">
        <v>0</v>
      </c>
      <c r="Z54" s="18"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.75">
      <c r="A55" s="8" t="s">
        <v>33</v>
      </c>
      <c r="B55" s="9">
        <f t="shared" si="26"/>
        <v>14</v>
      </c>
      <c r="C55" s="7">
        <f t="shared" si="26"/>
        <v>1057994</v>
      </c>
      <c r="D55" s="11"/>
      <c r="E55" s="27">
        <v>3</v>
      </c>
      <c r="F55" s="28">
        <v>275472</v>
      </c>
      <c r="G55" s="27">
        <v>6</v>
      </c>
      <c r="H55" s="28">
        <v>424839</v>
      </c>
      <c r="I55" s="27">
        <v>1</v>
      </c>
      <c r="J55" s="28">
        <v>114306</v>
      </c>
      <c r="K55" s="20">
        <v>1</v>
      </c>
      <c r="L55" s="21">
        <v>33330</v>
      </c>
      <c r="M55" s="5">
        <v>1</v>
      </c>
      <c r="N55" s="18">
        <v>117047</v>
      </c>
      <c r="O55" s="5">
        <v>1</v>
      </c>
      <c r="P55" s="18">
        <v>39500</v>
      </c>
      <c r="Q55" s="5">
        <v>0</v>
      </c>
      <c r="R55" s="18">
        <v>0</v>
      </c>
      <c r="S55" s="5">
        <v>0</v>
      </c>
      <c r="T55" s="18">
        <v>0</v>
      </c>
      <c r="U55" s="5">
        <v>1</v>
      </c>
      <c r="V55" s="18">
        <v>53500</v>
      </c>
      <c r="W55" s="5">
        <v>0</v>
      </c>
      <c r="X55" s="18">
        <v>0</v>
      </c>
      <c r="Y55" s="5">
        <v>0</v>
      </c>
      <c r="Z55" s="18">
        <v>0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.75">
      <c r="A56" s="16"/>
      <c r="B56" s="17"/>
      <c r="C56" s="11"/>
      <c r="D56" s="11"/>
      <c r="E56" s="17"/>
      <c r="F56" s="11"/>
      <c r="G56" s="17"/>
      <c r="H56" s="11"/>
      <c r="I56" s="17"/>
      <c r="J56" s="1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.75">
      <c r="A57" s="4" t="s">
        <v>18</v>
      </c>
      <c r="B57" s="25">
        <f aca="true" t="shared" si="29" ref="B57:C60">SUM(E57+G57+I57+K57+M57+O57+Q57+S57+U57+W57+Y57)</f>
        <v>39</v>
      </c>
      <c r="C57" s="26">
        <f t="shared" si="29"/>
        <v>3270378</v>
      </c>
      <c r="D57" s="11"/>
      <c r="E57" s="5">
        <f aca="true" t="shared" si="30" ref="E57:J57">SUM(E58:E60)</f>
        <v>28</v>
      </c>
      <c r="F57" s="7">
        <f t="shared" si="30"/>
        <v>2724928</v>
      </c>
      <c r="G57" s="5">
        <f t="shared" si="30"/>
        <v>1</v>
      </c>
      <c r="H57" s="7">
        <f t="shared" si="30"/>
        <v>72900</v>
      </c>
      <c r="I57" s="5">
        <f t="shared" si="30"/>
        <v>0</v>
      </c>
      <c r="J57" s="7">
        <f t="shared" si="30"/>
        <v>0</v>
      </c>
      <c r="K57" s="5">
        <f aca="true" t="shared" si="31" ref="K57:Z57">SUM(K58:K60)</f>
        <v>0</v>
      </c>
      <c r="L57" s="18">
        <f t="shared" si="31"/>
        <v>0</v>
      </c>
      <c r="M57" s="5">
        <f t="shared" si="31"/>
        <v>0</v>
      </c>
      <c r="N57" s="18">
        <f t="shared" si="31"/>
        <v>0</v>
      </c>
      <c r="O57" s="5">
        <f t="shared" si="31"/>
        <v>0</v>
      </c>
      <c r="P57" s="18">
        <f t="shared" si="31"/>
        <v>0</v>
      </c>
      <c r="Q57" s="5">
        <f t="shared" si="31"/>
        <v>0</v>
      </c>
      <c r="R57" s="18">
        <f t="shared" si="31"/>
        <v>0</v>
      </c>
      <c r="S57" s="5">
        <f t="shared" si="31"/>
        <v>1</v>
      </c>
      <c r="T57" s="18">
        <f t="shared" si="31"/>
        <v>55150</v>
      </c>
      <c r="U57" s="5">
        <f t="shared" si="31"/>
        <v>5</v>
      </c>
      <c r="V57" s="18">
        <f t="shared" si="31"/>
        <v>257850</v>
      </c>
      <c r="W57" s="5">
        <f t="shared" si="31"/>
        <v>2</v>
      </c>
      <c r="X57" s="18">
        <f t="shared" si="31"/>
        <v>55600</v>
      </c>
      <c r="Y57" s="5">
        <f t="shared" si="31"/>
        <v>2</v>
      </c>
      <c r="Z57" s="18">
        <f t="shared" si="31"/>
        <v>103950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.75">
      <c r="A58" s="8" t="s">
        <v>32</v>
      </c>
      <c r="B58" s="9">
        <f t="shared" si="29"/>
        <v>29</v>
      </c>
      <c r="C58" s="7">
        <f t="shared" si="29"/>
        <v>2797828</v>
      </c>
      <c r="D58" s="11"/>
      <c r="E58" s="27">
        <v>28</v>
      </c>
      <c r="F58" s="28">
        <v>2724928</v>
      </c>
      <c r="G58" s="27">
        <v>1</v>
      </c>
      <c r="H58" s="28">
        <v>72900</v>
      </c>
      <c r="I58" s="27"/>
      <c r="J58" s="28"/>
      <c r="K58" s="20">
        <v>0</v>
      </c>
      <c r="L58" s="21">
        <v>0</v>
      </c>
      <c r="M58" s="5">
        <v>0</v>
      </c>
      <c r="N58" s="18">
        <v>0</v>
      </c>
      <c r="O58" s="5">
        <v>0</v>
      </c>
      <c r="P58" s="18">
        <v>0</v>
      </c>
      <c r="Q58" s="5">
        <v>0</v>
      </c>
      <c r="R58" s="18">
        <v>0</v>
      </c>
      <c r="S58" s="5">
        <v>0</v>
      </c>
      <c r="T58" s="18">
        <v>0</v>
      </c>
      <c r="U58" s="5">
        <v>0</v>
      </c>
      <c r="V58" s="18">
        <v>0</v>
      </c>
      <c r="W58" s="5">
        <v>0</v>
      </c>
      <c r="X58" s="18">
        <v>0</v>
      </c>
      <c r="Y58" s="5">
        <v>0</v>
      </c>
      <c r="Z58" s="18">
        <v>0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26" ht="12.75">
      <c r="A59" s="8" t="s">
        <v>34</v>
      </c>
      <c r="B59" s="9">
        <f t="shared" si="29"/>
        <v>0</v>
      </c>
      <c r="C59" s="7">
        <f t="shared" si="29"/>
        <v>0</v>
      </c>
      <c r="D59" s="11"/>
      <c r="E59" s="27"/>
      <c r="F59" s="28"/>
      <c r="G59" s="27"/>
      <c r="H59" s="28"/>
      <c r="I59" s="27"/>
      <c r="J59" s="28"/>
      <c r="K59" s="20">
        <v>0</v>
      </c>
      <c r="L59" s="21">
        <v>0</v>
      </c>
      <c r="M59" s="5">
        <v>0</v>
      </c>
      <c r="N59" s="18">
        <v>0</v>
      </c>
      <c r="O59" s="5">
        <v>0</v>
      </c>
      <c r="P59" s="18">
        <v>0</v>
      </c>
      <c r="Q59" s="5">
        <v>0</v>
      </c>
      <c r="R59" s="18">
        <v>0</v>
      </c>
      <c r="S59" s="5">
        <v>0</v>
      </c>
      <c r="T59" s="18">
        <v>0</v>
      </c>
      <c r="U59" s="5">
        <v>0</v>
      </c>
      <c r="V59" s="18">
        <v>0</v>
      </c>
      <c r="W59" s="5">
        <v>0</v>
      </c>
      <c r="X59" s="18">
        <v>0</v>
      </c>
      <c r="Y59" s="5">
        <v>0</v>
      </c>
      <c r="Z59" s="18">
        <v>0</v>
      </c>
    </row>
    <row r="60" spans="1:26" ht="12.75">
      <c r="A60" s="8" t="s">
        <v>33</v>
      </c>
      <c r="B60" s="9">
        <f t="shared" si="29"/>
        <v>10</v>
      </c>
      <c r="C60" s="7">
        <f t="shared" si="29"/>
        <v>472550</v>
      </c>
      <c r="D60" s="11"/>
      <c r="E60" s="27"/>
      <c r="F60" s="28"/>
      <c r="G60" s="27"/>
      <c r="H60" s="28"/>
      <c r="I60" s="27"/>
      <c r="J60" s="28"/>
      <c r="K60" s="20">
        <v>0</v>
      </c>
      <c r="L60" s="21">
        <v>0</v>
      </c>
      <c r="M60" s="5">
        <v>0</v>
      </c>
      <c r="N60" s="18">
        <v>0</v>
      </c>
      <c r="O60" s="5">
        <v>0</v>
      </c>
      <c r="P60" s="18">
        <v>0</v>
      </c>
      <c r="Q60" s="5">
        <v>0</v>
      </c>
      <c r="R60" s="18">
        <v>0</v>
      </c>
      <c r="S60" s="5">
        <v>1</v>
      </c>
      <c r="T60" s="18">
        <v>55150</v>
      </c>
      <c r="U60" s="5">
        <v>5</v>
      </c>
      <c r="V60" s="18">
        <v>257850</v>
      </c>
      <c r="W60" s="5">
        <v>2</v>
      </c>
      <c r="X60" s="18">
        <v>55600</v>
      </c>
      <c r="Y60" s="5">
        <v>2</v>
      </c>
      <c r="Z60" s="18">
        <v>103950</v>
      </c>
    </row>
    <row r="61" spans="1:35" ht="12.75">
      <c r="A61" s="16"/>
      <c r="B61" s="17"/>
      <c r="C61" s="11"/>
      <c r="D61" s="11"/>
      <c r="E61" s="17"/>
      <c r="F61" s="11"/>
      <c r="G61" s="17"/>
      <c r="H61" s="11"/>
      <c r="I61" s="17"/>
      <c r="J61" s="11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26" ht="12.75">
      <c r="A62" s="4" t="s">
        <v>19</v>
      </c>
      <c r="B62" s="25">
        <f aca="true" t="shared" si="32" ref="B62:C65">SUM(E62+G62+I62+K62+M62+O62+Q62+S62+U62+W62+Y62)</f>
        <v>61</v>
      </c>
      <c r="C62" s="26">
        <f t="shared" si="32"/>
        <v>6068750</v>
      </c>
      <c r="D62" s="11"/>
      <c r="E62" s="5">
        <f aca="true" t="shared" si="33" ref="E62:J62">SUM(E63:E65)</f>
        <v>4</v>
      </c>
      <c r="F62" s="7">
        <f t="shared" si="33"/>
        <v>392010</v>
      </c>
      <c r="G62" s="5">
        <f t="shared" si="33"/>
        <v>45</v>
      </c>
      <c r="H62" s="7">
        <f t="shared" si="33"/>
        <v>5013351</v>
      </c>
      <c r="I62" s="5">
        <f t="shared" si="33"/>
        <v>2</v>
      </c>
      <c r="J62" s="7">
        <f t="shared" si="33"/>
        <v>102500</v>
      </c>
      <c r="K62" s="5">
        <f aca="true" t="shared" si="34" ref="K62:Z62">SUM(K63:K65)</f>
        <v>0</v>
      </c>
      <c r="L62" s="18">
        <f t="shared" si="34"/>
        <v>0</v>
      </c>
      <c r="M62" s="5">
        <f t="shared" si="34"/>
        <v>2</v>
      </c>
      <c r="N62" s="18">
        <f t="shared" si="34"/>
        <v>191130</v>
      </c>
      <c r="O62" s="5">
        <f t="shared" si="34"/>
        <v>3</v>
      </c>
      <c r="P62" s="18">
        <f t="shared" si="34"/>
        <v>118300</v>
      </c>
      <c r="Q62" s="5">
        <f t="shared" si="34"/>
        <v>3</v>
      </c>
      <c r="R62" s="18">
        <f t="shared" si="34"/>
        <v>117404</v>
      </c>
      <c r="S62" s="5">
        <f t="shared" si="34"/>
        <v>2</v>
      </c>
      <c r="T62" s="18">
        <f t="shared" si="34"/>
        <v>134055</v>
      </c>
      <c r="U62" s="5">
        <f t="shared" si="34"/>
        <v>0</v>
      </c>
      <c r="V62" s="18">
        <f t="shared" si="34"/>
        <v>0</v>
      </c>
      <c r="W62" s="5">
        <f t="shared" si="34"/>
        <v>0</v>
      </c>
      <c r="X62" s="18">
        <f t="shared" si="34"/>
        <v>0</v>
      </c>
      <c r="Y62" s="5">
        <f t="shared" si="34"/>
        <v>0</v>
      </c>
      <c r="Z62" s="18">
        <f t="shared" si="34"/>
        <v>0</v>
      </c>
    </row>
    <row r="63" spans="1:26" ht="12.75">
      <c r="A63" s="8" t="s">
        <v>32</v>
      </c>
      <c r="B63" s="9">
        <f t="shared" si="32"/>
        <v>49</v>
      </c>
      <c r="C63" s="7">
        <f t="shared" si="32"/>
        <v>5322978</v>
      </c>
      <c r="D63" s="11"/>
      <c r="E63" s="27">
        <v>2</v>
      </c>
      <c r="F63" s="28">
        <v>219432</v>
      </c>
      <c r="G63" s="27">
        <v>38</v>
      </c>
      <c r="H63" s="28">
        <v>4638187</v>
      </c>
      <c r="I63" s="27"/>
      <c r="J63" s="28"/>
      <c r="K63" s="20">
        <v>0</v>
      </c>
      <c r="L63" s="21">
        <v>0</v>
      </c>
      <c r="M63" s="5">
        <v>1</v>
      </c>
      <c r="N63" s="18">
        <v>95600</v>
      </c>
      <c r="O63" s="5">
        <v>3</v>
      </c>
      <c r="P63" s="18">
        <v>118300</v>
      </c>
      <c r="Q63" s="5">
        <v>3</v>
      </c>
      <c r="R63" s="18">
        <v>117404</v>
      </c>
      <c r="S63" s="5">
        <v>2</v>
      </c>
      <c r="T63" s="18">
        <v>134055</v>
      </c>
      <c r="U63" s="5">
        <v>0</v>
      </c>
      <c r="V63" s="18">
        <v>0</v>
      </c>
      <c r="W63" s="5">
        <v>0</v>
      </c>
      <c r="X63" s="18">
        <v>0</v>
      </c>
      <c r="Y63" s="5">
        <v>0</v>
      </c>
      <c r="Z63" s="18">
        <v>0</v>
      </c>
    </row>
    <row r="64" spans="1:26" ht="12.75">
      <c r="A64" s="8" t="s">
        <v>34</v>
      </c>
      <c r="B64" s="9">
        <f t="shared" si="32"/>
        <v>9</v>
      </c>
      <c r="C64" s="7">
        <f t="shared" si="32"/>
        <v>587947</v>
      </c>
      <c r="D64" s="11"/>
      <c r="E64" s="27">
        <v>1</v>
      </c>
      <c r="F64" s="28">
        <v>75153</v>
      </c>
      <c r="G64" s="27">
        <v>6</v>
      </c>
      <c r="H64" s="28">
        <v>347264</v>
      </c>
      <c r="I64" s="27">
        <v>1</v>
      </c>
      <c r="J64" s="28">
        <v>70000</v>
      </c>
      <c r="K64" s="20">
        <v>0</v>
      </c>
      <c r="L64" s="21">
        <v>0</v>
      </c>
      <c r="M64" s="5">
        <v>1</v>
      </c>
      <c r="N64" s="18">
        <v>95530</v>
      </c>
      <c r="O64" s="5">
        <v>0</v>
      </c>
      <c r="P64" s="18">
        <v>0</v>
      </c>
      <c r="Q64" s="5">
        <v>0</v>
      </c>
      <c r="R64" s="18">
        <v>0</v>
      </c>
      <c r="S64" s="5">
        <v>0</v>
      </c>
      <c r="T64" s="18">
        <v>0</v>
      </c>
      <c r="U64" s="5">
        <v>0</v>
      </c>
      <c r="V64" s="18">
        <v>0</v>
      </c>
      <c r="W64" s="5">
        <v>0</v>
      </c>
      <c r="X64" s="18">
        <v>0</v>
      </c>
      <c r="Y64" s="5">
        <v>0</v>
      </c>
      <c r="Z64" s="18">
        <v>0</v>
      </c>
    </row>
    <row r="65" spans="1:26" ht="12.75">
      <c r="A65" s="8" t="s">
        <v>33</v>
      </c>
      <c r="B65" s="9">
        <f t="shared" si="32"/>
        <v>3</v>
      </c>
      <c r="C65" s="7">
        <f t="shared" si="32"/>
        <v>157825</v>
      </c>
      <c r="D65" s="11"/>
      <c r="E65" s="27">
        <v>1</v>
      </c>
      <c r="F65" s="28">
        <v>97425</v>
      </c>
      <c r="G65" s="27">
        <v>1</v>
      </c>
      <c r="H65" s="28">
        <v>27900</v>
      </c>
      <c r="I65" s="27">
        <v>1</v>
      </c>
      <c r="J65" s="28">
        <v>32500</v>
      </c>
      <c r="K65" s="20">
        <v>0</v>
      </c>
      <c r="L65" s="21">
        <v>0</v>
      </c>
      <c r="M65" s="5">
        <v>0</v>
      </c>
      <c r="N65" s="18">
        <v>0</v>
      </c>
      <c r="O65" s="5">
        <v>0</v>
      </c>
      <c r="P65" s="18">
        <v>0</v>
      </c>
      <c r="Q65" s="5">
        <v>0</v>
      </c>
      <c r="R65" s="18">
        <v>0</v>
      </c>
      <c r="S65" s="5">
        <v>0</v>
      </c>
      <c r="T65" s="18">
        <v>0</v>
      </c>
      <c r="U65" s="5">
        <v>0</v>
      </c>
      <c r="V65" s="18">
        <v>0</v>
      </c>
      <c r="W65" s="5">
        <v>0</v>
      </c>
      <c r="X65" s="18">
        <v>0</v>
      </c>
      <c r="Y65" s="5">
        <v>0</v>
      </c>
      <c r="Z65" s="18">
        <v>0</v>
      </c>
    </row>
    <row r="66" spans="1:35" ht="12.75">
      <c r="A66" s="16"/>
      <c r="B66" s="17"/>
      <c r="C66" s="11"/>
      <c r="D66" s="11"/>
      <c r="E66" s="17"/>
      <c r="F66" s="11"/>
      <c r="G66" s="17"/>
      <c r="H66" s="11"/>
      <c r="I66" s="17"/>
      <c r="J66" s="1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26" ht="12.75">
      <c r="A67" s="4" t="s">
        <v>20</v>
      </c>
      <c r="B67" s="25">
        <f aca="true" t="shared" si="35" ref="B67:C70">SUM(E67+G67+I67+K67+M67+O67+Q67+S67+U67+W67+Y67)</f>
        <v>33</v>
      </c>
      <c r="C67" s="26">
        <f t="shared" si="35"/>
        <v>2190145</v>
      </c>
      <c r="D67" s="11"/>
      <c r="E67" s="5">
        <f aca="true" t="shared" si="36" ref="E67:J67">SUM(E68:E70)</f>
        <v>5</v>
      </c>
      <c r="F67" s="7">
        <f t="shared" si="36"/>
        <v>293093</v>
      </c>
      <c r="G67" s="5">
        <f t="shared" si="36"/>
        <v>7</v>
      </c>
      <c r="H67" s="7">
        <f t="shared" si="36"/>
        <v>607640</v>
      </c>
      <c r="I67" s="5">
        <f t="shared" si="36"/>
        <v>2</v>
      </c>
      <c r="J67" s="7">
        <f t="shared" si="36"/>
        <v>190724</v>
      </c>
      <c r="K67" s="5">
        <f aca="true" t="shared" si="37" ref="K67:Z67">SUM(K68:K70)</f>
        <v>8</v>
      </c>
      <c r="L67" s="18">
        <f t="shared" si="37"/>
        <v>540355</v>
      </c>
      <c r="M67" s="5">
        <f t="shared" si="37"/>
        <v>0</v>
      </c>
      <c r="N67" s="18">
        <f t="shared" si="37"/>
        <v>0</v>
      </c>
      <c r="O67" s="5">
        <f t="shared" si="37"/>
        <v>6</v>
      </c>
      <c r="P67" s="18">
        <f t="shared" si="37"/>
        <v>296327</v>
      </c>
      <c r="Q67" s="5">
        <f t="shared" si="37"/>
        <v>3</v>
      </c>
      <c r="R67" s="18">
        <f t="shared" si="37"/>
        <v>173834</v>
      </c>
      <c r="S67" s="5">
        <f t="shared" si="37"/>
        <v>2</v>
      </c>
      <c r="T67" s="18">
        <f t="shared" si="37"/>
        <v>88172</v>
      </c>
      <c r="U67" s="5">
        <f t="shared" si="37"/>
        <v>0</v>
      </c>
      <c r="V67" s="18">
        <f t="shared" si="37"/>
        <v>0</v>
      </c>
      <c r="W67" s="5">
        <f t="shared" si="37"/>
        <v>0</v>
      </c>
      <c r="X67" s="18">
        <f t="shared" si="37"/>
        <v>0</v>
      </c>
      <c r="Y67" s="5">
        <f t="shared" si="37"/>
        <v>0</v>
      </c>
      <c r="Z67" s="18">
        <f t="shared" si="37"/>
        <v>0</v>
      </c>
    </row>
    <row r="68" spans="1:26" ht="12.75">
      <c r="A68" s="8" t="s">
        <v>32</v>
      </c>
      <c r="B68" s="9">
        <f t="shared" si="35"/>
        <v>28</v>
      </c>
      <c r="C68" s="7">
        <f t="shared" si="35"/>
        <v>1776009</v>
      </c>
      <c r="D68" s="11"/>
      <c r="E68" s="27">
        <v>5</v>
      </c>
      <c r="F68" s="28">
        <v>293093</v>
      </c>
      <c r="G68" s="27">
        <v>5</v>
      </c>
      <c r="H68" s="28">
        <v>409448</v>
      </c>
      <c r="I68" s="27">
        <v>2</v>
      </c>
      <c r="J68" s="28">
        <v>190724</v>
      </c>
      <c r="K68" s="20">
        <v>5</v>
      </c>
      <c r="L68" s="21">
        <v>324411</v>
      </c>
      <c r="M68" s="5">
        <v>0</v>
      </c>
      <c r="N68" s="18">
        <v>0</v>
      </c>
      <c r="O68" s="5">
        <v>6</v>
      </c>
      <c r="P68" s="18">
        <v>296327</v>
      </c>
      <c r="Q68" s="5">
        <v>3</v>
      </c>
      <c r="R68" s="18">
        <v>173834</v>
      </c>
      <c r="S68" s="5">
        <v>2</v>
      </c>
      <c r="T68" s="18">
        <v>88172</v>
      </c>
      <c r="U68" s="5">
        <v>0</v>
      </c>
      <c r="V68" s="18">
        <v>0</v>
      </c>
      <c r="W68" s="5">
        <v>0</v>
      </c>
      <c r="X68" s="18">
        <v>0</v>
      </c>
      <c r="Y68" s="5">
        <v>0</v>
      </c>
      <c r="Z68" s="18">
        <v>0</v>
      </c>
    </row>
    <row r="69" spans="1:26" ht="12.75">
      <c r="A69" s="8" t="s">
        <v>34</v>
      </c>
      <c r="B69" s="9">
        <f t="shared" si="35"/>
        <v>0</v>
      </c>
      <c r="C69" s="7">
        <f t="shared" si="35"/>
        <v>0</v>
      </c>
      <c r="D69" s="11"/>
      <c r="E69" s="27"/>
      <c r="F69" s="28"/>
      <c r="G69" s="27"/>
      <c r="H69" s="28"/>
      <c r="I69" s="27"/>
      <c r="J69" s="28"/>
      <c r="K69" s="20">
        <v>0</v>
      </c>
      <c r="L69" s="21">
        <v>0</v>
      </c>
      <c r="M69" s="5">
        <v>0</v>
      </c>
      <c r="N69" s="18">
        <v>0</v>
      </c>
      <c r="O69" s="5">
        <v>0</v>
      </c>
      <c r="P69" s="18">
        <v>0</v>
      </c>
      <c r="Q69" s="5">
        <v>0</v>
      </c>
      <c r="R69" s="18">
        <v>0</v>
      </c>
      <c r="S69" s="5">
        <v>0</v>
      </c>
      <c r="T69" s="18">
        <v>0</v>
      </c>
      <c r="U69" s="5">
        <v>0</v>
      </c>
      <c r="V69" s="18">
        <v>0</v>
      </c>
      <c r="W69" s="5">
        <v>0</v>
      </c>
      <c r="X69" s="18">
        <v>0</v>
      </c>
      <c r="Y69" s="5">
        <v>0</v>
      </c>
      <c r="Z69" s="18">
        <v>0</v>
      </c>
    </row>
    <row r="70" spans="1:26" ht="12.75">
      <c r="A70" s="8" t="s">
        <v>33</v>
      </c>
      <c r="B70" s="9">
        <f t="shared" si="35"/>
        <v>5</v>
      </c>
      <c r="C70" s="7">
        <f t="shared" si="35"/>
        <v>414136</v>
      </c>
      <c r="D70" s="11"/>
      <c r="E70" s="27"/>
      <c r="F70" s="28"/>
      <c r="G70" s="27">
        <v>2</v>
      </c>
      <c r="H70" s="28">
        <v>198192</v>
      </c>
      <c r="I70" s="27"/>
      <c r="J70" s="28"/>
      <c r="K70" s="20">
        <v>3</v>
      </c>
      <c r="L70" s="21">
        <v>215944</v>
      </c>
      <c r="M70" s="5">
        <v>0</v>
      </c>
      <c r="N70" s="18">
        <v>0</v>
      </c>
      <c r="O70" s="5">
        <v>0</v>
      </c>
      <c r="P70" s="18">
        <v>0</v>
      </c>
      <c r="Q70" s="5">
        <v>0</v>
      </c>
      <c r="R70" s="18">
        <v>0</v>
      </c>
      <c r="S70" s="5">
        <v>0</v>
      </c>
      <c r="T70" s="18">
        <v>0</v>
      </c>
      <c r="U70" s="5">
        <v>0</v>
      </c>
      <c r="V70" s="18">
        <v>0</v>
      </c>
      <c r="W70" s="5">
        <v>0</v>
      </c>
      <c r="X70" s="18">
        <v>0</v>
      </c>
      <c r="Y70" s="5">
        <v>0</v>
      </c>
      <c r="Z70" s="18">
        <v>0</v>
      </c>
    </row>
    <row r="71" spans="1:35" ht="12.75">
      <c r="A71" s="16"/>
      <c r="B71" s="17"/>
      <c r="C71" s="11"/>
      <c r="D71" s="11"/>
      <c r="E71" s="17"/>
      <c r="F71" s="11"/>
      <c r="G71" s="17"/>
      <c r="H71" s="11"/>
      <c r="I71" s="17"/>
      <c r="J71" s="1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26" ht="12.75">
      <c r="A72" s="4" t="s">
        <v>21</v>
      </c>
      <c r="B72" s="25">
        <f aca="true" t="shared" si="38" ref="B72:C79">SUM(E72+G72+I72+K72+M72+O72+Q72+S72+U72+W72+Y72)</f>
        <v>56</v>
      </c>
      <c r="C72" s="26">
        <f t="shared" si="38"/>
        <v>6419551</v>
      </c>
      <c r="D72" s="11"/>
      <c r="E72" s="5">
        <f aca="true" t="shared" si="39" ref="E72:J72">SUM(E73:E75)</f>
        <v>8</v>
      </c>
      <c r="F72" s="7">
        <f t="shared" si="39"/>
        <v>1193656</v>
      </c>
      <c r="G72" s="5">
        <f t="shared" si="39"/>
        <v>9</v>
      </c>
      <c r="H72" s="7">
        <f t="shared" si="39"/>
        <v>1180111</v>
      </c>
      <c r="I72" s="5">
        <f t="shared" si="39"/>
        <v>5</v>
      </c>
      <c r="J72" s="7">
        <f t="shared" si="39"/>
        <v>386393</v>
      </c>
      <c r="K72" s="5">
        <f aca="true" t="shared" si="40" ref="K72:Z72">SUM(K73:K75)</f>
        <v>2</v>
      </c>
      <c r="L72" s="18">
        <f t="shared" si="40"/>
        <v>246941</v>
      </c>
      <c r="M72" s="5">
        <f t="shared" si="40"/>
        <v>3</v>
      </c>
      <c r="N72" s="18">
        <f t="shared" si="40"/>
        <v>279654</v>
      </c>
      <c r="O72" s="5">
        <f t="shared" si="40"/>
        <v>4</v>
      </c>
      <c r="P72" s="18">
        <f t="shared" si="40"/>
        <v>417014</v>
      </c>
      <c r="Q72" s="5">
        <f t="shared" si="40"/>
        <v>3</v>
      </c>
      <c r="R72" s="18">
        <f t="shared" si="40"/>
        <v>434374</v>
      </c>
      <c r="S72" s="5">
        <f t="shared" si="40"/>
        <v>1</v>
      </c>
      <c r="T72" s="18">
        <f t="shared" si="40"/>
        <v>142258</v>
      </c>
      <c r="U72" s="5">
        <f t="shared" si="40"/>
        <v>21</v>
      </c>
      <c r="V72" s="18">
        <f t="shared" si="40"/>
        <v>2139150</v>
      </c>
      <c r="W72" s="5">
        <f t="shared" si="40"/>
        <v>0</v>
      </c>
      <c r="X72" s="18">
        <f t="shared" si="40"/>
        <v>0</v>
      </c>
      <c r="Y72" s="5">
        <f t="shared" si="40"/>
        <v>0</v>
      </c>
      <c r="Z72" s="18">
        <f t="shared" si="40"/>
        <v>0</v>
      </c>
    </row>
    <row r="73" spans="1:26" ht="12.75">
      <c r="A73" s="8" t="s">
        <v>32</v>
      </c>
      <c r="B73" s="9">
        <f t="shared" si="38"/>
        <v>6</v>
      </c>
      <c r="C73" s="7">
        <f t="shared" si="38"/>
        <v>725269</v>
      </c>
      <c r="D73" s="11"/>
      <c r="E73" s="27">
        <v>4</v>
      </c>
      <c r="F73" s="28">
        <v>480344</v>
      </c>
      <c r="G73" s="27">
        <v>2</v>
      </c>
      <c r="H73" s="28">
        <v>244925</v>
      </c>
      <c r="I73" s="27"/>
      <c r="J73" s="28"/>
      <c r="K73" s="20">
        <v>0</v>
      </c>
      <c r="L73" s="21">
        <v>0</v>
      </c>
      <c r="M73" s="5">
        <v>0</v>
      </c>
      <c r="N73" s="18">
        <v>0</v>
      </c>
      <c r="O73" s="5">
        <v>0</v>
      </c>
      <c r="P73" s="18">
        <v>0</v>
      </c>
      <c r="Q73" s="5">
        <v>0</v>
      </c>
      <c r="R73" s="18">
        <v>0</v>
      </c>
      <c r="S73" s="5">
        <v>0</v>
      </c>
      <c r="T73" s="18">
        <v>0</v>
      </c>
      <c r="U73" s="5">
        <v>0</v>
      </c>
      <c r="V73" s="18">
        <v>0</v>
      </c>
      <c r="W73" s="5">
        <v>0</v>
      </c>
      <c r="X73" s="18">
        <v>0</v>
      </c>
      <c r="Y73" s="5">
        <v>0</v>
      </c>
      <c r="Z73" s="18">
        <v>0</v>
      </c>
    </row>
    <row r="74" spans="1:26" ht="12.75">
      <c r="A74" s="8" t="s">
        <v>34</v>
      </c>
      <c r="B74" s="9">
        <f t="shared" si="38"/>
        <v>0</v>
      </c>
      <c r="C74" s="7">
        <f t="shared" si="38"/>
        <v>0</v>
      </c>
      <c r="D74" s="11"/>
      <c r="E74" s="27"/>
      <c r="F74" s="28"/>
      <c r="G74" s="27"/>
      <c r="H74" s="28"/>
      <c r="I74" s="27"/>
      <c r="J74" s="28"/>
      <c r="K74" s="20">
        <v>0</v>
      </c>
      <c r="L74" s="21">
        <v>0</v>
      </c>
      <c r="M74" s="5">
        <v>0</v>
      </c>
      <c r="N74" s="18">
        <v>0</v>
      </c>
      <c r="O74" s="5">
        <v>0</v>
      </c>
      <c r="P74" s="18">
        <v>0</v>
      </c>
      <c r="Q74" s="5">
        <v>0</v>
      </c>
      <c r="R74" s="18">
        <v>0</v>
      </c>
      <c r="S74" s="5">
        <v>0</v>
      </c>
      <c r="T74" s="18">
        <v>0</v>
      </c>
      <c r="U74" s="5">
        <v>0</v>
      </c>
      <c r="V74" s="18">
        <v>0</v>
      </c>
      <c r="W74" s="5">
        <v>0</v>
      </c>
      <c r="X74" s="18">
        <v>0</v>
      </c>
      <c r="Y74" s="5">
        <v>0</v>
      </c>
      <c r="Z74" s="18">
        <v>0</v>
      </c>
    </row>
    <row r="75" spans="1:26" ht="12.75">
      <c r="A75" s="8" t="s">
        <v>33</v>
      </c>
      <c r="B75" s="9">
        <f t="shared" si="38"/>
        <v>50</v>
      </c>
      <c r="C75" s="7">
        <f t="shared" si="38"/>
        <v>5694282</v>
      </c>
      <c r="D75" s="11"/>
      <c r="E75" s="27">
        <v>4</v>
      </c>
      <c r="F75" s="28">
        <v>713312</v>
      </c>
      <c r="G75" s="27">
        <v>7</v>
      </c>
      <c r="H75" s="28">
        <v>935186</v>
      </c>
      <c r="I75" s="27">
        <v>5</v>
      </c>
      <c r="J75" s="28">
        <v>386393</v>
      </c>
      <c r="K75" s="20">
        <v>2</v>
      </c>
      <c r="L75" s="21">
        <v>246941</v>
      </c>
      <c r="M75" s="5">
        <v>3</v>
      </c>
      <c r="N75" s="18">
        <v>279654</v>
      </c>
      <c r="O75" s="5">
        <v>4</v>
      </c>
      <c r="P75" s="18">
        <v>417014</v>
      </c>
      <c r="Q75" s="5">
        <v>3</v>
      </c>
      <c r="R75" s="18">
        <v>434374</v>
      </c>
      <c r="S75" s="5">
        <v>1</v>
      </c>
      <c r="T75" s="18">
        <v>142258</v>
      </c>
      <c r="U75" s="5">
        <v>21</v>
      </c>
      <c r="V75" s="18">
        <v>2139150</v>
      </c>
      <c r="W75" s="5">
        <v>0</v>
      </c>
      <c r="X75" s="18">
        <v>0</v>
      </c>
      <c r="Y75" s="5">
        <v>0</v>
      </c>
      <c r="Z75" s="18">
        <v>0</v>
      </c>
    </row>
    <row r="76" spans="1:26" ht="12.75">
      <c r="A76" s="4" t="s">
        <v>22</v>
      </c>
      <c r="B76" s="25">
        <f t="shared" si="38"/>
        <v>3</v>
      </c>
      <c r="C76" s="26">
        <f t="shared" si="38"/>
        <v>282731</v>
      </c>
      <c r="D76" s="11"/>
      <c r="E76" s="5">
        <f aca="true" t="shared" si="41" ref="E76:J76">SUM(E77:E79)</f>
        <v>0</v>
      </c>
      <c r="F76" s="7">
        <f t="shared" si="41"/>
        <v>0</v>
      </c>
      <c r="G76" s="5">
        <f t="shared" si="41"/>
        <v>1</v>
      </c>
      <c r="H76" s="7">
        <f t="shared" si="41"/>
        <v>83109</v>
      </c>
      <c r="I76" s="5">
        <f t="shared" si="41"/>
        <v>1</v>
      </c>
      <c r="J76" s="7">
        <f t="shared" si="41"/>
        <v>90344</v>
      </c>
      <c r="K76" s="5">
        <f aca="true" t="shared" si="42" ref="K76:Q76">SUM(K77:K79)</f>
        <v>0</v>
      </c>
      <c r="L76" s="18">
        <f t="shared" si="42"/>
        <v>0</v>
      </c>
      <c r="M76" s="5">
        <f t="shared" si="42"/>
        <v>1</v>
      </c>
      <c r="N76" s="18">
        <f t="shared" si="42"/>
        <v>109278</v>
      </c>
      <c r="O76" s="5">
        <f t="shared" si="42"/>
        <v>0</v>
      </c>
      <c r="P76" s="18">
        <f t="shared" si="42"/>
        <v>0</v>
      </c>
      <c r="Q76" s="5">
        <f t="shared" si="42"/>
        <v>0</v>
      </c>
      <c r="R76" s="18">
        <v>0</v>
      </c>
      <c r="S76" s="5">
        <f aca="true" t="shared" si="43" ref="S76:Z76">SUM(S77:S79)</f>
        <v>0</v>
      </c>
      <c r="T76" s="18">
        <f t="shared" si="43"/>
        <v>0</v>
      </c>
      <c r="U76" s="5">
        <f t="shared" si="43"/>
        <v>0</v>
      </c>
      <c r="V76" s="18">
        <f t="shared" si="43"/>
        <v>0</v>
      </c>
      <c r="W76" s="5">
        <f t="shared" si="43"/>
        <v>0</v>
      </c>
      <c r="X76" s="18">
        <f t="shared" si="43"/>
        <v>0</v>
      </c>
      <c r="Y76" s="5">
        <f t="shared" si="43"/>
        <v>0</v>
      </c>
      <c r="Z76" s="18">
        <f t="shared" si="43"/>
        <v>0</v>
      </c>
    </row>
    <row r="77" spans="1:26" ht="12.75">
      <c r="A77" s="8" t="s">
        <v>32</v>
      </c>
      <c r="B77" s="9">
        <f t="shared" si="38"/>
        <v>0</v>
      </c>
      <c r="C77" s="7">
        <f t="shared" si="38"/>
        <v>0</v>
      </c>
      <c r="D77" s="11"/>
      <c r="E77" s="27"/>
      <c r="F77" s="28"/>
      <c r="G77" s="27"/>
      <c r="H77" s="28"/>
      <c r="I77" s="27"/>
      <c r="J77" s="28"/>
      <c r="K77" s="20">
        <v>0</v>
      </c>
      <c r="L77" s="21">
        <v>0</v>
      </c>
      <c r="M77" s="5">
        <v>0</v>
      </c>
      <c r="N77" s="18">
        <v>0</v>
      </c>
      <c r="O77" s="5">
        <v>0</v>
      </c>
      <c r="P77" s="18">
        <v>0</v>
      </c>
      <c r="Q77" s="5">
        <v>0</v>
      </c>
      <c r="R77" s="18">
        <v>0</v>
      </c>
      <c r="S77" s="5">
        <v>0</v>
      </c>
      <c r="T77" s="18">
        <v>0</v>
      </c>
      <c r="U77" s="5">
        <v>0</v>
      </c>
      <c r="V77" s="18">
        <v>0</v>
      </c>
      <c r="W77" s="5">
        <v>0</v>
      </c>
      <c r="X77" s="18">
        <v>0</v>
      </c>
      <c r="Y77" s="5">
        <v>0</v>
      </c>
      <c r="Z77" s="18">
        <v>0</v>
      </c>
    </row>
    <row r="78" spans="1:26" ht="12.75">
      <c r="A78" s="8" t="s">
        <v>34</v>
      </c>
      <c r="B78" s="9">
        <f t="shared" si="38"/>
        <v>0</v>
      </c>
      <c r="C78" s="7">
        <f t="shared" si="38"/>
        <v>0</v>
      </c>
      <c r="D78" s="11"/>
      <c r="E78" s="27"/>
      <c r="F78" s="28"/>
      <c r="G78" s="27"/>
      <c r="H78" s="28"/>
      <c r="I78" s="27"/>
      <c r="J78" s="28"/>
      <c r="K78" s="20">
        <v>0</v>
      </c>
      <c r="L78" s="21">
        <v>0</v>
      </c>
      <c r="M78" s="5">
        <v>0</v>
      </c>
      <c r="N78" s="18">
        <v>0</v>
      </c>
      <c r="O78" s="5">
        <v>0</v>
      </c>
      <c r="P78" s="18">
        <v>0</v>
      </c>
      <c r="Q78" s="5">
        <v>0</v>
      </c>
      <c r="R78" s="18">
        <v>0</v>
      </c>
      <c r="S78" s="5">
        <v>0</v>
      </c>
      <c r="T78" s="18">
        <v>0</v>
      </c>
      <c r="U78" s="5">
        <v>0</v>
      </c>
      <c r="V78" s="18">
        <v>0</v>
      </c>
      <c r="W78" s="5">
        <v>0</v>
      </c>
      <c r="X78" s="18">
        <v>0</v>
      </c>
      <c r="Y78" s="5">
        <v>0</v>
      </c>
      <c r="Z78" s="18">
        <v>0</v>
      </c>
    </row>
    <row r="79" spans="1:26" ht="12.75">
      <c r="A79" s="8" t="s">
        <v>33</v>
      </c>
      <c r="B79" s="9">
        <f t="shared" si="38"/>
        <v>3</v>
      </c>
      <c r="C79" s="7">
        <f t="shared" si="38"/>
        <v>282731</v>
      </c>
      <c r="D79" s="11"/>
      <c r="E79" s="27"/>
      <c r="F79" s="28"/>
      <c r="G79" s="27">
        <v>1</v>
      </c>
      <c r="H79" s="28">
        <v>83109</v>
      </c>
      <c r="I79" s="27">
        <v>1</v>
      </c>
      <c r="J79" s="28">
        <v>90344</v>
      </c>
      <c r="K79" s="20">
        <v>0</v>
      </c>
      <c r="L79" s="21">
        <v>0</v>
      </c>
      <c r="M79" s="5">
        <v>1</v>
      </c>
      <c r="N79" s="18">
        <v>109278</v>
      </c>
      <c r="O79" s="5">
        <v>0</v>
      </c>
      <c r="P79" s="18">
        <v>0</v>
      </c>
      <c r="Q79" s="5">
        <v>0</v>
      </c>
      <c r="R79" s="18">
        <v>0</v>
      </c>
      <c r="S79" s="5">
        <v>0</v>
      </c>
      <c r="T79" s="18">
        <v>0</v>
      </c>
      <c r="U79" s="5">
        <v>0</v>
      </c>
      <c r="V79" s="18">
        <v>0</v>
      </c>
      <c r="W79" s="5">
        <v>0</v>
      </c>
      <c r="X79" s="18">
        <v>0</v>
      </c>
      <c r="Y79" s="5">
        <v>0</v>
      </c>
      <c r="Z79" s="18">
        <v>0</v>
      </c>
    </row>
    <row r="80" spans="1:35" ht="12.75">
      <c r="A80" s="16"/>
      <c r="B80" s="17"/>
      <c r="C80" s="11"/>
      <c r="D80" s="11"/>
      <c r="E80" s="17"/>
      <c r="F80" s="11"/>
      <c r="G80" s="17"/>
      <c r="H80" s="11"/>
      <c r="I80" s="17"/>
      <c r="J80" s="1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26" ht="12.75">
      <c r="A81" s="4" t="s">
        <v>23</v>
      </c>
      <c r="B81" s="25">
        <f aca="true" t="shared" si="44" ref="B81:C84">SUM(E81+G81+I81+K81+M81+O81+Q81+S81+U81+W81+Y81)</f>
        <v>571</v>
      </c>
      <c r="C81" s="26">
        <f t="shared" si="44"/>
        <v>46701845</v>
      </c>
      <c r="D81" s="11"/>
      <c r="E81" s="5">
        <f aca="true" t="shared" si="45" ref="E81:J81">SUM(E82:E84)</f>
        <v>144</v>
      </c>
      <c r="F81" s="7">
        <f t="shared" si="45"/>
        <v>13445625</v>
      </c>
      <c r="G81" s="5">
        <f t="shared" si="45"/>
        <v>132</v>
      </c>
      <c r="H81" s="7">
        <f t="shared" si="45"/>
        <v>12503802</v>
      </c>
      <c r="I81" s="5">
        <f t="shared" si="45"/>
        <v>54</v>
      </c>
      <c r="J81" s="7">
        <f t="shared" si="45"/>
        <v>4587673</v>
      </c>
      <c r="K81" s="5">
        <f aca="true" t="shared" si="46" ref="K81:Z81">SUM(K82:K84)</f>
        <v>45</v>
      </c>
      <c r="L81" s="18">
        <f t="shared" si="46"/>
        <v>3604907</v>
      </c>
      <c r="M81" s="5">
        <f t="shared" si="46"/>
        <v>28</v>
      </c>
      <c r="N81" s="18">
        <f t="shared" si="46"/>
        <v>1914604</v>
      </c>
      <c r="O81" s="5">
        <f t="shared" si="46"/>
        <v>34</v>
      </c>
      <c r="P81" s="18">
        <f t="shared" si="46"/>
        <v>2235917</v>
      </c>
      <c r="Q81" s="5">
        <f t="shared" si="46"/>
        <v>45</v>
      </c>
      <c r="R81" s="18">
        <f t="shared" si="46"/>
        <v>2735209</v>
      </c>
      <c r="S81" s="5">
        <f t="shared" si="46"/>
        <v>63</v>
      </c>
      <c r="T81" s="18">
        <f t="shared" si="46"/>
        <v>4154273</v>
      </c>
      <c r="U81" s="5">
        <f t="shared" si="46"/>
        <v>24</v>
      </c>
      <c r="V81" s="18">
        <f t="shared" si="46"/>
        <v>1408079</v>
      </c>
      <c r="W81" s="5">
        <f t="shared" si="46"/>
        <v>2</v>
      </c>
      <c r="X81" s="18">
        <f t="shared" si="46"/>
        <v>111756</v>
      </c>
      <c r="Y81" s="5">
        <f t="shared" si="46"/>
        <v>0</v>
      </c>
      <c r="Z81" s="18">
        <f t="shared" si="46"/>
        <v>0</v>
      </c>
    </row>
    <row r="82" spans="1:26" ht="12.75">
      <c r="A82" s="8" t="s">
        <v>32</v>
      </c>
      <c r="B82" s="9">
        <f t="shared" si="44"/>
        <v>564</v>
      </c>
      <c r="C82" s="7">
        <f t="shared" si="44"/>
        <v>46077966</v>
      </c>
      <c r="D82" s="11"/>
      <c r="E82" s="27">
        <v>143</v>
      </c>
      <c r="F82" s="28">
        <v>13370318</v>
      </c>
      <c r="G82" s="27">
        <v>131</v>
      </c>
      <c r="H82" s="28">
        <v>12368664</v>
      </c>
      <c r="I82" s="27">
        <v>54</v>
      </c>
      <c r="J82" s="28">
        <v>4587673</v>
      </c>
      <c r="K82" s="20">
        <v>43</v>
      </c>
      <c r="L82" s="21">
        <v>3488505</v>
      </c>
      <c r="M82" s="5">
        <v>28</v>
      </c>
      <c r="N82" s="18">
        <v>1914604</v>
      </c>
      <c r="O82" s="5">
        <v>34</v>
      </c>
      <c r="P82" s="18">
        <v>2235917</v>
      </c>
      <c r="Q82" s="5">
        <v>45</v>
      </c>
      <c r="R82" s="18">
        <v>2735209</v>
      </c>
      <c r="S82" s="5">
        <v>62</v>
      </c>
      <c r="T82" s="18">
        <v>4011030</v>
      </c>
      <c r="U82" s="5">
        <v>23</v>
      </c>
      <c r="V82" s="18">
        <v>1321960</v>
      </c>
      <c r="W82" s="5">
        <v>1</v>
      </c>
      <c r="X82" s="18">
        <v>44086</v>
      </c>
      <c r="Y82" s="5">
        <v>0</v>
      </c>
      <c r="Z82" s="18">
        <v>0</v>
      </c>
    </row>
    <row r="83" spans="1:26" ht="12.75">
      <c r="A83" s="8" t="s">
        <v>34</v>
      </c>
      <c r="B83" s="9">
        <f t="shared" si="44"/>
        <v>7</v>
      </c>
      <c r="C83" s="7">
        <f t="shared" si="44"/>
        <v>623879</v>
      </c>
      <c r="D83" s="11"/>
      <c r="E83" s="27">
        <v>1</v>
      </c>
      <c r="F83" s="28">
        <v>75307</v>
      </c>
      <c r="G83" s="27">
        <v>1</v>
      </c>
      <c r="H83" s="28">
        <v>135138</v>
      </c>
      <c r="I83" s="27"/>
      <c r="J83" s="28"/>
      <c r="K83" s="20">
        <v>2</v>
      </c>
      <c r="L83" s="21">
        <v>116402</v>
      </c>
      <c r="M83" s="5">
        <v>0</v>
      </c>
      <c r="N83" s="18">
        <v>0</v>
      </c>
      <c r="O83" s="5">
        <v>0</v>
      </c>
      <c r="P83" s="18">
        <v>0</v>
      </c>
      <c r="Q83" s="5">
        <v>0</v>
      </c>
      <c r="R83" s="18">
        <v>0</v>
      </c>
      <c r="S83" s="5">
        <v>1</v>
      </c>
      <c r="T83" s="18">
        <v>143243</v>
      </c>
      <c r="U83" s="5">
        <v>1</v>
      </c>
      <c r="V83" s="18">
        <v>86119</v>
      </c>
      <c r="W83" s="5">
        <v>1</v>
      </c>
      <c r="X83" s="18">
        <v>67670</v>
      </c>
      <c r="Y83" s="5">
        <v>0</v>
      </c>
      <c r="Z83" s="18">
        <v>0</v>
      </c>
    </row>
    <row r="84" spans="1:26" ht="12.75">
      <c r="A84" s="8" t="s">
        <v>33</v>
      </c>
      <c r="B84" s="9">
        <f t="shared" si="44"/>
        <v>0</v>
      </c>
      <c r="C84" s="7">
        <f t="shared" si="44"/>
        <v>0</v>
      </c>
      <c r="D84" s="11"/>
      <c r="E84" s="27"/>
      <c r="F84" s="28"/>
      <c r="G84" s="27"/>
      <c r="H84" s="28"/>
      <c r="I84" s="27"/>
      <c r="J84" s="28"/>
      <c r="K84" s="20">
        <v>0</v>
      </c>
      <c r="L84" s="21">
        <v>0</v>
      </c>
      <c r="M84" s="5">
        <v>0</v>
      </c>
      <c r="N84" s="18">
        <v>0</v>
      </c>
      <c r="O84" s="5">
        <v>0</v>
      </c>
      <c r="P84" s="18">
        <v>0</v>
      </c>
      <c r="Q84" s="5">
        <v>0</v>
      </c>
      <c r="R84" s="18">
        <v>0</v>
      </c>
      <c r="S84" s="5">
        <v>0</v>
      </c>
      <c r="T84" s="18">
        <v>0</v>
      </c>
      <c r="U84" s="5">
        <v>0</v>
      </c>
      <c r="V84" s="18">
        <v>0</v>
      </c>
      <c r="W84" s="5">
        <v>0</v>
      </c>
      <c r="X84" s="18">
        <v>0</v>
      </c>
      <c r="Y84" s="5">
        <v>0</v>
      </c>
      <c r="Z84" s="18">
        <v>0</v>
      </c>
    </row>
    <row r="85" spans="1:35" ht="12.75">
      <c r="A85" s="16"/>
      <c r="B85" s="17"/>
      <c r="C85" s="11"/>
      <c r="D85" s="11"/>
      <c r="E85" s="17"/>
      <c r="F85" s="11"/>
      <c r="G85" s="17"/>
      <c r="H85" s="11"/>
      <c r="I85" s="17"/>
      <c r="J85" s="1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26" ht="12.75">
      <c r="A86" s="4" t="s">
        <v>24</v>
      </c>
      <c r="B86" s="25">
        <f aca="true" t="shared" si="47" ref="B86:C89">SUM(E86+G86+I86+K86+M86+O86+Q86+S86+U86+W86+Y86)</f>
        <v>74</v>
      </c>
      <c r="C86" s="26">
        <f t="shared" si="47"/>
        <v>5486362</v>
      </c>
      <c r="D86" s="11"/>
      <c r="E86" s="5">
        <f aca="true" t="shared" si="48" ref="E86:J86">SUM(E87:E89)</f>
        <v>3</v>
      </c>
      <c r="F86" s="7">
        <f t="shared" si="48"/>
        <v>351090</v>
      </c>
      <c r="G86" s="5">
        <f t="shared" si="48"/>
        <v>32</v>
      </c>
      <c r="H86" s="7">
        <f t="shared" si="48"/>
        <v>2454960</v>
      </c>
      <c r="I86" s="5">
        <f t="shared" si="48"/>
        <v>5</v>
      </c>
      <c r="J86" s="7">
        <f t="shared" si="48"/>
        <v>390343</v>
      </c>
      <c r="K86" s="5">
        <f aca="true" t="shared" si="49" ref="K86:Z86">SUM(K87:K89)</f>
        <v>1</v>
      </c>
      <c r="L86" s="18">
        <f t="shared" si="49"/>
        <v>83918</v>
      </c>
      <c r="M86" s="5">
        <f t="shared" si="49"/>
        <v>1</v>
      </c>
      <c r="N86" s="18">
        <f t="shared" si="49"/>
        <v>60145</v>
      </c>
      <c r="O86" s="5">
        <f t="shared" si="49"/>
        <v>6</v>
      </c>
      <c r="P86" s="18">
        <f t="shared" si="49"/>
        <v>432210</v>
      </c>
      <c r="Q86" s="5">
        <f t="shared" si="49"/>
        <v>5</v>
      </c>
      <c r="R86" s="18">
        <f t="shared" si="49"/>
        <v>250494</v>
      </c>
      <c r="S86" s="5">
        <f t="shared" si="49"/>
        <v>21</v>
      </c>
      <c r="T86" s="18">
        <f t="shared" si="49"/>
        <v>1463202</v>
      </c>
      <c r="U86" s="5">
        <f t="shared" si="49"/>
        <v>0</v>
      </c>
      <c r="V86" s="18">
        <f t="shared" si="49"/>
        <v>0</v>
      </c>
      <c r="W86" s="5">
        <f t="shared" si="49"/>
        <v>0</v>
      </c>
      <c r="X86" s="18">
        <f t="shared" si="49"/>
        <v>0</v>
      </c>
      <c r="Y86" s="5">
        <f t="shared" si="49"/>
        <v>0</v>
      </c>
      <c r="Z86" s="18">
        <f t="shared" si="49"/>
        <v>0</v>
      </c>
    </row>
    <row r="87" spans="1:26" ht="12.75">
      <c r="A87" s="8" t="s">
        <v>32</v>
      </c>
      <c r="B87" s="9">
        <f t="shared" si="47"/>
        <v>8</v>
      </c>
      <c r="C87" s="7">
        <f t="shared" si="47"/>
        <v>1013873</v>
      </c>
      <c r="D87" s="11"/>
      <c r="E87" s="27">
        <v>3</v>
      </c>
      <c r="F87" s="28">
        <v>351090</v>
      </c>
      <c r="G87" s="27">
        <v>4</v>
      </c>
      <c r="H87" s="28">
        <v>575267</v>
      </c>
      <c r="I87" s="27">
        <v>1</v>
      </c>
      <c r="J87" s="28">
        <v>87516</v>
      </c>
      <c r="K87" s="20">
        <v>0</v>
      </c>
      <c r="L87" s="21">
        <v>0</v>
      </c>
      <c r="M87" s="5">
        <v>0</v>
      </c>
      <c r="N87" s="18">
        <v>0</v>
      </c>
      <c r="O87" s="5">
        <v>0</v>
      </c>
      <c r="P87" s="18">
        <v>0</v>
      </c>
      <c r="Q87" s="5">
        <v>0</v>
      </c>
      <c r="R87" s="18">
        <v>0</v>
      </c>
      <c r="S87" s="5">
        <v>0</v>
      </c>
      <c r="T87" s="18">
        <v>0</v>
      </c>
      <c r="U87" s="5">
        <v>0</v>
      </c>
      <c r="V87" s="18">
        <v>0</v>
      </c>
      <c r="W87" s="5">
        <v>0</v>
      </c>
      <c r="X87" s="18">
        <v>0</v>
      </c>
      <c r="Y87" s="5">
        <v>0</v>
      </c>
      <c r="Z87" s="18">
        <v>0</v>
      </c>
    </row>
    <row r="88" spans="1:26" ht="12.75">
      <c r="A88" s="8" t="s">
        <v>34</v>
      </c>
      <c r="B88" s="9">
        <f t="shared" si="47"/>
        <v>4</v>
      </c>
      <c r="C88" s="7">
        <f t="shared" si="47"/>
        <v>412530</v>
      </c>
      <c r="D88" s="11"/>
      <c r="E88" s="27"/>
      <c r="F88" s="28"/>
      <c r="G88" s="27">
        <v>3</v>
      </c>
      <c r="H88" s="28">
        <v>317628</v>
      </c>
      <c r="I88" s="27">
        <v>1</v>
      </c>
      <c r="J88" s="28">
        <v>94902</v>
      </c>
      <c r="K88" s="20">
        <v>0</v>
      </c>
      <c r="L88" s="21">
        <v>0</v>
      </c>
      <c r="M88" s="5">
        <v>0</v>
      </c>
      <c r="N88" s="18">
        <v>0</v>
      </c>
      <c r="O88" s="5">
        <v>0</v>
      </c>
      <c r="P88" s="18">
        <v>0</v>
      </c>
      <c r="Q88" s="5">
        <v>0</v>
      </c>
      <c r="R88" s="18">
        <v>0</v>
      </c>
      <c r="S88" s="5">
        <v>0</v>
      </c>
      <c r="T88" s="18">
        <v>0</v>
      </c>
      <c r="U88" s="5">
        <v>0</v>
      </c>
      <c r="V88" s="18">
        <v>0</v>
      </c>
      <c r="W88" s="5">
        <v>0</v>
      </c>
      <c r="X88" s="18">
        <v>0</v>
      </c>
      <c r="Y88" s="5">
        <v>0</v>
      </c>
      <c r="Z88" s="18">
        <v>0</v>
      </c>
    </row>
    <row r="89" spans="1:26" ht="12.75">
      <c r="A89" s="8" t="s">
        <v>33</v>
      </c>
      <c r="B89" s="9">
        <f t="shared" si="47"/>
        <v>62</v>
      </c>
      <c r="C89" s="7">
        <f t="shared" si="47"/>
        <v>4059959</v>
      </c>
      <c r="D89" s="11"/>
      <c r="E89" s="27"/>
      <c r="F89" s="28"/>
      <c r="G89" s="27">
        <v>25</v>
      </c>
      <c r="H89" s="28">
        <v>1562065</v>
      </c>
      <c r="I89" s="27">
        <v>3</v>
      </c>
      <c r="J89" s="28">
        <v>207925</v>
      </c>
      <c r="K89" s="20">
        <v>1</v>
      </c>
      <c r="L89" s="21">
        <v>83918</v>
      </c>
      <c r="M89" s="5">
        <v>1</v>
      </c>
      <c r="N89" s="18">
        <v>60145</v>
      </c>
      <c r="O89" s="5">
        <v>6</v>
      </c>
      <c r="P89" s="18">
        <v>432210</v>
      </c>
      <c r="Q89" s="5">
        <v>5</v>
      </c>
      <c r="R89" s="18">
        <v>250494</v>
      </c>
      <c r="S89" s="5">
        <v>21</v>
      </c>
      <c r="T89" s="18">
        <v>1463202</v>
      </c>
      <c r="U89" s="5">
        <v>0</v>
      </c>
      <c r="V89" s="18">
        <v>0</v>
      </c>
      <c r="W89" s="5">
        <v>0</v>
      </c>
      <c r="X89" s="18">
        <v>0</v>
      </c>
      <c r="Y89" s="5">
        <v>0</v>
      </c>
      <c r="Z89" s="18">
        <v>0</v>
      </c>
    </row>
    <row r="90" spans="1:35" ht="12.75">
      <c r="A90" s="16"/>
      <c r="B90" s="17"/>
      <c r="C90" s="11"/>
      <c r="D90" s="11"/>
      <c r="E90" s="17"/>
      <c r="F90" s="11"/>
      <c r="G90" s="17"/>
      <c r="H90" s="11"/>
      <c r="I90" s="17"/>
      <c r="J90" s="11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26" ht="12.75">
      <c r="A91" s="4" t="s">
        <v>25</v>
      </c>
      <c r="B91" s="25">
        <f aca="true" t="shared" si="50" ref="B91:C94">SUM(E91+G91+I91+K91+M91+O91+Q91+S91+U91+W91+Y91)</f>
        <v>3</v>
      </c>
      <c r="C91" s="26">
        <f t="shared" si="50"/>
        <v>411137</v>
      </c>
      <c r="D91" s="11"/>
      <c r="E91" s="5">
        <f aca="true" t="shared" si="51" ref="E91:J91">SUM(E92:E94)</f>
        <v>0</v>
      </c>
      <c r="F91" s="7">
        <f t="shared" si="51"/>
        <v>0</v>
      </c>
      <c r="G91" s="5">
        <f t="shared" si="51"/>
        <v>0</v>
      </c>
      <c r="H91" s="7">
        <f t="shared" si="51"/>
        <v>0</v>
      </c>
      <c r="I91" s="5">
        <f t="shared" si="51"/>
        <v>0</v>
      </c>
      <c r="J91" s="7">
        <f t="shared" si="51"/>
        <v>0</v>
      </c>
      <c r="K91" s="5">
        <f aca="true" t="shared" si="52" ref="K91:Z91">SUM(K92:K94)</f>
        <v>0</v>
      </c>
      <c r="L91" s="18">
        <f t="shared" si="52"/>
        <v>0</v>
      </c>
      <c r="M91" s="5">
        <f t="shared" si="52"/>
        <v>0</v>
      </c>
      <c r="N91" s="18">
        <f t="shared" si="52"/>
        <v>0</v>
      </c>
      <c r="O91" s="5">
        <f t="shared" si="52"/>
        <v>0</v>
      </c>
      <c r="P91" s="18">
        <f t="shared" si="52"/>
        <v>0</v>
      </c>
      <c r="Q91" s="5">
        <f t="shared" si="52"/>
        <v>0</v>
      </c>
      <c r="R91" s="18">
        <f t="shared" si="52"/>
        <v>0</v>
      </c>
      <c r="S91" s="5">
        <f t="shared" si="52"/>
        <v>0</v>
      </c>
      <c r="T91" s="18">
        <f t="shared" si="52"/>
        <v>0</v>
      </c>
      <c r="U91" s="5">
        <f t="shared" si="52"/>
        <v>3</v>
      </c>
      <c r="V91" s="18">
        <f t="shared" si="52"/>
        <v>411137</v>
      </c>
      <c r="W91" s="5">
        <f t="shared" si="52"/>
        <v>0</v>
      </c>
      <c r="X91" s="18">
        <f t="shared" si="52"/>
        <v>0</v>
      </c>
      <c r="Y91" s="5">
        <f t="shared" si="52"/>
        <v>0</v>
      </c>
      <c r="Z91" s="18">
        <f t="shared" si="52"/>
        <v>0</v>
      </c>
    </row>
    <row r="92" spans="1:26" ht="12.75">
      <c r="A92" s="8" t="s">
        <v>32</v>
      </c>
      <c r="B92" s="9">
        <f t="shared" si="50"/>
        <v>3</v>
      </c>
      <c r="C92" s="7">
        <f t="shared" si="50"/>
        <v>411137</v>
      </c>
      <c r="D92" s="11"/>
      <c r="E92" s="27"/>
      <c r="F92" s="28"/>
      <c r="G92" s="27"/>
      <c r="H92" s="28"/>
      <c r="I92" s="27"/>
      <c r="J92" s="28"/>
      <c r="K92" s="20">
        <v>0</v>
      </c>
      <c r="L92" s="21">
        <v>0</v>
      </c>
      <c r="M92" s="5">
        <v>0</v>
      </c>
      <c r="N92" s="18">
        <v>0</v>
      </c>
      <c r="O92" s="5">
        <v>0</v>
      </c>
      <c r="P92" s="18">
        <v>0</v>
      </c>
      <c r="Q92" s="5">
        <v>0</v>
      </c>
      <c r="R92" s="18">
        <v>0</v>
      </c>
      <c r="S92" s="5">
        <v>0</v>
      </c>
      <c r="T92" s="18">
        <v>0</v>
      </c>
      <c r="U92" s="5">
        <v>3</v>
      </c>
      <c r="V92" s="18">
        <v>411137</v>
      </c>
      <c r="W92" s="5">
        <v>0</v>
      </c>
      <c r="X92" s="18">
        <v>0</v>
      </c>
      <c r="Y92" s="5">
        <v>0</v>
      </c>
      <c r="Z92" s="18">
        <v>0</v>
      </c>
    </row>
    <row r="93" spans="1:26" ht="12.75">
      <c r="A93" s="8" t="s">
        <v>34</v>
      </c>
      <c r="B93" s="9">
        <f t="shared" si="50"/>
        <v>0</v>
      </c>
      <c r="C93" s="7">
        <f t="shared" si="50"/>
        <v>0</v>
      </c>
      <c r="D93" s="11"/>
      <c r="E93" s="27"/>
      <c r="F93" s="28"/>
      <c r="G93" s="27"/>
      <c r="H93" s="28"/>
      <c r="I93" s="27"/>
      <c r="J93" s="28"/>
      <c r="K93" s="20">
        <v>0</v>
      </c>
      <c r="L93" s="21">
        <v>0</v>
      </c>
      <c r="M93" s="5">
        <v>0</v>
      </c>
      <c r="N93" s="18">
        <v>0</v>
      </c>
      <c r="O93" s="5">
        <v>0</v>
      </c>
      <c r="P93" s="18">
        <v>0</v>
      </c>
      <c r="Q93" s="5">
        <v>0</v>
      </c>
      <c r="R93" s="18">
        <v>0</v>
      </c>
      <c r="S93" s="5">
        <v>0</v>
      </c>
      <c r="T93" s="18">
        <v>0</v>
      </c>
      <c r="U93" s="5">
        <v>0</v>
      </c>
      <c r="V93" s="18">
        <v>0</v>
      </c>
      <c r="W93" s="5">
        <v>0</v>
      </c>
      <c r="X93" s="18">
        <v>0</v>
      </c>
      <c r="Y93" s="5">
        <v>0</v>
      </c>
      <c r="Z93" s="18">
        <v>0</v>
      </c>
    </row>
    <row r="94" spans="1:26" ht="12.75">
      <c r="A94" s="8" t="s">
        <v>33</v>
      </c>
      <c r="B94" s="9">
        <f t="shared" si="50"/>
        <v>0</v>
      </c>
      <c r="C94" s="7">
        <f t="shared" si="50"/>
        <v>0</v>
      </c>
      <c r="D94" s="11"/>
      <c r="E94" s="27"/>
      <c r="F94" s="28"/>
      <c r="G94" s="27"/>
      <c r="H94" s="28"/>
      <c r="I94" s="27"/>
      <c r="J94" s="28"/>
      <c r="K94" s="20">
        <v>0</v>
      </c>
      <c r="L94" s="21">
        <v>0</v>
      </c>
      <c r="M94" s="5">
        <v>0</v>
      </c>
      <c r="N94" s="18">
        <v>0</v>
      </c>
      <c r="O94" s="5">
        <v>0</v>
      </c>
      <c r="P94" s="18">
        <v>0</v>
      </c>
      <c r="Q94" s="5">
        <v>0</v>
      </c>
      <c r="R94" s="18">
        <v>0</v>
      </c>
      <c r="S94" s="5">
        <v>0</v>
      </c>
      <c r="T94" s="18">
        <v>0</v>
      </c>
      <c r="U94" s="5">
        <v>0</v>
      </c>
      <c r="V94" s="18">
        <v>0</v>
      </c>
      <c r="W94" s="5">
        <v>0</v>
      </c>
      <c r="X94" s="18">
        <v>0</v>
      </c>
      <c r="Y94" s="5">
        <v>0</v>
      </c>
      <c r="Z94" s="18">
        <v>0</v>
      </c>
    </row>
    <row r="95" spans="1:35" ht="12.75">
      <c r="A95" s="16"/>
      <c r="B95" s="17"/>
      <c r="C95" s="11"/>
      <c r="D95" s="11"/>
      <c r="E95" s="17"/>
      <c r="F95" s="11"/>
      <c r="G95" s="17"/>
      <c r="H95" s="11"/>
      <c r="I95" s="17"/>
      <c r="J95" s="11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26" ht="12.75">
      <c r="A96" s="4" t="s">
        <v>26</v>
      </c>
      <c r="B96" s="25">
        <f aca="true" t="shared" si="53" ref="B96:C99">SUM(E96+G96+I96+K96+M96+O96+Q96+S96+U96+W96+Y96)</f>
        <v>2</v>
      </c>
      <c r="C96" s="26">
        <f t="shared" si="53"/>
        <v>121170</v>
      </c>
      <c r="D96" s="11"/>
      <c r="E96" s="5">
        <f aca="true" t="shared" si="54" ref="E96:J96">SUM(E97:E99)</f>
        <v>1</v>
      </c>
      <c r="F96" s="7">
        <f t="shared" si="54"/>
        <v>82820</v>
      </c>
      <c r="G96" s="5">
        <f t="shared" si="54"/>
        <v>0</v>
      </c>
      <c r="H96" s="7">
        <f t="shared" si="54"/>
        <v>0</v>
      </c>
      <c r="I96" s="5">
        <f t="shared" si="54"/>
        <v>0</v>
      </c>
      <c r="J96" s="7">
        <f t="shared" si="54"/>
        <v>0</v>
      </c>
      <c r="K96" s="5">
        <f aca="true" t="shared" si="55" ref="K96:Z96">SUM(K97:K99)</f>
        <v>0</v>
      </c>
      <c r="L96" s="18">
        <f t="shared" si="55"/>
        <v>0</v>
      </c>
      <c r="M96" s="5">
        <f t="shared" si="55"/>
        <v>0</v>
      </c>
      <c r="N96" s="18">
        <f t="shared" si="55"/>
        <v>0</v>
      </c>
      <c r="O96" s="5">
        <f t="shared" si="55"/>
        <v>0</v>
      </c>
      <c r="P96" s="18">
        <f t="shared" si="55"/>
        <v>0</v>
      </c>
      <c r="Q96" s="5">
        <f t="shared" si="55"/>
        <v>0</v>
      </c>
      <c r="R96" s="18">
        <f t="shared" si="55"/>
        <v>0</v>
      </c>
      <c r="S96" s="5">
        <f t="shared" si="55"/>
        <v>0</v>
      </c>
      <c r="T96" s="18">
        <f t="shared" si="55"/>
        <v>0</v>
      </c>
      <c r="U96" s="5">
        <f t="shared" si="55"/>
        <v>1</v>
      </c>
      <c r="V96" s="18">
        <f t="shared" si="55"/>
        <v>38350</v>
      </c>
      <c r="W96" s="5">
        <f t="shared" si="55"/>
        <v>0</v>
      </c>
      <c r="X96" s="18">
        <f t="shared" si="55"/>
        <v>0</v>
      </c>
      <c r="Y96" s="5">
        <f t="shared" si="55"/>
        <v>0</v>
      </c>
      <c r="Z96" s="18">
        <f t="shared" si="55"/>
        <v>0</v>
      </c>
    </row>
    <row r="97" spans="1:26" ht="12.75">
      <c r="A97" s="8" t="s">
        <v>32</v>
      </c>
      <c r="B97" s="9">
        <f t="shared" si="53"/>
        <v>1</v>
      </c>
      <c r="C97" s="7">
        <f t="shared" si="53"/>
        <v>82820</v>
      </c>
      <c r="D97" s="11"/>
      <c r="E97" s="27">
        <v>1</v>
      </c>
      <c r="F97" s="28">
        <v>82820</v>
      </c>
      <c r="G97" s="27"/>
      <c r="H97" s="28"/>
      <c r="I97" s="27"/>
      <c r="J97" s="28"/>
      <c r="K97" s="20">
        <v>0</v>
      </c>
      <c r="L97" s="21">
        <v>0</v>
      </c>
      <c r="M97" s="5">
        <v>0</v>
      </c>
      <c r="N97" s="18">
        <v>0</v>
      </c>
      <c r="O97" s="5">
        <v>0</v>
      </c>
      <c r="P97" s="18">
        <v>0</v>
      </c>
      <c r="Q97" s="5">
        <v>0</v>
      </c>
      <c r="R97" s="18">
        <v>0</v>
      </c>
      <c r="S97" s="5">
        <v>0</v>
      </c>
      <c r="T97" s="18">
        <v>0</v>
      </c>
      <c r="U97" s="5">
        <v>0</v>
      </c>
      <c r="V97" s="18">
        <v>0</v>
      </c>
      <c r="W97" s="5">
        <v>0</v>
      </c>
      <c r="X97" s="18">
        <v>0</v>
      </c>
      <c r="Y97" s="5">
        <v>0</v>
      </c>
      <c r="Z97" s="18">
        <v>0</v>
      </c>
    </row>
    <row r="98" spans="1:26" ht="12.75">
      <c r="A98" s="8" t="s">
        <v>34</v>
      </c>
      <c r="B98" s="9">
        <f t="shared" si="53"/>
        <v>0</v>
      </c>
      <c r="C98" s="7">
        <f t="shared" si="53"/>
        <v>0</v>
      </c>
      <c r="D98" s="11"/>
      <c r="E98" s="27"/>
      <c r="F98" s="28"/>
      <c r="G98" s="27"/>
      <c r="H98" s="28"/>
      <c r="I98" s="27"/>
      <c r="J98" s="28"/>
      <c r="K98" s="20">
        <v>0</v>
      </c>
      <c r="L98" s="21">
        <v>0</v>
      </c>
      <c r="M98" s="5">
        <v>0</v>
      </c>
      <c r="N98" s="18">
        <v>0</v>
      </c>
      <c r="O98" s="5">
        <v>0</v>
      </c>
      <c r="P98" s="18">
        <v>0</v>
      </c>
      <c r="Q98" s="5">
        <v>0</v>
      </c>
      <c r="R98" s="18">
        <v>0</v>
      </c>
      <c r="S98" s="5">
        <v>0</v>
      </c>
      <c r="T98" s="18">
        <v>0</v>
      </c>
      <c r="U98" s="5">
        <v>0</v>
      </c>
      <c r="V98" s="18">
        <v>0</v>
      </c>
      <c r="W98" s="5">
        <v>0</v>
      </c>
      <c r="X98" s="18">
        <v>0</v>
      </c>
      <c r="Y98" s="5">
        <v>0</v>
      </c>
      <c r="Z98" s="18">
        <v>0</v>
      </c>
    </row>
    <row r="99" spans="1:26" ht="12.75">
      <c r="A99" s="8" t="s">
        <v>33</v>
      </c>
      <c r="B99" s="9">
        <f t="shared" si="53"/>
        <v>1</v>
      </c>
      <c r="C99" s="7">
        <f t="shared" si="53"/>
        <v>38350</v>
      </c>
      <c r="D99" s="11"/>
      <c r="E99" s="27"/>
      <c r="F99" s="28"/>
      <c r="G99" s="27"/>
      <c r="H99" s="28"/>
      <c r="I99" s="27"/>
      <c r="J99" s="28"/>
      <c r="K99" s="20">
        <v>0</v>
      </c>
      <c r="L99" s="21">
        <v>0</v>
      </c>
      <c r="M99" s="5">
        <v>0</v>
      </c>
      <c r="N99" s="18">
        <v>0</v>
      </c>
      <c r="O99" s="5">
        <v>0</v>
      </c>
      <c r="P99" s="18">
        <v>0</v>
      </c>
      <c r="Q99" s="5">
        <v>0</v>
      </c>
      <c r="R99" s="18">
        <v>0</v>
      </c>
      <c r="S99" s="5">
        <v>0</v>
      </c>
      <c r="T99" s="18">
        <v>0</v>
      </c>
      <c r="U99" s="5">
        <v>1</v>
      </c>
      <c r="V99" s="18">
        <v>38350</v>
      </c>
      <c r="W99" s="5">
        <v>0</v>
      </c>
      <c r="X99" s="18">
        <v>0</v>
      </c>
      <c r="Y99" s="5">
        <v>0</v>
      </c>
      <c r="Z99" s="18">
        <v>0</v>
      </c>
    </row>
    <row r="100" spans="1:35" ht="12.75">
      <c r="A100" s="16"/>
      <c r="B100" s="17"/>
      <c r="C100" s="11"/>
      <c r="D100" s="11"/>
      <c r="E100" s="17"/>
      <c r="F100" s="11"/>
      <c r="G100" s="17"/>
      <c r="H100" s="11"/>
      <c r="I100" s="17"/>
      <c r="J100" s="11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26" ht="12.75">
      <c r="A101" s="4" t="s">
        <v>27</v>
      </c>
      <c r="B101" s="25">
        <f aca="true" t="shared" si="56" ref="B101:C104">SUM(E101+G101+I101+K101+M101+O101+Q101+S101+U101+W101+Y101)</f>
        <v>206</v>
      </c>
      <c r="C101" s="26">
        <f t="shared" si="56"/>
        <v>14833505</v>
      </c>
      <c r="D101" s="11"/>
      <c r="E101" s="5">
        <f aca="true" t="shared" si="57" ref="E101:J101">SUM(E102:E104)</f>
        <v>31</v>
      </c>
      <c r="F101" s="7">
        <f t="shared" si="57"/>
        <v>2325546</v>
      </c>
      <c r="G101" s="5">
        <f t="shared" si="57"/>
        <v>55</v>
      </c>
      <c r="H101" s="7">
        <f t="shared" si="57"/>
        <v>4619895</v>
      </c>
      <c r="I101" s="5">
        <f t="shared" si="57"/>
        <v>33</v>
      </c>
      <c r="J101" s="7">
        <f t="shared" si="57"/>
        <v>2461858</v>
      </c>
      <c r="K101" s="5">
        <f aca="true" t="shared" si="58" ref="K101:Z101">SUM(K102:K104)</f>
        <v>21</v>
      </c>
      <c r="L101" s="18">
        <f t="shared" si="58"/>
        <v>1509932</v>
      </c>
      <c r="M101" s="5">
        <f t="shared" si="58"/>
        <v>13</v>
      </c>
      <c r="N101" s="18">
        <f t="shared" si="58"/>
        <v>886265</v>
      </c>
      <c r="O101" s="5">
        <f t="shared" si="58"/>
        <v>33</v>
      </c>
      <c r="P101" s="18">
        <f t="shared" si="58"/>
        <v>1894372</v>
      </c>
      <c r="Q101" s="5">
        <f t="shared" si="58"/>
        <v>12</v>
      </c>
      <c r="R101" s="18">
        <f t="shared" si="58"/>
        <v>656475</v>
      </c>
      <c r="S101" s="5">
        <f t="shared" si="58"/>
        <v>6</v>
      </c>
      <c r="T101" s="18">
        <f t="shared" si="58"/>
        <v>392363</v>
      </c>
      <c r="U101" s="5">
        <f t="shared" si="58"/>
        <v>2</v>
      </c>
      <c r="V101" s="18">
        <f t="shared" si="58"/>
        <v>86799</v>
      </c>
      <c r="W101" s="5">
        <f t="shared" si="58"/>
        <v>0</v>
      </c>
      <c r="X101" s="18">
        <f t="shared" si="58"/>
        <v>0</v>
      </c>
      <c r="Y101" s="5">
        <f t="shared" si="58"/>
        <v>0</v>
      </c>
      <c r="Z101" s="18">
        <f t="shared" si="58"/>
        <v>0</v>
      </c>
    </row>
    <row r="102" spans="1:26" ht="12.75">
      <c r="A102" s="8" t="s">
        <v>32</v>
      </c>
      <c r="B102" s="9">
        <f t="shared" si="56"/>
        <v>79</v>
      </c>
      <c r="C102" s="7">
        <f t="shared" si="56"/>
        <v>4683135</v>
      </c>
      <c r="D102" s="11"/>
      <c r="E102" s="27">
        <v>12</v>
      </c>
      <c r="F102" s="28">
        <v>800325</v>
      </c>
      <c r="G102" s="27">
        <v>24</v>
      </c>
      <c r="H102" s="28">
        <v>1600685</v>
      </c>
      <c r="I102" s="27">
        <v>11</v>
      </c>
      <c r="J102" s="28">
        <v>544221</v>
      </c>
      <c r="K102" s="20">
        <v>7</v>
      </c>
      <c r="L102" s="21">
        <v>468160</v>
      </c>
      <c r="M102" s="5">
        <v>4</v>
      </c>
      <c r="N102" s="18">
        <v>254725</v>
      </c>
      <c r="O102" s="5">
        <v>10</v>
      </c>
      <c r="P102" s="18">
        <v>511296</v>
      </c>
      <c r="Q102" s="5">
        <v>7</v>
      </c>
      <c r="R102" s="18">
        <v>327391</v>
      </c>
      <c r="S102" s="5">
        <v>3</v>
      </c>
      <c r="T102" s="18">
        <v>145313</v>
      </c>
      <c r="U102" s="5">
        <v>1</v>
      </c>
      <c r="V102" s="18">
        <v>31019</v>
      </c>
      <c r="W102" s="5">
        <v>0</v>
      </c>
      <c r="X102" s="18">
        <v>0</v>
      </c>
      <c r="Y102" s="5">
        <v>0</v>
      </c>
      <c r="Z102" s="18">
        <v>0</v>
      </c>
    </row>
    <row r="103" spans="1:26" ht="12.75">
      <c r="A103" s="8" t="s">
        <v>34</v>
      </c>
      <c r="B103" s="9">
        <f t="shared" si="56"/>
        <v>22</v>
      </c>
      <c r="C103" s="7">
        <f t="shared" si="56"/>
        <v>1920491</v>
      </c>
      <c r="D103" s="11"/>
      <c r="E103" s="27">
        <v>7</v>
      </c>
      <c r="F103" s="28">
        <v>727469</v>
      </c>
      <c r="G103" s="27">
        <v>2</v>
      </c>
      <c r="H103" s="28">
        <v>235312</v>
      </c>
      <c r="I103" s="27">
        <v>2</v>
      </c>
      <c r="J103" s="28">
        <v>183594</v>
      </c>
      <c r="K103" s="20">
        <v>4</v>
      </c>
      <c r="L103" s="21">
        <v>264873</v>
      </c>
      <c r="M103" s="5">
        <v>0</v>
      </c>
      <c r="N103" s="18">
        <v>0</v>
      </c>
      <c r="O103" s="5">
        <v>4</v>
      </c>
      <c r="P103" s="18">
        <v>235282</v>
      </c>
      <c r="Q103" s="5">
        <v>2</v>
      </c>
      <c r="R103" s="18">
        <v>143192</v>
      </c>
      <c r="S103" s="5">
        <v>1</v>
      </c>
      <c r="T103" s="18">
        <v>130769</v>
      </c>
      <c r="U103" s="5">
        <v>0</v>
      </c>
      <c r="V103" s="18">
        <v>0</v>
      </c>
      <c r="W103" s="5">
        <v>0</v>
      </c>
      <c r="X103" s="18">
        <v>0</v>
      </c>
      <c r="Y103" s="5">
        <v>0</v>
      </c>
      <c r="Z103" s="18">
        <v>0</v>
      </c>
    </row>
    <row r="104" spans="1:26" ht="12.75">
      <c r="A104" s="8" t="s">
        <v>33</v>
      </c>
      <c r="B104" s="9">
        <f t="shared" si="56"/>
        <v>105</v>
      </c>
      <c r="C104" s="7">
        <f t="shared" si="56"/>
        <v>8229879</v>
      </c>
      <c r="D104" s="11"/>
      <c r="E104" s="27">
        <v>12</v>
      </c>
      <c r="F104" s="28">
        <v>797752</v>
      </c>
      <c r="G104" s="27">
        <v>29</v>
      </c>
      <c r="H104" s="28">
        <v>2783898</v>
      </c>
      <c r="I104" s="27">
        <v>20</v>
      </c>
      <c r="J104" s="28">
        <v>1734043</v>
      </c>
      <c r="K104" s="20">
        <v>10</v>
      </c>
      <c r="L104" s="21">
        <v>776899</v>
      </c>
      <c r="M104" s="5">
        <v>9</v>
      </c>
      <c r="N104" s="18">
        <v>631540</v>
      </c>
      <c r="O104" s="5">
        <v>19</v>
      </c>
      <c r="P104" s="18">
        <v>1147794</v>
      </c>
      <c r="Q104" s="5">
        <v>3</v>
      </c>
      <c r="R104" s="18">
        <v>185892</v>
      </c>
      <c r="S104" s="5">
        <v>2</v>
      </c>
      <c r="T104" s="18">
        <v>116281</v>
      </c>
      <c r="U104" s="5">
        <v>1</v>
      </c>
      <c r="V104" s="18">
        <v>55780</v>
      </c>
      <c r="W104" s="5">
        <v>0</v>
      </c>
      <c r="X104" s="18">
        <v>0</v>
      </c>
      <c r="Y104" s="5">
        <v>0</v>
      </c>
      <c r="Z104" s="18">
        <v>0</v>
      </c>
    </row>
    <row r="105" spans="1:35" ht="12.75">
      <c r="A105" s="16"/>
      <c r="B105" s="17"/>
      <c r="C105" s="11"/>
      <c r="D105" s="11"/>
      <c r="E105" s="17"/>
      <c r="F105" s="11"/>
      <c r="G105" s="17"/>
      <c r="H105" s="11"/>
      <c r="I105" s="17"/>
      <c r="J105" s="11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26" ht="12.75">
      <c r="A106" s="4" t="s">
        <v>28</v>
      </c>
      <c r="B106" s="25">
        <f aca="true" t="shared" si="59" ref="B106:C113">SUM(E106+G106+I106+K106+M106+O106+Q106+S106+U106+W106+Y106)</f>
        <v>64</v>
      </c>
      <c r="C106" s="26">
        <f t="shared" si="59"/>
        <v>7507137</v>
      </c>
      <c r="D106" s="11"/>
      <c r="E106" s="5">
        <f aca="true" t="shared" si="60" ref="E106:J106">SUM(E107:E109)</f>
        <v>19</v>
      </c>
      <c r="F106" s="7">
        <f t="shared" si="60"/>
        <v>2837231</v>
      </c>
      <c r="G106" s="5">
        <f t="shared" si="60"/>
        <v>17</v>
      </c>
      <c r="H106" s="7">
        <f t="shared" si="60"/>
        <v>2164778</v>
      </c>
      <c r="I106" s="5">
        <f t="shared" si="60"/>
        <v>3</v>
      </c>
      <c r="J106" s="7">
        <f t="shared" si="60"/>
        <v>390012</v>
      </c>
      <c r="K106" s="5">
        <f aca="true" t="shared" si="61" ref="K106:Z106">SUM(K107:K109)</f>
        <v>1</v>
      </c>
      <c r="L106" s="18">
        <f t="shared" si="61"/>
        <v>67084</v>
      </c>
      <c r="M106" s="5">
        <f t="shared" si="61"/>
        <v>1</v>
      </c>
      <c r="N106" s="18">
        <f t="shared" si="61"/>
        <v>161600</v>
      </c>
      <c r="O106" s="5">
        <f t="shared" si="61"/>
        <v>0</v>
      </c>
      <c r="P106" s="18">
        <f t="shared" si="61"/>
        <v>0</v>
      </c>
      <c r="Q106" s="5">
        <f t="shared" si="61"/>
        <v>0</v>
      </c>
      <c r="R106" s="18">
        <f t="shared" si="61"/>
        <v>0</v>
      </c>
      <c r="S106" s="5">
        <f t="shared" si="61"/>
        <v>6</v>
      </c>
      <c r="T106" s="18">
        <f t="shared" si="61"/>
        <v>548952</v>
      </c>
      <c r="U106" s="5">
        <f t="shared" si="61"/>
        <v>6</v>
      </c>
      <c r="V106" s="18">
        <f t="shared" si="61"/>
        <v>438463</v>
      </c>
      <c r="W106" s="5">
        <f t="shared" si="61"/>
        <v>5</v>
      </c>
      <c r="X106" s="18">
        <f t="shared" si="61"/>
        <v>417579</v>
      </c>
      <c r="Y106" s="5">
        <f t="shared" si="61"/>
        <v>6</v>
      </c>
      <c r="Z106" s="18">
        <f t="shared" si="61"/>
        <v>481438</v>
      </c>
    </row>
    <row r="107" spans="1:26" ht="12.75">
      <c r="A107" s="8" t="s">
        <v>32</v>
      </c>
      <c r="B107" s="9">
        <f t="shared" si="59"/>
        <v>27</v>
      </c>
      <c r="C107" s="7">
        <f t="shared" si="59"/>
        <v>3940461</v>
      </c>
      <c r="D107" s="11"/>
      <c r="E107" s="27">
        <v>12</v>
      </c>
      <c r="F107" s="28">
        <v>1863703</v>
      </c>
      <c r="G107" s="27">
        <v>8</v>
      </c>
      <c r="H107" s="28">
        <v>1335538</v>
      </c>
      <c r="I107" s="27">
        <v>1</v>
      </c>
      <c r="J107" s="28">
        <v>116498</v>
      </c>
      <c r="K107" s="20">
        <v>0</v>
      </c>
      <c r="L107" s="21">
        <v>0</v>
      </c>
      <c r="M107" s="5">
        <v>0</v>
      </c>
      <c r="N107" s="18">
        <v>0</v>
      </c>
      <c r="O107" s="5">
        <v>0</v>
      </c>
      <c r="P107" s="18">
        <v>0</v>
      </c>
      <c r="Q107" s="5">
        <v>0</v>
      </c>
      <c r="R107" s="18">
        <v>0</v>
      </c>
      <c r="S107" s="5">
        <v>4</v>
      </c>
      <c r="T107" s="18">
        <v>461006</v>
      </c>
      <c r="U107" s="5">
        <v>2</v>
      </c>
      <c r="V107" s="18">
        <v>163716</v>
      </c>
      <c r="W107" s="5">
        <v>0</v>
      </c>
      <c r="X107" s="18">
        <v>0</v>
      </c>
      <c r="Y107" s="5">
        <v>0</v>
      </c>
      <c r="Z107" s="18">
        <v>0</v>
      </c>
    </row>
    <row r="108" spans="1:26" ht="12.75">
      <c r="A108" s="8" t="s">
        <v>34</v>
      </c>
      <c r="B108" s="9">
        <f t="shared" si="59"/>
        <v>13</v>
      </c>
      <c r="C108" s="7">
        <f t="shared" si="59"/>
        <v>1721985</v>
      </c>
      <c r="D108" s="11"/>
      <c r="E108" s="27">
        <v>4</v>
      </c>
      <c r="F108" s="28">
        <v>698192</v>
      </c>
      <c r="G108" s="27">
        <v>4</v>
      </c>
      <c r="H108" s="28">
        <v>386724</v>
      </c>
      <c r="I108" s="27">
        <v>1</v>
      </c>
      <c r="J108" s="28">
        <v>216500</v>
      </c>
      <c r="K108" s="20"/>
      <c r="L108" s="21"/>
      <c r="M108" s="5">
        <v>1</v>
      </c>
      <c r="N108" s="18">
        <v>161600</v>
      </c>
      <c r="O108" s="5">
        <v>0</v>
      </c>
      <c r="P108" s="18">
        <v>0</v>
      </c>
      <c r="Q108" s="5">
        <v>0</v>
      </c>
      <c r="R108" s="18">
        <v>0</v>
      </c>
      <c r="S108" s="5">
        <v>0</v>
      </c>
      <c r="T108" s="18">
        <v>0</v>
      </c>
      <c r="U108" s="5">
        <v>0</v>
      </c>
      <c r="V108" s="18">
        <v>0</v>
      </c>
      <c r="W108" s="5">
        <v>3</v>
      </c>
      <c r="X108" s="18">
        <v>258969</v>
      </c>
      <c r="Y108" s="5">
        <v>0</v>
      </c>
      <c r="Z108" s="18">
        <v>0</v>
      </c>
    </row>
    <row r="109" spans="1:26" ht="12.75">
      <c r="A109" s="8" t="s">
        <v>33</v>
      </c>
      <c r="B109" s="9">
        <f t="shared" si="59"/>
        <v>24</v>
      </c>
      <c r="C109" s="7">
        <f t="shared" si="59"/>
        <v>1844691</v>
      </c>
      <c r="D109" s="11"/>
      <c r="E109" s="27">
        <v>3</v>
      </c>
      <c r="F109" s="28">
        <v>275336</v>
      </c>
      <c r="G109" s="27">
        <v>5</v>
      </c>
      <c r="H109" s="28">
        <v>442516</v>
      </c>
      <c r="I109" s="27">
        <v>1</v>
      </c>
      <c r="J109" s="28">
        <v>57014</v>
      </c>
      <c r="K109" s="20">
        <v>1</v>
      </c>
      <c r="L109" s="21">
        <v>67084</v>
      </c>
      <c r="M109" s="5">
        <v>0</v>
      </c>
      <c r="N109" s="18">
        <v>0</v>
      </c>
      <c r="O109" s="5">
        <v>0</v>
      </c>
      <c r="P109" s="18">
        <v>0</v>
      </c>
      <c r="Q109" s="5">
        <v>0</v>
      </c>
      <c r="R109" s="18">
        <v>0</v>
      </c>
      <c r="S109" s="5">
        <v>2</v>
      </c>
      <c r="T109" s="18">
        <v>87946</v>
      </c>
      <c r="U109" s="5">
        <v>4</v>
      </c>
      <c r="V109" s="18">
        <v>274747</v>
      </c>
      <c r="W109" s="5">
        <v>2</v>
      </c>
      <c r="X109" s="18">
        <v>158610</v>
      </c>
      <c r="Y109" s="5">
        <v>6</v>
      </c>
      <c r="Z109" s="18">
        <v>481438</v>
      </c>
    </row>
    <row r="110" spans="1:26" ht="12.75">
      <c r="A110" s="4" t="s">
        <v>29</v>
      </c>
      <c r="B110" s="25">
        <f t="shared" si="59"/>
        <v>181</v>
      </c>
      <c r="C110" s="26">
        <f t="shared" si="59"/>
        <v>13619312</v>
      </c>
      <c r="D110" s="11"/>
      <c r="E110" s="5">
        <f aca="true" t="shared" si="62" ref="E110:J110">SUM(E111:E113)</f>
        <v>16</v>
      </c>
      <c r="F110" s="7">
        <f t="shared" si="62"/>
        <v>1436371</v>
      </c>
      <c r="G110" s="5">
        <f t="shared" si="62"/>
        <v>87</v>
      </c>
      <c r="H110" s="7">
        <f t="shared" si="62"/>
        <v>4889597</v>
      </c>
      <c r="I110" s="5">
        <f t="shared" si="62"/>
        <v>9</v>
      </c>
      <c r="J110" s="7">
        <f t="shared" si="62"/>
        <v>772719</v>
      </c>
      <c r="K110" s="5">
        <f aca="true" t="shared" si="63" ref="K110:Z110">SUM(K111:K113)</f>
        <v>0</v>
      </c>
      <c r="L110" s="18">
        <f t="shared" si="63"/>
        <v>0</v>
      </c>
      <c r="M110" s="5">
        <f t="shared" si="63"/>
        <v>4</v>
      </c>
      <c r="N110" s="18">
        <f t="shared" si="63"/>
        <v>360510</v>
      </c>
      <c r="O110" s="5">
        <f t="shared" si="63"/>
        <v>6</v>
      </c>
      <c r="P110" s="18">
        <f t="shared" si="63"/>
        <v>575602</v>
      </c>
      <c r="Q110" s="5">
        <f t="shared" si="63"/>
        <v>50</v>
      </c>
      <c r="R110" s="18">
        <f t="shared" si="63"/>
        <v>5033423</v>
      </c>
      <c r="S110" s="5">
        <f t="shared" si="63"/>
        <v>3</v>
      </c>
      <c r="T110" s="18">
        <f t="shared" si="63"/>
        <v>218400</v>
      </c>
      <c r="U110" s="5">
        <f t="shared" si="63"/>
        <v>6</v>
      </c>
      <c r="V110" s="18">
        <f t="shared" si="63"/>
        <v>332690</v>
      </c>
      <c r="W110" s="5">
        <f t="shared" si="63"/>
        <v>0</v>
      </c>
      <c r="X110" s="18">
        <f t="shared" si="63"/>
        <v>0</v>
      </c>
      <c r="Y110" s="5">
        <f t="shared" si="63"/>
        <v>0</v>
      </c>
      <c r="Z110" s="18">
        <f t="shared" si="63"/>
        <v>0</v>
      </c>
    </row>
    <row r="111" spans="1:26" ht="12.75">
      <c r="A111" s="8" t="s">
        <v>32</v>
      </c>
      <c r="B111" s="9">
        <f t="shared" si="59"/>
        <v>14</v>
      </c>
      <c r="C111" s="7">
        <f t="shared" si="59"/>
        <v>1576575</v>
      </c>
      <c r="D111" s="11"/>
      <c r="E111" s="27">
        <v>8</v>
      </c>
      <c r="F111" s="28">
        <v>906232</v>
      </c>
      <c r="G111" s="27">
        <v>5</v>
      </c>
      <c r="H111" s="28">
        <v>551517</v>
      </c>
      <c r="I111" s="27">
        <v>1</v>
      </c>
      <c r="J111" s="28">
        <v>118826</v>
      </c>
      <c r="K111" s="20">
        <v>0</v>
      </c>
      <c r="L111" s="21">
        <v>0</v>
      </c>
      <c r="M111" s="5">
        <v>0</v>
      </c>
      <c r="N111" s="18">
        <v>0</v>
      </c>
      <c r="O111" s="5">
        <v>0</v>
      </c>
      <c r="P111" s="18">
        <v>0</v>
      </c>
      <c r="Q111" s="5">
        <v>0</v>
      </c>
      <c r="R111" s="18">
        <v>0</v>
      </c>
      <c r="S111" s="5">
        <v>0</v>
      </c>
      <c r="T111" s="18">
        <v>0</v>
      </c>
      <c r="U111" s="5">
        <v>0</v>
      </c>
      <c r="V111" s="18">
        <v>0</v>
      </c>
      <c r="W111" s="5">
        <v>0</v>
      </c>
      <c r="X111" s="18">
        <v>0</v>
      </c>
      <c r="Y111" s="5">
        <v>0</v>
      </c>
      <c r="Z111" s="18">
        <v>0</v>
      </c>
    </row>
    <row r="112" spans="1:26" ht="12.75">
      <c r="A112" s="8" t="s">
        <v>34</v>
      </c>
      <c r="B112" s="9">
        <f t="shared" si="59"/>
        <v>3</v>
      </c>
      <c r="C112" s="7">
        <f t="shared" si="59"/>
        <v>280628</v>
      </c>
      <c r="D112" s="11"/>
      <c r="E112" s="27"/>
      <c r="F112" s="28"/>
      <c r="G112" s="27">
        <v>3</v>
      </c>
      <c r="H112" s="28">
        <v>280628</v>
      </c>
      <c r="I112" s="27"/>
      <c r="J112" s="28"/>
      <c r="K112" s="20">
        <v>0</v>
      </c>
      <c r="L112" s="21">
        <v>0</v>
      </c>
      <c r="M112" s="5">
        <v>0</v>
      </c>
      <c r="N112" s="18">
        <v>0</v>
      </c>
      <c r="O112" s="5">
        <v>0</v>
      </c>
      <c r="P112" s="18">
        <v>0</v>
      </c>
      <c r="Q112" s="5">
        <v>0</v>
      </c>
      <c r="R112" s="18">
        <v>0</v>
      </c>
      <c r="S112" s="5">
        <v>0</v>
      </c>
      <c r="T112" s="18">
        <v>0</v>
      </c>
      <c r="U112" s="5">
        <v>0</v>
      </c>
      <c r="V112" s="18">
        <v>0</v>
      </c>
      <c r="W112" s="5">
        <v>0</v>
      </c>
      <c r="X112" s="18">
        <v>0</v>
      </c>
      <c r="Y112" s="5">
        <v>0</v>
      </c>
      <c r="Z112" s="18">
        <v>0</v>
      </c>
    </row>
    <row r="113" spans="1:26" ht="12.75">
      <c r="A113" s="8" t="s">
        <v>33</v>
      </c>
      <c r="B113" s="9">
        <f t="shared" si="59"/>
        <v>164</v>
      </c>
      <c r="C113" s="7">
        <f t="shared" si="59"/>
        <v>11762109</v>
      </c>
      <c r="D113" s="11"/>
      <c r="E113" s="27">
        <v>8</v>
      </c>
      <c r="F113" s="28">
        <v>530139</v>
      </c>
      <c r="G113" s="27">
        <v>79</v>
      </c>
      <c r="H113" s="28">
        <v>4057452</v>
      </c>
      <c r="I113" s="27">
        <v>8</v>
      </c>
      <c r="J113" s="28">
        <v>653893</v>
      </c>
      <c r="K113" s="20"/>
      <c r="L113" s="21">
        <v>0</v>
      </c>
      <c r="M113" s="5">
        <v>4</v>
      </c>
      <c r="N113" s="18">
        <v>360510</v>
      </c>
      <c r="O113" s="5">
        <v>6</v>
      </c>
      <c r="P113" s="18">
        <v>575602</v>
      </c>
      <c r="Q113" s="5">
        <v>50</v>
      </c>
      <c r="R113" s="18">
        <v>5033423</v>
      </c>
      <c r="S113" s="5">
        <v>3</v>
      </c>
      <c r="T113" s="18">
        <v>218400</v>
      </c>
      <c r="U113" s="5">
        <v>6</v>
      </c>
      <c r="V113" s="18">
        <v>332690</v>
      </c>
      <c r="W113" s="5">
        <v>0</v>
      </c>
      <c r="X113" s="18">
        <v>0</v>
      </c>
      <c r="Y113" s="5">
        <v>0</v>
      </c>
      <c r="Z113" s="18">
        <v>0</v>
      </c>
    </row>
    <row r="114" spans="1:35" ht="12.75">
      <c r="A114" s="16"/>
      <c r="B114" s="17"/>
      <c r="C114" s="11"/>
      <c r="D114" s="11"/>
      <c r="E114" s="17"/>
      <c r="F114" s="11"/>
      <c r="G114" s="17"/>
      <c r="H114" s="11"/>
      <c r="I114" s="17"/>
      <c r="J114" s="11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26" ht="12.75">
      <c r="A115" s="19" t="s">
        <v>36</v>
      </c>
      <c r="B115" s="25">
        <f aca="true" t="shared" si="64" ref="B115:C118">SUM(E115+G115+I115+K115+M115+O115+Q115+S115+U115+W115+Y115)</f>
        <v>6</v>
      </c>
      <c r="C115" s="26">
        <f t="shared" si="64"/>
        <v>522575</v>
      </c>
      <c r="D115" s="11"/>
      <c r="E115" s="5">
        <f aca="true" t="shared" si="65" ref="E115:J115">SUM(E116:E118)</f>
        <v>1</v>
      </c>
      <c r="F115" s="7">
        <f t="shared" si="65"/>
        <v>124810</v>
      </c>
      <c r="G115" s="5">
        <f t="shared" si="65"/>
        <v>4</v>
      </c>
      <c r="H115" s="7">
        <f t="shared" si="65"/>
        <v>269420</v>
      </c>
      <c r="I115" s="5">
        <f t="shared" si="65"/>
        <v>0</v>
      </c>
      <c r="J115" s="7">
        <f t="shared" si="65"/>
        <v>0</v>
      </c>
      <c r="K115" s="5">
        <f aca="true" t="shared" si="66" ref="K115:Z115">SUM(K116:K118)</f>
        <v>1</v>
      </c>
      <c r="L115" s="18">
        <f t="shared" si="66"/>
        <v>128345</v>
      </c>
      <c r="M115" s="5">
        <f t="shared" si="66"/>
        <v>0</v>
      </c>
      <c r="N115" s="18">
        <f t="shared" si="66"/>
        <v>0</v>
      </c>
      <c r="O115" s="5">
        <f t="shared" si="66"/>
        <v>0</v>
      </c>
      <c r="P115" s="18">
        <f t="shared" si="66"/>
        <v>0</v>
      </c>
      <c r="Q115" s="5">
        <f t="shared" si="66"/>
        <v>0</v>
      </c>
      <c r="R115" s="18">
        <f t="shared" si="66"/>
        <v>0</v>
      </c>
      <c r="S115" s="5">
        <f t="shared" si="66"/>
        <v>0</v>
      </c>
      <c r="T115" s="18">
        <f t="shared" si="66"/>
        <v>0</v>
      </c>
      <c r="U115" s="5">
        <f t="shared" si="66"/>
        <v>0</v>
      </c>
      <c r="V115" s="18">
        <f t="shared" si="66"/>
        <v>0</v>
      </c>
      <c r="W115" s="5">
        <f t="shared" si="66"/>
        <v>0</v>
      </c>
      <c r="X115" s="18">
        <f t="shared" si="66"/>
        <v>0</v>
      </c>
      <c r="Y115" s="5">
        <f t="shared" si="66"/>
        <v>0</v>
      </c>
      <c r="Z115" s="18">
        <f t="shared" si="66"/>
        <v>0</v>
      </c>
    </row>
    <row r="116" spans="1:26" ht="12.75">
      <c r="A116" s="8" t="s">
        <v>32</v>
      </c>
      <c r="B116" s="9">
        <f t="shared" si="64"/>
        <v>4</v>
      </c>
      <c r="C116" s="7">
        <f t="shared" si="64"/>
        <v>308230</v>
      </c>
      <c r="D116" s="11"/>
      <c r="E116" s="27">
        <v>1</v>
      </c>
      <c r="F116" s="28">
        <v>124810</v>
      </c>
      <c r="G116" s="27">
        <v>3</v>
      </c>
      <c r="H116" s="28">
        <v>183420</v>
      </c>
      <c r="I116" s="27"/>
      <c r="J116" s="28"/>
      <c r="K116" s="20">
        <v>0</v>
      </c>
      <c r="L116" s="21">
        <v>0</v>
      </c>
      <c r="M116" s="5">
        <v>0</v>
      </c>
      <c r="N116" s="18">
        <v>0</v>
      </c>
      <c r="O116" s="5">
        <v>0</v>
      </c>
      <c r="P116" s="18">
        <v>0</v>
      </c>
      <c r="Q116" s="5">
        <v>0</v>
      </c>
      <c r="R116" s="18">
        <v>0</v>
      </c>
      <c r="S116" s="5">
        <v>0</v>
      </c>
      <c r="T116" s="18">
        <v>0</v>
      </c>
      <c r="U116" s="5">
        <v>0</v>
      </c>
      <c r="V116" s="18">
        <v>0</v>
      </c>
      <c r="W116" s="5">
        <v>0</v>
      </c>
      <c r="X116" s="18">
        <v>0</v>
      </c>
      <c r="Y116" s="5">
        <v>0</v>
      </c>
      <c r="Z116" s="18">
        <v>0</v>
      </c>
    </row>
    <row r="117" spans="1:26" ht="12.75">
      <c r="A117" s="8" t="s">
        <v>34</v>
      </c>
      <c r="B117" s="9">
        <f t="shared" si="64"/>
        <v>1</v>
      </c>
      <c r="C117" s="7">
        <f t="shared" si="64"/>
        <v>86000</v>
      </c>
      <c r="D117" s="11"/>
      <c r="E117" s="27"/>
      <c r="F117" s="28"/>
      <c r="G117" s="27">
        <v>1</v>
      </c>
      <c r="H117" s="28">
        <v>86000</v>
      </c>
      <c r="I117" s="27"/>
      <c r="J117" s="28"/>
      <c r="K117" s="20">
        <v>0</v>
      </c>
      <c r="L117" s="21">
        <v>0</v>
      </c>
      <c r="M117" s="5">
        <v>0</v>
      </c>
      <c r="N117" s="18">
        <v>0</v>
      </c>
      <c r="O117" s="5">
        <v>0</v>
      </c>
      <c r="P117" s="18">
        <v>0</v>
      </c>
      <c r="Q117" s="5">
        <v>0</v>
      </c>
      <c r="R117" s="18">
        <v>0</v>
      </c>
      <c r="S117" s="5">
        <v>0</v>
      </c>
      <c r="T117" s="18">
        <v>0</v>
      </c>
      <c r="U117" s="5">
        <v>0</v>
      </c>
      <c r="V117" s="18">
        <v>0</v>
      </c>
      <c r="W117" s="5">
        <v>0</v>
      </c>
      <c r="X117" s="18">
        <v>0</v>
      </c>
      <c r="Y117" s="5">
        <v>0</v>
      </c>
      <c r="Z117" s="18">
        <v>0</v>
      </c>
    </row>
    <row r="118" spans="1:26" ht="12.75">
      <c r="A118" s="8" t="s">
        <v>33</v>
      </c>
      <c r="B118" s="9">
        <f t="shared" si="64"/>
        <v>1</v>
      </c>
      <c r="C118" s="7">
        <f t="shared" si="64"/>
        <v>128345</v>
      </c>
      <c r="D118" s="11"/>
      <c r="E118" s="27"/>
      <c r="F118" s="28"/>
      <c r="G118" s="27"/>
      <c r="H118" s="28"/>
      <c r="I118" s="27"/>
      <c r="J118" s="28"/>
      <c r="K118" s="20">
        <v>1</v>
      </c>
      <c r="L118" s="21">
        <v>128345</v>
      </c>
      <c r="M118" s="5">
        <v>0</v>
      </c>
      <c r="N118" s="18">
        <v>0</v>
      </c>
      <c r="O118" s="5">
        <v>0</v>
      </c>
      <c r="P118" s="18">
        <v>0</v>
      </c>
      <c r="Q118" s="5">
        <v>0</v>
      </c>
      <c r="R118" s="18">
        <v>0</v>
      </c>
      <c r="S118" s="5">
        <v>0</v>
      </c>
      <c r="T118" s="18">
        <v>0</v>
      </c>
      <c r="U118" s="5">
        <v>0</v>
      </c>
      <c r="V118" s="18">
        <v>0</v>
      </c>
      <c r="W118" s="5">
        <v>0</v>
      </c>
      <c r="X118" s="18">
        <v>0</v>
      </c>
      <c r="Y118" s="5">
        <v>0</v>
      </c>
      <c r="Z118" s="18">
        <v>0</v>
      </c>
    </row>
    <row r="119" spans="3:10" ht="12.75">
      <c r="C119" s="7"/>
      <c r="D119" s="11"/>
      <c r="F119" s="7"/>
      <c r="H119" s="7"/>
      <c r="J119" s="7"/>
    </row>
    <row r="120" spans="3:10" ht="12.75">
      <c r="C120" s="7"/>
      <c r="D120" s="11"/>
      <c r="F120" s="7"/>
      <c r="H120" s="7"/>
      <c r="J120" s="7"/>
    </row>
    <row r="121" spans="1:26" ht="12.75">
      <c r="A121" s="19" t="s">
        <v>31</v>
      </c>
      <c r="B121" s="25">
        <f>SUM(E121+G121+I121+K121+M121+O121+Q121+S121+U121+W121+Y121)</f>
        <v>2335</v>
      </c>
      <c r="C121" s="26">
        <f aca="true" t="shared" si="67" ref="B121:C124">SUM(F121+H121+J121+L121+N121+P121+R121+T121+V121+X121+Z121)</f>
        <v>237517530</v>
      </c>
      <c r="D121" s="11"/>
      <c r="E121" s="5">
        <f aca="true" t="shared" si="68" ref="E121:J121">SUM(E122:E124)</f>
        <v>397</v>
      </c>
      <c r="F121" s="7">
        <f t="shared" si="68"/>
        <v>46638999</v>
      </c>
      <c r="G121" s="5">
        <f t="shared" si="68"/>
        <v>619</v>
      </c>
      <c r="H121" s="7">
        <f t="shared" si="68"/>
        <v>62260487</v>
      </c>
      <c r="I121" s="5">
        <f t="shared" si="68"/>
        <v>271</v>
      </c>
      <c r="J121" s="7">
        <f t="shared" si="68"/>
        <v>27201649</v>
      </c>
      <c r="K121" s="5">
        <f aca="true" t="shared" si="69" ref="K121:Z121">SUM(K122:K124)</f>
        <v>184</v>
      </c>
      <c r="L121" s="18">
        <f t="shared" si="69"/>
        <v>16670794</v>
      </c>
      <c r="M121" s="5">
        <f t="shared" si="69"/>
        <v>89</v>
      </c>
      <c r="N121" s="18">
        <f t="shared" si="69"/>
        <v>9768865</v>
      </c>
      <c r="O121" s="5">
        <f t="shared" si="69"/>
        <v>185</v>
      </c>
      <c r="P121" s="18">
        <f t="shared" si="69"/>
        <v>16703091</v>
      </c>
      <c r="Q121" s="5">
        <f t="shared" si="69"/>
        <v>176</v>
      </c>
      <c r="R121" s="18">
        <f t="shared" si="69"/>
        <v>15962271</v>
      </c>
      <c r="S121" s="5">
        <f t="shared" si="69"/>
        <v>186</v>
      </c>
      <c r="T121" s="18">
        <f t="shared" si="69"/>
        <v>18134272</v>
      </c>
      <c r="U121" s="5">
        <f t="shared" si="69"/>
        <v>169</v>
      </c>
      <c r="V121" s="18">
        <f t="shared" si="69"/>
        <v>17820210</v>
      </c>
      <c r="W121" s="5">
        <f t="shared" si="69"/>
        <v>48</v>
      </c>
      <c r="X121" s="18">
        <f t="shared" si="69"/>
        <v>5444598</v>
      </c>
      <c r="Y121" s="5">
        <f t="shared" si="69"/>
        <v>11</v>
      </c>
      <c r="Z121" s="18">
        <f t="shared" si="69"/>
        <v>912294</v>
      </c>
    </row>
    <row r="122" spans="1:26" ht="12.75">
      <c r="A122" s="8" t="s">
        <v>32</v>
      </c>
      <c r="B122" s="9">
        <f t="shared" si="67"/>
        <v>1371</v>
      </c>
      <c r="C122" s="7">
        <f t="shared" si="67"/>
        <v>159083618</v>
      </c>
      <c r="D122" s="11"/>
      <c r="E122" s="9">
        <f>SUM(E3+E8+E13+E17+E23+E28+E33+E38+E43+E48+E53+E58+E63+E68+E73+E77+E82+E87+E92+E97+E102+E107+E111+E116)</f>
        <v>300</v>
      </c>
      <c r="F122" s="9">
        <f>SUM(F3+F8+F13+F18+F23+F28+F33+F38+F43+F48+F53+F58+F63+F68+F73+F77+F82+F87+F92+F97+F102+F107+F111+F116)</f>
        <v>37531437</v>
      </c>
      <c r="G122" s="9">
        <f aca="true" t="shared" si="70" ref="G122:J124">SUM(G3+G8+G13+G23+G28+G33+G38+G43+G48+G53+G58+G63+G68+G73+G77+G82+G87+G92+G97+G102+G107+G111+G116)</f>
        <v>318</v>
      </c>
      <c r="H122" s="9">
        <f t="shared" si="70"/>
        <v>37368660</v>
      </c>
      <c r="I122" s="9">
        <f t="shared" si="70"/>
        <v>119</v>
      </c>
      <c r="J122" s="9">
        <f t="shared" si="70"/>
        <v>15472175</v>
      </c>
      <c r="K122" s="5">
        <f aca="true" t="shared" si="71" ref="K122:Z122">SUM(K3+K8+K13+K23+K28+K33+K38+K43+K48+K53+K58+K63+K68+K73+K77+K82+K87+K92+K97+K102+K107+K111)</f>
        <v>81</v>
      </c>
      <c r="L122" s="18">
        <f t="shared" si="71"/>
        <v>9108109</v>
      </c>
      <c r="M122" s="5">
        <f t="shared" si="71"/>
        <v>62</v>
      </c>
      <c r="N122" s="18">
        <f t="shared" si="71"/>
        <v>7295535</v>
      </c>
      <c r="O122" s="5">
        <f t="shared" si="71"/>
        <v>89</v>
      </c>
      <c r="P122" s="18">
        <f t="shared" si="71"/>
        <v>9116198</v>
      </c>
      <c r="Q122" s="5">
        <f t="shared" si="71"/>
        <v>93</v>
      </c>
      <c r="R122" s="18">
        <f t="shared" si="71"/>
        <v>8643210</v>
      </c>
      <c r="S122" s="5">
        <f t="shared" si="71"/>
        <v>148</v>
      </c>
      <c r="T122" s="18">
        <f t="shared" si="71"/>
        <v>15348828</v>
      </c>
      <c r="U122" s="5">
        <f t="shared" si="71"/>
        <v>119</v>
      </c>
      <c r="V122" s="18">
        <f t="shared" si="71"/>
        <v>14027661</v>
      </c>
      <c r="W122" s="5">
        <f t="shared" si="71"/>
        <v>40</v>
      </c>
      <c r="X122" s="18">
        <f t="shared" si="71"/>
        <v>4903749</v>
      </c>
      <c r="Y122" s="5">
        <f t="shared" si="71"/>
        <v>2</v>
      </c>
      <c r="Z122" s="18">
        <f t="shared" si="71"/>
        <v>268056</v>
      </c>
    </row>
    <row r="123" spans="1:26" ht="12.75">
      <c r="A123" s="8" t="s">
        <v>34</v>
      </c>
      <c r="B123" s="9">
        <f t="shared" si="67"/>
        <v>100</v>
      </c>
      <c r="C123" s="7">
        <f t="shared" si="67"/>
        <v>10093775</v>
      </c>
      <c r="D123" s="11"/>
      <c r="E123" s="9">
        <f>SUM(E4+E9+E14+E24+E29+E34+E39+E44+E49+E54+E59+E64+E69+E74+E78+E83+E88+E93+E98+E103+E108+E112+E117)</f>
        <v>17</v>
      </c>
      <c r="F123" s="9">
        <f>SUM(F4+F9+F14+F24+F29+F34+F39+F44+F49+F54+F59+F64+F69+F74+F78+F83+F88+F93+F98+F103+F108+F112+F117)</f>
        <v>2035212</v>
      </c>
      <c r="G123" s="9">
        <f t="shared" si="70"/>
        <v>46</v>
      </c>
      <c r="H123" s="9">
        <f t="shared" si="70"/>
        <v>4846464</v>
      </c>
      <c r="I123" s="9">
        <f t="shared" si="70"/>
        <v>7</v>
      </c>
      <c r="J123" s="9">
        <f t="shared" si="70"/>
        <v>791387</v>
      </c>
      <c r="K123" s="5">
        <f aca="true" t="shared" si="72" ref="K123:Z123">SUM(K4+K9+K14+K24+K29+K34+K39+K44+K49+K54+K59+K64+K69+K74+K78+K83+K88+K93+K98+K103+K108+K112+K117)</f>
        <v>7</v>
      </c>
      <c r="L123" s="18">
        <f t="shared" si="72"/>
        <v>533315</v>
      </c>
      <c r="M123" s="5">
        <f t="shared" si="72"/>
        <v>4</v>
      </c>
      <c r="N123" s="18">
        <f t="shared" si="72"/>
        <v>405220</v>
      </c>
      <c r="O123" s="5">
        <f t="shared" si="72"/>
        <v>5</v>
      </c>
      <c r="P123" s="18">
        <f t="shared" si="72"/>
        <v>303861</v>
      </c>
      <c r="Q123" s="5">
        <f t="shared" si="72"/>
        <v>2</v>
      </c>
      <c r="R123" s="18">
        <f t="shared" si="72"/>
        <v>143192</v>
      </c>
      <c r="S123" s="5">
        <f t="shared" si="72"/>
        <v>3</v>
      </c>
      <c r="T123" s="18">
        <f t="shared" si="72"/>
        <v>372112</v>
      </c>
      <c r="U123" s="5">
        <f t="shared" si="72"/>
        <v>5</v>
      </c>
      <c r="V123" s="18">
        <f t="shared" si="72"/>
        <v>336373</v>
      </c>
      <c r="W123" s="5">
        <f t="shared" si="72"/>
        <v>4</v>
      </c>
      <c r="X123" s="18">
        <f t="shared" si="72"/>
        <v>326639</v>
      </c>
      <c r="Y123" s="5">
        <f t="shared" si="72"/>
        <v>0</v>
      </c>
      <c r="Z123" s="18">
        <f t="shared" si="72"/>
        <v>0</v>
      </c>
    </row>
    <row r="124" spans="1:26" ht="12.75">
      <c r="A124" s="8" t="s">
        <v>33</v>
      </c>
      <c r="B124" s="9">
        <f t="shared" si="67"/>
        <v>864</v>
      </c>
      <c r="C124" s="7">
        <f t="shared" si="67"/>
        <v>68340137</v>
      </c>
      <c r="D124" s="11"/>
      <c r="E124" s="9">
        <f>SUM(E5+E10+E15+E25+E30+E35+E40+E45+E50+E55+E60+E65+E70+E75+E79+E84+E89+E94+E99+E104+E109+E113+E118)</f>
        <v>80</v>
      </c>
      <c r="F124" s="9">
        <f>SUM(F5+F10+F15+F25+F30+F35+F40+F45+F50+F55+F60+F65+F70+F75+F79+F84+F89+F94+F99+F104+F109+F113+F118)</f>
        <v>7072350</v>
      </c>
      <c r="G124" s="9">
        <f t="shared" si="70"/>
        <v>255</v>
      </c>
      <c r="H124" s="9">
        <f t="shared" si="70"/>
        <v>20045363</v>
      </c>
      <c r="I124" s="9">
        <f t="shared" si="70"/>
        <v>145</v>
      </c>
      <c r="J124" s="9">
        <f t="shared" si="70"/>
        <v>10938087</v>
      </c>
      <c r="K124" s="5">
        <f aca="true" t="shared" si="73" ref="K124:Z124">SUM(K5+K10+K15+K25+K30+K35+K40+K45+K50+K55+K60+K65+K70+K75+K79+K84+K89+K94+K99+K104+K109+K113+K118)</f>
        <v>96</v>
      </c>
      <c r="L124" s="18">
        <f t="shared" si="73"/>
        <v>7029370</v>
      </c>
      <c r="M124" s="5">
        <f t="shared" si="73"/>
        <v>23</v>
      </c>
      <c r="N124" s="18">
        <f t="shared" si="73"/>
        <v>2068110</v>
      </c>
      <c r="O124" s="5">
        <f t="shared" si="73"/>
        <v>91</v>
      </c>
      <c r="P124" s="18">
        <f t="shared" si="73"/>
        <v>7283032</v>
      </c>
      <c r="Q124" s="5">
        <f t="shared" si="73"/>
        <v>81</v>
      </c>
      <c r="R124" s="18">
        <f t="shared" si="73"/>
        <v>7175869</v>
      </c>
      <c r="S124" s="5">
        <f t="shared" si="73"/>
        <v>35</v>
      </c>
      <c r="T124" s="18">
        <f t="shared" si="73"/>
        <v>2413332</v>
      </c>
      <c r="U124" s="5">
        <f t="shared" si="73"/>
        <v>45</v>
      </c>
      <c r="V124" s="18">
        <f t="shared" si="73"/>
        <v>3456176</v>
      </c>
      <c r="W124" s="5">
        <f t="shared" si="73"/>
        <v>4</v>
      </c>
      <c r="X124" s="18">
        <f t="shared" si="73"/>
        <v>214210</v>
      </c>
      <c r="Y124" s="5">
        <f t="shared" si="73"/>
        <v>9</v>
      </c>
      <c r="Z124" s="18">
        <f t="shared" si="73"/>
        <v>644238</v>
      </c>
    </row>
    <row r="125" spans="3:10" ht="12.75">
      <c r="C125" s="7"/>
      <c r="D125" s="11"/>
      <c r="F125" s="7"/>
      <c r="H125" s="7"/>
      <c r="J125" s="7"/>
    </row>
    <row r="126" spans="3:10" ht="12.75">
      <c r="C126" s="7"/>
      <c r="D126" s="11"/>
      <c r="F126" s="7"/>
      <c r="H126" s="7"/>
      <c r="J126" s="7"/>
    </row>
    <row r="127" spans="3:10" ht="12.75">
      <c r="C127" s="7"/>
      <c r="D127" s="11"/>
      <c r="F127" s="7"/>
      <c r="H127" s="7"/>
      <c r="J127" s="7"/>
    </row>
    <row r="128" spans="3:10" ht="12.75">
      <c r="C128" s="7"/>
      <c r="D128" s="11"/>
      <c r="F128" s="7"/>
      <c r="H128" s="7"/>
      <c r="J128" s="7"/>
    </row>
    <row r="129" spans="3:10" ht="12.75">
      <c r="C129" s="7"/>
      <c r="D129" s="11"/>
      <c r="F129" s="7"/>
      <c r="H129" s="7"/>
      <c r="J129" s="7"/>
    </row>
    <row r="130" spans="3:10" ht="12.75">
      <c r="C130" s="7"/>
      <c r="D130" s="11"/>
      <c r="F130" s="7"/>
      <c r="H130" s="7"/>
      <c r="J130" s="7"/>
    </row>
    <row r="131" spans="3:10" ht="12.75">
      <c r="C131" s="7"/>
      <c r="D131" s="11"/>
      <c r="F131" s="7"/>
      <c r="H131" s="7"/>
      <c r="J131" s="7"/>
    </row>
    <row r="132" spans="3:10" ht="12.75">
      <c r="C132" s="7"/>
      <c r="D132" s="11"/>
      <c r="F132" s="7"/>
      <c r="H132" s="7"/>
      <c r="J132" s="7"/>
    </row>
    <row r="133" spans="3:10" ht="12.75">
      <c r="C133" s="7"/>
      <c r="D133" s="11"/>
      <c r="F133" s="7"/>
      <c r="H133" s="7"/>
      <c r="J133" s="7"/>
    </row>
    <row r="134" spans="3:10" ht="12.75">
      <c r="C134" s="7"/>
      <c r="D134" s="11"/>
      <c r="F134" s="7"/>
      <c r="H134" s="7"/>
      <c r="J134" s="7"/>
    </row>
    <row r="135" spans="3:10" ht="12.75">
      <c r="C135" s="7"/>
      <c r="D135" s="11"/>
      <c r="F135" s="7"/>
      <c r="H135" s="7"/>
      <c r="J135" s="7"/>
    </row>
    <row r="136" spans="3:10" ht="12.75">
      <c r="C136" s="7"/>
      <c r="D136" s="11"/>
      <c r="F136" s="7"/>
      <c r="H136" s="7"/>
      <c r="J136" s="7"/>
    </row>
    <row r="137" spans="3:10" ht="12.75">
      <c r="C137" s="7"/>
      <c r="D137" s="11"/>
      <c r="F137" s="7"/>
      <c r="H137" s="7"/>
      <c r="J137" s="7"/>
    </row>
    <row r="138" spans="3:10" ht="12.75">
      <c r="C138" s="7"/>
      <c r="D138" s="11"/>
      <c r="F138" s="7"/>
      <c r="H138" s="7"/>
      <c r="J138" s="7"/>
    </row>
    <row r="139" spans="3:10" ht="12.75">
      <c r="C139" s="7"/>
      <c r="D139" s="11"/>
      <c r="F139" s="7"/>
      <c r="H139" s="7"/>
      <c r="J139" s="7"/>
    </row>
    <row r="140" spans="3:10" ht="12.75">
      <c r="C140" s="7"/>
      <c r="D140" s="11"/>
      <c r="F140" s="7"/>
      <c r="H140" s="7"/>
      <c r="J140" s="7"/>
    </row>
    <row r="141" spans="3:10" ht="12.75">
      <c r="C141" s="7"/>
      <c r="D141" s="11"/>
      <c r="F141" s="7"/>
      <c r="H141" s="7"/>
      <c r="J141" s="7"/>
    </row>
    <row r="142" spans="3:10" ht="12.75">
      <c r="C142" s="7"/>
      <c r="D142" s="11"/>
      <c r="F142" s="7"/>
      <c r="H142" s="7"/>
      <c r="J142" s="7"/>
    </row>
    <row r="143" spans="3:10" ht="12.75">
      <c r="C143" s="7"/>
      <c r="D143" s="11"/>
      <c r="F143" s="7"/>
      <c r="H143" s="7"/>
      <c r="J143" s="7"/>
    </row>
    <row r="144" spans="3:10" ht="12.75">
      <c r="C144" s="7"/>
      <c r="D144" s="11"/>
      <c r="F144" s="7"/>
      <c r="H144" s="7"/>
      <c r="J144" s="7"/>
    </row>
    <row r="145" spans="3:10" ht="12.75">
      <c r="C145" s="7"/>
      <c r="D145" s="11"/>
      <c r="F145" s="7"/>
      <c r="H145" s="7"/>
      <c r="J145" s="7"/>
    </row>
    <row r="146" spans="3:10" ht="12.75">
      <c r="C146" s="7"/>
      <c r="D146" s="11"/>
      <c r="F146" s="7"/>
      <c r="H146" s="7"/>
      <c r="J146" s="7"/>
    </row>
    <row r="147" spans="3:10" ht="12.75">
      <c r="C147" s="7"/>
      <c r="D147" s="11"/>
      <c r="F147" s="7"/>
      <c r="H147" s="7"/>
      <c r="J147" s="7"/>
    </row>
    <row r="148" spans="3:10" ht="12.75">
      <c r="C148" s="7"/>
      <c r="D148" s="11"/>
      <c r="F148" s="7"/>
      <c r="H148" s="7"/>
      <c r="J148" s="7"/>
    </row>
    <row r="149" spans="3:10" ht="12.75">
      <c r="C149" s="7"/>
      <c r="D149" s="11"/>
      <c r="F149" s="7"/>
      <c r="H149" s="7"/>
      <c r="J149" s="7"/>
    </row>
    <row r="150" spans="3:10" ht="12.75">
      <c r="C150" s="7"/>
      <c r="D150" s="11"/>
      <c r="F150" s="7"/>
      <c r="H150" s="7"/>
      <c r="J150" s="7"/>
    </row>
    <row r="151" spans="3:10" ht="12.75">
      <c r="C151" s="7"/>
      <c r="D151" s="11"/>
      <c r="F151" s="7"/>
      <c r="H151" s="7"/>
      <c r="J151" s="7"/>
    </row>
    <row r="152" spans="3:10" ht="12.75">
      <c r="C152" s="7"/>
      <c r="D152" s="11"/>
      <c r="F152" s="7"/>
      <c r="H152" s="7"/>
      <c r="J152" s="7"/>
    </row>
    <row r="153" spans="3:10" ht="12.75">
      <c r="C153" s="7"/>
      <c r="D153" s="11"/>
      <c r="F153" s="7"/>
      <c r="H153" s="7"/>
      <c r="J153" s="7"/>
    </row>
    <row r="154" spans="3:10" ht="12.75">
      <c r="C154" s="7"/>
      <c r="D154" s="11"/>
      <c r="F154" s="7"/>
      <c r="H154" s="7"/>
      <c r="J154" s="7"/>
    </row>
    <row r="155" spans="3:10" ht="12.75">
      <c r="C155" s="7"/>
      <c r="D155" s="11"/>
      <c r="F155" s="7"/>
      <c r="H155" s="7"/>
      <c r="J155" s="7"/>
    </row>
    <row r="156" spans="3:10" ht="12.75">
      <c r="C156" s="7"/>
      <c r="D156" s="11"/>
      <c r="F156" s="7"/>
      <c r="H156" s="7"/>
      <c r="J156" s="7"/>
    </row>
    <row r="157" spans="3:10" ht="12.75">
      <c r="C157" s="7"/>
      <c r="D157" s="11"/>
      <c r="F157" s="7"/>
      <c r="H157" s="7"/>
      <c r="J157" s="7"/>
    </row>
    <row r="158" spans="3:10" ht="12.75">
      <c r="C158" s="7"/>
      <c r="D158" s="11"/>
      <c r="F158" s="7"/>
      <c r="H158" s="7"/>
      <c r="J158" s="7"/>
    </row>
    <row r="159" spans="3:10" ht="12.75">
      <c r="C159" s="7"/>
      <c r="D159" s="11"/>
      <c r="F159" s="7"/>
      <c r="H159" s="7"/>
      <c r="J159" s="7"/>
    </row>
    <row r="160" spans="3:10" ht="12.75">
      <c r="C160" s="7"/>
      <c r="D160" s="11"/>
      <c r="F160" s="7"/>
      <c r="H160" s="7"/>
      <c r="J160" s="7"/>
    </row>
    <row r="161" spans="3:10" ht="12.75">
      <c r="C161" s="7"/>
      <c r="D161" s="11"/>
      <c r="F161" s="7"/>
      <c r="H161" s="7"/>
      <c r="J161" s="7"/>
    </row>
    <row r="162" spans="3:10" ht="12.75">
      <c r="C162" s="7"/>
      <c r="D162" s="11"/>
      <c r="F162" s="7"/>
      <c r="H162" s="7"/>
      <c r="J162" s="7"/>
    </row>
    <row r="163" spans="3:10" ht="12.75">
      <c r="C163" s="7"/>
      <c r="D163" s="11"/>
      <c r="F163" s="7"/>
      <c r="H163" s="7"/>
      <c r="J163" s="7"/>
    </row>
    <row r="164" spans="3:10" ht="12.75">
      <c r="C164" s="7"/>
      <c r="D164" s="11"/>
      <c r="F164" s="7"/>
      <c r="H164" s="7"/>
      <c r="J164" s="7"/>
    </row>
    <row r="165" spans="3:10" ht="12.75">
      <c r="C165" s="7"/>
      <c r="D165" s="11"/>
      <c r="F165" s="7"/>
      <c r="H165" s="7"/>
      <c r="J165" s="7"/>
    </row>
    <row r="166" spans="3:10" ht="12.75">
      <c r="C166" s="7"/>
      <c r="D166" s="11"/>
      <c r="F166" s="7"/>
      <c r="H166" s="7"/>
      <c r="J166" s="7"/>
    </row>
    <row r="167" spans="3:10" ht="12.75">
      <c r="C167" s="7"/>
      <c r="D167" s="11"/>
      <c r="F167" s="7"/>
      <c r="H167" s="7"/>
      <c r="J167" s="7"/>
    </row>
    <row r="168" spans="3:10" ht="12.75">
      <c r="C168" s="7"/>
      <c r="D168" s="11"/>
      <c r="F168" s="7"/>
      <c r="H168" s="7"/>
      <c r="J168" s="7"/>
    </row>
    <row r="169" spans="3:10" ht="12.75">
      <c r="C169" s="7"/>
      <c r="D169" s="11"/>
      <c r="F169" s="7"/>
      <c r="H169" s="7"/>
      <c r="J169" s="7"/>
    </row>
    <row r="170" spans="3:10" ht="12.75">
      <c r="C170" s="7"/>
      <c r="D170" s="11"/>
      <c r="F170" s="7"/>
      <c r="H170" s="7"/>
      <c r="J170" s="7"/>
    </row>
    <row r="171" spans="3:10" ht="12.75">
      <c r="C171" s="7"/>
      <c r="D171" s="11"/>
      <c r="F171" s="7"/>
      <c r="H171" s="7"/>
      <c r="J171" s="7"/>
    </row>
    <row r="172" spans="3:10" ht="12.75">
      <c r="C172" s="7"/>
      <c r="D172" s="11"/>
      <c r="F172" s="7"/>
      <c r="H172" s="7"/>
      <c r="J172" s="7"/>
    </row>
    <row r="173" spans="3:10" ht="12.75">
      <c r="C173" s="7"/>
      <c r="D173" s="11"/>
      <c r="F173" s="7"/>
      <c r="H173" s="7"/>
      <c r="J173" s="7"/>
    </row>
    <row r="174" spans="3:10" ht="12.75">
      <c r="C174" s="7"/>
      <c r="D174" s="11"/>
      <c r="F174" s="7"/>
      <c r="H174" s="7"/>
      <c r="J174" s="7"/>
    </row>
    <row r="175" spans="3:10" ht="12.75">
      <c r="C175" s="7"/>
      <c r="D175" s="11"/>
      <c r="F175" s="7"/>
      <c r="H175" s="7"/>
      <c r="J175" s="7"/>
    </row>
    <row r="176" spans="3:10" ht="12.75">
      <c r="C176" s="7"/>
      <c r="D176" s="11"/>
      <c r="F176" s="7"/>
      <c r="H176" s="7"/>
      <c r="J176" s="7"/>
    </row>
    <row r="177" spans="3:10" ht="12.75">
      <c r="C177" s="7"/>
      <c r="D177" s="11"/>
      <c r="F177" s="7"/>
      <c r="H177" s="7"/>
      <c r="J177" s="7"/>
    </row>
    <row r="178" spans="3:10" ht="12.75">
      <c r="C178" s="7"/>
      <c r="D178" s="11"/>
      <c r="F178" s="7"/>
      <c r="H178" s="7"/>
      <c r="J178" s="7"/>
    </row>
    <row r="179" spans="3:10" ht="12.75">
      <c r="C179" s="7"/>
      <c r="D179" s="11"/>
      <c r="F179" s="7"/>
      <c r="H179" s="7"/>
      <c r="J179" s="7"/>
    </row>
    <row r="180" spans="3:10" ht="12.75">
      <c r="C180" s="7"/>
      <c r="D180" s="11"/>
      <c r="F180" s="7"/>
      <c r="H180" s="7"/>
      <c r="J180" s="7"/>
    </row>
    <row r="181" spans="3:10" ht="12.75">
      <c r="C181" s="7"/>
      <c r="D181" s="11"/>
      <c r="F181" s="7"/>
      <c r="H181" s="7"/>
      <c r="J181" s="7"/>
    </row>
    <row r="182" spans="3:10" ht="12.75">
      <c r="C182" s="7"/>
      <c r="D182" s="11"/>
      <c r="F182" s="7"/>
      <c r="H182" s="7"/>
      <c r="J182" s="7"/>
    </row>
    <row r="183" spans="3:10" ht="12.75">
      <c r="C183" s="7"/>
      <c r="D183" s="11"/>
      <c r="F183" s="7"/>
      <c r="H183" s="7"/>
      <c r="J183" s="7"/>
    </row>
    <row r="184" spans="3:10" ht="12.75">
      <c r="C184" s="7"/>
      <c r="D184" s="11"/>
      <c r="F184" s="7"/>
      <c r="H184" s="7"/>
      <c r="J184" s="7"/>
    </row>
    <row r="185" spans="3:10" ht="12.75">
      <c r="C185" s="7"/>
      <c r="D185" s="11"/>
      <c r="F185" s="7"/>
      <c r="H185" s="7"/>
      <c r="J185" s="7"/>
    </row>
    <row r="186" spans="3:10" ht="12.75">
      <c r="C186" s="7"/>
      <c r="D186" s="11"/>
      <c r="F186" s="7"/>
      <c r="H186" s="7"/>
      <c r="J186" s="7"/>
    </row>
    <row r="187" spans="3:10" ht="12.75">
      <c r="C187" s="7"/>
      <c r="D187" s="11"/>
      <c r="F187" s="7"/>
      <c r="H187" s="7"/>
      <c r="J187" s="7"/>
    </row>
    <row r="188" spans="3:10" ht="12.75">
      <c r="C188" s="7"/>
      <c r="D188" s="11"/>
      <c r="F188" s="7"/>
      <c r="H188" s="7"/>
      <c r="J188" s="7"/>
    </row>
    <row r="189" spans="3:10" ht="12.75">
      <c r="C189" s="7"/>
      <c r="D189" s="11"/>
      <c r="F189" s="7"/>
      <c r="H189" s="7"/>
      <c r="J189" s="7"/>
    </row>
    <row r="190" spans="3:10" ht="12.75">
      <c r="C190" s="7"/>
      <c r="D190" s="11"/>
      <c r="F190" s="7"/>
      <c r="H190" s="7"/>
      <c r="J190" s="7"/>
    </row>
    <row r="191" spans="3:10" ht="12.75">
      <c r="C191" s="7"/>
      <c r="D191" s="11"/>
      <c r="F191" s="7"/>
      <c r="H191" s="7"/>
      <c r="J191" s="7"/>
    </row>
    <row r="192" spans="3:10" ht="12.75">
      <c r="C192" s="7"/>
      <c r="D192" s="11"/>
      <c r="F192" s="7"/>
      <c r="H192" s="7"/>
      <c r="J192" s="7"/>
    </row>
    <row r="193" spans="3:10" ht="12.75">
      <c r="C193" s="7"/>
      <c r="D193" s="11"/>
      <c r="F193" s="7"/>
      <c r="H193" s="7"/>
      <c r="J193" s="7"/>
    </row>
    <row r="194" spans="3:10" ht="12.75">
      <c r="C194" s="7"/>
      <c r="D194" s="11"/>
      <c r="F194" s="7"/>
      <c r="H194" s="7"/>
      <c r="J194" s="7"/>
    </row>
    <row r="195" spans="3:10" ht="12.75">
      <c r="C195" s="7"/>
      <c r="D195" s="11"/>
      <c r="F195" s="7"/>
      <c r="H195" s="7"/>
      <c r="J195" s="7"/>
    </row>
    <row r="196" spans="3:10" ht="12.75">
      <c r="C196" s="7"/>
      <c r="D196" s="11"/>
      <c r="F196" s="7"/>
      <c r="H196" s="7"/>
      <c r="J196" s="7"/>
    </row>
    <row r="197" spans="3:10" ht="12.75">
      <c r="C197" s="7"/>
      <c r="D197" s="11"/>
      <c r="F197" s="7"/>
      <c r="H197" s="7"/>
      <c r="J197" s="7"/>
    </row>
    <row r="198" spans="3:10" ht="12.75">
      <c r="C198" s="7"/>
      <c r="D198" s="11"/>
      <c r="F198" s="7"/>
      <c r="H198" s="7"/>
      <c r="J198" s="7"/>
    </row>
    <row r="199" spans="3:10" ht="12.75">
      <c r="C199" s="7"/>
      <c r="D199" s="11"/>
      <c r="F199" s="7"/>
      <c r="H199" s="7"/>
      <c r="J199" s="7"/>
    </row>
    <row r="200" spans="3:10" ht="12.75">
      <c r="C200" s="7"/>
      <c r="D200" s="11"/>
      <c r="F200" s="7"/>
      <c r="H200" s="7"/>
      <c r="J200" s="7"/>
    </row>
    <row r="201" spans="3:10" ht="12.75">
      <c r="C201" s="7"/>
      <c r="D201" s="11"/>
      <c r="F201" s="7"/>
      <c r="H201" s="7"/>
      <c r="J201" s="7"/>
    </row>
    <row r="202" spans="3:10" ht="12.75">
      <c r="C202" s="7"/>
      <c r="D202" s="11"/>
      <c r="F202" s="7"/>
      <c r="H202" s="7"/>
      <c r="J202" s="7"/>
    </row>
    <row r="203" spans="3:10" ht="12.75">
      <c r="C203" s="7"/>
      <c r="D203" s="11"/>
      <c r="F203" s="7"/>
      <c r="H203" s="7"/>
      <c r="J203" s="7"/>
    </row>
    <row r="204" spans="3:10" ht="12.75">
      <c r="C204" s="7"/>
      <c r="D204" s="11"/>
      <c r="F204" s="7"/>
      <c r="H204" s="7"/>
      <c r="J204" s="7"/>
    </row>
    <row r="205" spans="3:10" ht="12.75">
      <c r="C205" s="7"/>
      <c r="D205" s="11"/>
      <c r="F205" s="7"/>
      <c r="H205" s="7"/>
      <c r="J205" s="7"/>
    </row>
    <row r="206" spans="3:10" ht="12.75">
      <c r="C206" s="7"/>
      <c r="D206" s="11"/>
      <c r="F206" s="7"/>
      <c r="H206" s="7"/>
      <c r="J206" s="7"/>
    </row>
    <row r="207" spans="3:10" ht="12.75">
      <c r="C207" s="7"/>
      <c r="D207" s="11"/>
      <c r="F207" s="7"/>
      <c r="H207" s="7"/>
      <c r="J207" s="7"/>
    </row>
    <row r="208" spans="3:10" ht="12.75">
      <c r="C208" s="7"/>
      <c r="D208" s="11"/>
      <c r="F208" s="7"/>
      <c r="H208" s="7"/>
      <c r="J208" s="7"/>
    </row>
    <row r="209" spans="3:10" ht="12.75">
      <c r="C209" s="7"/>
      <c r="D209" s="11"/>
      <c r="F209" s="7"/>
      <c r="H209" s="7"/>
      <c r="J209" s="7"/>
    </row>
    <row r="210" spans="3:10" ht="12.75">
      <c r="C210" s="7"/>
      <c r="D210" s="11"/>
      <c r="F210" s="7"/>
      <c r="H210" s="7"/>
      <c r="J210" s="7"/>
    </row>
    <row r="211" spans="3:10" ht="12.75">
      <c r="C211" s="7"/>
      <c r="D211" s="11"/>
      <c r="F211" s="7"/>
      <c r="H211" s="7"/>
      <c r="J211" s="7"/>
    </row>
    <row r="212" spans="3:10" ht="12.75">
      <c r="C212" s="7"/>
      <c r="D212" s="11"/>
      <c r="F212" s="7"/>
      <c r="H212" s="7"/>
      <c r="J212" s="7"/>
    </row>
    <row r="213" spans="3:10" ht="12.75">
      <c r="C213" s="7"/>
      <c r="D213" s="11"/>
      <c r="F213" s="7"/>
      <c r="H213" s="7"/>
      <c r="J213" s="7"/>
    </row>
    <row r="214" spans="3:10" ht="12.75">
      <c r="C214" s="7"/>
      <c r="D214" s="11"/>
      <c r="F214" s="7"/>
      <c r="H214" s="7"/>
      <c r="J214" s="7"/>
    </row>
    <row r="215" spans="3:10" ht="12.75">
      <c r="C215" s="7"/>
      <c r="D215" s="11"/>
      <c r="F215" s="7"/>
      <c r="H215" s="7"/>
      <c r="J215" s="7"/>
    </row>
    <row r="216" spans="3:10" ht="12.75">
      <c r="C216" s="7"/>
      <c r="D216" s="11"/>
      <c r="F216" s="7"/>
      <c r="H216" s="7"/>
      <c r="J216" s="7"/>
    </row>
    <row r="217" spans="3:10" ht="12.75">
      <c r="C217" s="7"/>
      <c r="D217" s="11"/>
      <c r="F217" s="7"/>
      <c r="H217" s="7"/>
      <c r="J217" s="7"/>
    </row>
    <row r="218" spans="3:10" ht="12.75">
      <c r="C218" s="7"/>
      <c r="D218" s="11"/>
      <c r="F218" s="7"/>
      <c r="H218" s="7"/>
      <c r="J218" s="7"/>
    </row>
    <row r="219" spans="3:10" ht="12.75">
      <c r="C219" s="7"/>
      <c r="D219" s="11"/>
      <c r="F219" s="7"/>
      <c r="H219" s="7"/>
      <c r="J219" s="7"/>
    </row>
    <row r="220" spans="3:10" ht="12.75">
      <c r="C220" s="7"/>
      <c r="D220" s="11"/>
      <c r="F220" s="7"/>
      <c r="H220" s="7"/>
      <c r="J220" s="7"/>
    </row>
    <row r="221" spans="3:10" ht="12.75">
      <c r="C221" s="7"/>
      <c r="D221" s="11"/>
      <c r="F221" s="7"/>
      <c r="H221" s="7"/>
      <c r="J221" s="7"/>
    </row>
    <row r="222" spans="3:10" ht="12.75">
      <c r="C222" s="7"/>
      <c r="D222" s="11"/>
      <c r="F222" s="7"/>
      <c r="H222" s="7"/>
      <c r="J222" s="7"/>
    </row>
    <row r="223" spans="3:10" ht="12.75">
      <c r="C223" s="7"/>
      <c r="D223" s="11"/>
      <c r="F223" s="7"/>
      <c r="H223" s="7"/>
      <c r="J223" s="7"/>
    </row>
    <row r="224" spans="3:10" ht="12.75">
      <c r="C224" s="7"/>
      <c r="D224" s="11"/>
      <c r="F224" s="7"/>
      <c r="H224" s="7"/>
      <c r="J224" s="7"/>
    </row>
    <row r="225" spans="3:10" ht="12.75">
      <c r="C225" s="7"/>
      <c r="D225" s="11"/>
      <c r="F225" s="7"/>
      <c r="H225" s="7"/>
      <c r="J225" s="7"/>
    </row>
    <row r="226" spans="3:10" ht="12.75">
      <c r="C226" s="7"/>
      <c r="D226" s="11"/>
      <c r="F226" s="7"/>
      <c r="H226" s="7"/>
      <c r="J226" s="7"/>
    </row>
    <row r="227" spans="3:10" ht="12.75">
      <c r="C227" s="7"/>
      <c r="D227" s="11"/>
      <c r="F227" s="7"/>
      <c r="H227" s="7"/>
      <c r="J227" s="7"/>
    </row>
    <row r="228" spans="3:10" ht="12.75">
      <c r="C228" s="7"/>
      <c r="D228" s="11"/>
      <c r="F228" s="7"/>
      <c r="H228" s="7"/>
      <c r="J228" s="7"/>
    </row>
    <row r="229" spans="3:10" ht="12.75">
      <c r="C229" s="7"/>
      <c r="D229" s="11"/>
      <c r="F229" s="7"/>
      <c r="H229" s="7"/>
      <c r="J229" s="7"/>
    </row>
    <row r="230" spans="3:10" ht="12.75">
      <c r="C230" s="7"/>
      <c r="D230" s="11"/>
      <c r="F230" s="7"/>
      <c r="H230" s="7"/>
      <c r="J230" s="7"/>
    </row>
    <row r="231" spans="3:10" ht="12.75">
      <c r="C231" s="7"/>
      <c r="D231" s="11"/>
      <c r="F231" s="7"/>
      <c r="H231" s="7"/>
      <c r="J231" s="7"/>
    </row>
    <row r="232" spans="3:10" ht="12.75">
      <c r="C232" s="7"/>
      <c r="D232" s="11"/>
      <c r="F232" s="7"/>
      <c r="H232" s="7"/>
      <c r="J232" s="7"/>
    </row>
    <row r="233" spans="3:10" ht="12.75">
      <c r="C233" s="7"/>
      <c r="D233" s="11"/>
      <c r="F233" s="7"/>
      <c r="H233" s="7"/>
      <c r="J233" s="7"/>
    </row>
    <row r="234" spans="3:10" ht="12.75">
      <c r="C234" s="7"/>
      <c r="D234" s="11"/>
      <c r="F234" s="7"/>
      <c r="H234" s="7"/>
      <c r="J234" s="7"/>
    </row>
    <row r="235" spans="3:10" ht="12.75">
      <c r="C235" s="7"/>
      <c r="D235" s="11"/>
      <c r="F235" s="7"/>
      <c r="H235" s="7"/>
      <c r="J235" s="7"/>
    </row>
    <row r="236" spans="3:10" ht="12.75">
      <c r="C236" s="7"/>
      <c r="D236" s="11"/>
      <c r="F236" s="7"/>
      <c r="H236" s="7"/>
      <c r="J236" s="7"/>
    </row>
    <row r="237" spans="3:10" ht="12.75">
      <c r="C237" s="7"/>
      <c r="D237" s="11"/>
      <c r="F237" s="7"/>
      <c r="H237" s="7"/>
      <c r="J237" s="7"/>
    </row>
    <row r="238" spans="3:10" ht="12.75">
      <c r="C238" s="7"/>
      <c r="D238" s="11"/>
      <c r="F238" s="7"/>
      <c r="H238" s="7"/>
      <c r="J238" s="7"/>
    </row>
    <row r="239" spans="3:10" ht="12.75">
      <c r="C239" s="7"/>
      <c r="D239" s="11"/>
      <c r="F239" s="7"/>
      <c r="H239" s="7"/>
      <c r="J239" s="7"/>
    </row>
    <row r="240" spans="3:10" ht="12.75">
      <c r="C240" s="7"/>
      <c r="D240" s="11"/>
      <c r="F240" s="7"/>
      <c r="H240" s="7"/>
      <c r="J240" s="7"/>
    </row>
    <row r="241" spans="3:10" ht="12.75">
      <c r="C241" s="7"/>
      <c r="D241" s="11"/>
      <c r="F241" s="7"/>
      <c r="H241" s="7"/>
      <c r="J241" s="7"/>
    </row>
    <row r="242" spans="3:10" ht="12.75">
      <c r="C242" s="7"/>
      <c r="D242" s="11"/>
      <c r="F242" s="7"/>
      <c r="H242" s="7"/>
      <c r="J242" s="7"/>
    </row>
    <row r="243" spans="3:10" ht="12.75">
      <c r="C243" s="7"/>
      <c r="D243" s="11"/>
      <c r="F243" s="7"/>
      <c r="H243" s="7"/>
      <c r="J243" s="7"/>
    </row>
    <row r="244" spans="3:10" ht="12.75">
      <c r="C244" s="7"/>
      <c r="D244" s="11"/>
      <c r="F244" s="7"/>
      <c r="H244" s="7"/>
      <c r="J244" s="7"/>
    </row>
    <row r="245" spans="3:10" ht="12.75">
      <c r="C245" s="7"/>
      <c r="D245" s="11"/>
      <c r="F245" s="7"/>
      <c r="H245" s="7"/>
      <c r="J245" s="7"/>
    </row>
    <row r="246" spans="3:10" ht="12.75">
      <c r="C246" s="7"/>
      <c r="D246" s="11"/>
      <c r="F246" s="7"/>
      <c r="H246" s="7"/>
      <c r="J246" s="7"/>
    </row>
    <row r="247" spans="3:10" ht="12.75">
      <c r="C247" s="7"/>
      <c r="D247" s="11"/>
      <c r="F247" s="7"/>
      <c r="H247" s="7"/>
      <c r="J247" s="7"/>
    </row>
    <row r="248" spans="3:10" ht="12.75">
      <c r="C248" s="7"/>
      <c r="D248" s="11"/>
      <c r="F248" s="7"/>
      <c r="H248" s="7"/>
      <c r="J248" s="7"/>
    </row>
    <row r="249" spans="3:10" ht="12.75">
      <c r="C249" s="7"/>
      <c r="D249" s="11"/>
      <c r="F249" s="7"/>
      <c r="H249" s="7"/>
      <c r="J249" s="7"/>
    </row>
    <row r="250" spans="3:10" ht="12.75">
      <c r="C250" s="7"/>
      <c r="D250" s="11"/>
      <c r="F250" s="7"/>
      <c r="H250" s="7"/>
      <c r="J250" s="7"/>
    </row>
    <row r="251" spans="3:10" ht="12.75">
      <c r="C251" s="7"/>
      <c r="D251" s="11"/>
      <c r="F251" s="7"/>
      <c r="H251" s="7"/>
      <c r="J251" s="7"/>
    </row>
    <row r="252" spans="3:10" ht="12.75">
      <c r="C252" s="7"/>
      <c r="D252" s="11"/>
      <c r="F252" s="7"/>
      <c r="H252" s="7"/>
      <c r="J252" s="7"/>
    </row>
    <row r="253" spans="3:10" ht="12.75">
      <c r="C253" s="7"/>
      <c r="D253" s="11"/>
      <c r="F253" s="7"/>
      <c r="H253" s="7"/>
      <c r="J253" s="7"/>
    </row>
    <row r="254" spans="3:10" ht="12.75">
      <c r="C254" s="7"/>
      <c r="D254" s="11"/>
      <c r="F254" s="7"/>
      <c r="H254" s="7"/>
      <c r="J254" s="7"/>
    </row>
    <row r="255" spans="3:10" ht="12.75">
      <c r="C255" s="7"/>
      <c r="D255" s="11"/>
      <c r="F255" s="7"/>
      <c r="H255" s="7"/>
      <c r="J255" s="7"/>
    </row>
    <row r="256" spans="3:10" ht="12.75">
      <c r="C256" s="7"/>
      <c r="D256" s="11"/>
      <c r="F256" s="7"/>
      <c r="H256" s="7"/>
      <c r="J256" s="7"/>
    </row>
    <row r="257" spans="3:10" ht="12.75">
      <c r="C257" s="7"/>
      <c r="D257" s="11"/>
      <c r="F257" s="7"/>
      <c r="H257" s="7"/>
      <c r="J257" s="7"/>
    </row>
    <row r="258" spans="3:10" ht="12.75">
      <c r="C258" s="7"/>
      <c r="D258" s="11"/>
      <c r="F258" s="7"/>
      <c r="H258" s="7"/>
      <c r="J258" s="7"/>
    </row>
    <row r="259" spans="3:10" ht="12.75">
      <c r="C259" s="7"/>
      <c r="D259" s="11"/>
      <c r="F259" s="7"/>
      <c r="H259" s="7"/>
      <c r="J259" s="7"/>
    </row>
    <row r="260" spans="3:10" ht="12.75">
      <c r="C260" s="7"/>
      <c r="D260" s="11"/>
      <c r="F260" s="7"/>
      <c r="H260" s="7"/>
      <c r="J260" s="7"/>
    </row>
    <row r="261" spans="3:10" ht="12.75">
      <c r="C261" s="7"/>
      <c r="D261" s="11"/>
      <c r="F261" s="7"/>
      <c r="H261" s="7"/>
      <c r="J261" s="7"/>
    </row>
    <row r="262" spans="3:10" ht="12.75">
      <c r="C262" s="7"/>
      <c r="D262" s="11"/>
      <c r="F262" s="7"/>
      <c r="H262" s="7"/>
      <c r="J262" s="7"/>
    </row>
    <row r="263" spans="3:10" ht="12.75">
      <c r="C263" s="7"/>
      <c r="D263" s="11"/>
      <c r="F263" s="7"/>
      <c r="H263" s="7"/>
      <c r="J263" s="7"/>
    </row>
    <row r="264" spans="3:10" ht="12.75">
      <c r="C264" s="7"/>
      <c r="D264" s="11"/>
      <c r="F264" s="7"/>
      <c r="H264" s="7"/>
      <c r="J264" s="7"/>
    </row>
    <row r="265" spans="3:10" ht="12.75">
      <c r="C265" s="7"/>
      <c r="D265" s="11"/>
      <c r="F265" s="7"/>
      <c r="H265" s="7"/>
      <c r="J265" s="7"/>
    </row>
    <row r="266" spans="3:10" ht="12.75">
      <c r="C266" s="7"/>
      <c r="D266" s="11"/>
      <c r="F266" s="7"/>
      <c r="H266" s="7"/>
      <c r="J266" s="7"/>
    </row>
    <row r="267" spans="3:10" ht="12.75">
      <c r="C267" s="7"/>
      <c r="D267" s="11"/>
      <c r="F267" s="7"/>
      <c r="H267" s="7"/>
      <c r="J267" s="7"/>
    </row>
    <row r="268" spans="3:10" ht="12.75">
      <c r="C268" s="7"/>
      <c r="D268" s="11"/>
      <c r="F268" s="7"/>
      <c r="H268" s="7"/>
      <c r="J268" s="7"/>
    </row>
    <row r="269" spans="3:10" ht="12.75">
      <c r="C269" s="7"/>
      <c r="D269" s="11"/>
      <c r="F269" s="7"/>
      <c r="H269" s="7"/>
      <c r="J269" s="7"/>
    </row>
    <row r="270" spans="3:10" ht="12.75">
      <c r="C270" s="7"/>
      <c r="D270" s="11"/>
      <c r="F270" s="7"/>
      <c r="H270" s="7"/>
      <c r="J270" s="7"/>
    </row>
    <row r="271" spans="3:10" ht="12.75">
      <c r="C271" s="7"/>
      <c r="D271" s="11"/>
      <c r="F271" s="7"/>
      <c r="H271" s="7"/>
      <c r="J271" s="7"/>
    </row>
    <row r="272" spans="3:10" ht="12.75">
      <c r="C272" s="7"/>
      <c r="D272" s="11"/>
      <c r="F272" s="7"/>
      <c r="H272" s="7"/>
      <c r="J272" s="7"/>
    </row>
    <row r="273" spans="3:10" ht="12.75">
      <c r="C273" s="7"/>
      <c r="D273" s="11"/>
      <c r="F273" s="7"/>
      <c r="H273" s="7"/>
      <c r="J273" s="7"/>
    </row>
    <row r="274" spans="3:10" ht="12.75">
      <c r="C274" s="7"/>
      <c r="D274" s="11"/>
      <c r="F274" s="7"/>
      <c r="H274" s="7"/>
      <c r="J274" s="7"/>
    </row>
    <row r="275" spans="3:10" ht="12.75">
      <c r="C275" s="7"/>
      <c r="D275" s="11"/>
      <c r="F275" s="7"/>
      <c r="H275" s="7"/>
      <c r="J275" s="7"/>
    </row>
    <row r="276" spans="3:10" ht="12.75">
      <c r="C276" s="7"/>
      <c r="D276" s="11"/>
      <c r="F276" s="7"/>
      <c r="H276" s="7"/>
      <c r="J276" s="7"/>
    </row>
    <row r="277" spans="3:10" ht="12.75">
      <c r="C277" s="7"/>
      <c r="D277" s="11"/>
      <c r="F277" s="7"/>
      <c r="H277" s="7"/>
      <c r="J277" s="7"/>
    </row>
    <row r="278" spans="3:10" ht="12.75">
      <c r="C278" s="7"/>
      <c r="D278" s="11"/>
      <c r="F278" s="7"/>
      <c r="H278" s="7"/>
      <c r="J278" s="7"/>
    </row>
    <row r="279" spans="3:10" ht="12.75">
      <c r="C279" s="7"/>
      <c r="D279" s="11"/>
      <c r="F279" s="7"/>
      <c r="H279" s="7"/>
      <c r="J279" s="7"/>
    </row>
    <row r="280" spans="3:10" ht="12.75">
      <c r="C280" s="7"/>
      <c r="D280" s="11"/>
      <c r="F280" s="7"/>
      <c r="H280" s="7"/>
      <c r="J280" s="7"/>
    </row>
    <row r="281" spans="3:10" ht="12.75">
      <c r="C281" s="7"/>
      <c r="D281" s="11"/>
      <c r="F281" s="7"/>
      <c r="H281" s="7"/>
      <c r="J281" s="7"/>
    </row>
    <row r="282" spans="3:10" ht="12.75">
      <c r="C282" s="7"/>
      <c r="D282" s="11"/>
      <c r="F282" s="7"/>
      <c r="H282" s="7"/>
      <c r="J282" s="7"/>
    </row>
    <row r="283" spans="3:10" ht="12.75">
      <c r="C283" s="7"/>
      <c r="D283" s="11"/>
      <c r="F283" s="7"/>
      <c r="H283" s="7"/>
      <c r="J283" s="7"/>
    </row>
    <row r="284" spans="3:10" ht="12.75">
      <c r="C284" s="7"/>
      <c r="D284" s="11"/>
      <c r="F284" s="7"/>
      <c r="H284" s="7"/>
      <c r="J284" s="7"/>
    </row>
    <row r="285" spans="3:10" ht="12.75">
      <c r="C285" s="7"/>
      <c r="D285" s="11"/>
      <c r="F285" s="7"/>
      <c r="H285" s="7"/>
      <c r="J285" s="7"/>
    </row>
    <row r="286" spans="3:10" ht="12.75">
      <c r="C286" s="7"/>
      <c r="D286" s="11"/>
      <c r="F286" s="7"/>
      <c r="H286" s="7"/>
      <c r="J286" s="7"/>
    </row>
    <row r="287" spans="3:10" ht="12.75">
      <c r="C287" s="7"/>
      <c r="D287" s="11"/>
      <c r="F287" s="7"/>
      <c r="H287" s="7"/>
      <c r="J287" s="7"/>
    </row>
    <row r="288" spans="3:10" ht="12.75">
      <c r="C288" s="7"/>
      <c r="D288" s="11"/>
      <c r="F288" s="7"/>
      <c r="H288" s="7"/>
      <c r="J288" s="7"/>
    </row>
    <row r="289" spans="3:10" ht="12.75">
      <c r="C289" s="7"/>
      <c r="D289" s="11"/>
      <c r="F289" s="7"/>
      <c r="H289" s="7"/>
      <c r="J289" s="7"/>
    </row>
    <row r="290" spans="3:10" ht="12.75">
      <c r="C290" s="7"/>
      <c r="D290" s="11"/>
      <c r="F290" s="7"/>
      <c r="H290" s="7"/>
      <c r="J290" s="7"/>
    </row>
    <row r="291" spans="3:10" ht="12.75">
      <c r="C291" s="7"/>
      <c r="D291" s="11"/>
      <c r="F291" s="7"/>
      <c r="H291" s="7"/>
      <c r="J291" s="7"/>
    </row>
    <row r="292" spans="3:10" ht="12.75">
      <c r="C292" s="7"/>
      <c r="D292" s="11"/>
      <c r="F292" s="7"/>
      <c r="H292" s="7"/>
      <c r="J292" s="7"/>
    </row>
    <row r="293" spans="3:10" ht="12.75">
      <c r="C293" s="7"/>
      <c r="D293" s="11"/>
      <c r="F293" s="7"/>
      <c r="H293" s="7"/>
      <c r="J293" s="7"/>
    </row>
    <row r="294" spans="3:10" ht="12.75">
      <c r="C294" s="7"/>
      <c r="D294" s="11"/>
      <c r="F294" s="7"/>
      <c r="H294" s="7"/>
      <c r="J294" s="7"/>
    </row>
    <row r="295" spans="3:10" ht="12.75">
      <c r="C295" s="7"/>
      <c r="D295" s="11"/>
      <c r="F295" s="7"/>
      <c r="H295" s="7"/>
      <c r="J295" s="7"/>
    </row>
    <row r="296" spans="3:10" ht="12.75">
      <c r="C296" s="7"/>
      <c r="D296" s="11"/>
      <c r="F296" s="7"/>
      <c r="H296" s="7"/>
      <c r="J296" s="7"/>
    </row>
    <row r="297" spans="3:10" ht="12.75">
      <c r="C297" s="7"/>
      <c r="D297" s="11"/>
      <c r="F297" s="7"/>
      <c r="H297" s="7"/>
      <c r="J297" s="7"/>
    </row>
    <row r="298" spans="3:10" ht="12.75">
      <c r="C298" s="7"/>
      <c r="D298" s="11"/>
      <c r="F298" s="7"/>
      <c r="H298" s="7"/>
      <c r="J298" s="7"/>
    </row>
    <row r="299" spans="3:10" ht="12.75">
      <c r="C299" s="7"/>
      <c r="D299" s="11"/>
      <c r="F299" s="7"/>
      <c r="H299" s="7"/>
      <c r="J299" s="7"/>
    </row>
    <row r="300" spans="3:10" ht="12.75">
      <c r="C300" s="7"/>
      <c r="D300" s="11"/>
      <c r="F300" s="7"/>
      <c r="H300" s="7"/>
      <c r="J300" s="7"/>
    </row>
    <row r="301" spans="3:10" ht="12.75">
      <c r="C301" s="7"/>
      <c r="D301" s="11"/>
      <c r="F301" s="7"/>
      <c r="H301" s="7"/>
      <c r="J301" s="7"/>
    </row>
    <row r="302" spans="3:10" ht="12.75">
      <c r="C302" s="7"/>
      <c r="D302" s="11"/>
      <c r="F302" s="7"/>
      <c r="H302" s="7"/>
      <c r="J302" s="7"/>
    </row>
    <row r="303" spans="3:10" ht="12.75">
      <c r="C303" s="7"/>
      <c r="D303" s="11"/>
      <c r="F303" s="7"/>
      <c r="H303" s="7"/>
      <c r="J303" s="7"/>
    </row>
    <row r="304" spans="3:10" ht="12.75">
      <c r="C304" s="7"/>
      <c r="D304" s="11"/>
      <c r="F304" s="7"/>
      <c r="H304" s="7"/>
      <c r="J304" s="7"/>
    </row>
    <row r="305" spans="3:10" ht="12.75">
      <c r="C305" s="7"/>
      <c r="D305" s="11"/>
      <c r="F305" s="7"/>
      <c r="H305" s="7"/>
      <c r="J305" s="7"/>
    </row>
    <row r="306" spans="3:10" ht="12.75">
      <c r="C306" s="7"/>
      <c r="D306" s="11"/>
      <c r="F306" s="7"/>
      <c r="H306" s="7"/>
      <c r="J306" s="7"/>
    </row>
    <row r="307" spans="3:10" ht="12.75">
      <c r="C307" s="7"/>
      <c r="D307" s="11"/>
      <c r="F307" s="7"/>
      <c r="H307" s="7"/>
      <c r="J307" s="7"/>
    </row>
    <row r="308" spans="3:10" ht="12.75">
      <c r="C308" s="7"/>
      <c r="D308" s="11"/>
      <c r="F308" s="7"/>
      <c r="H308" s="7"/>
      <c r="J308" s="7"/>
    </row>
    <row r="309" spans="3:10" ht="12.75">
      <c r="C309" s="7"/>
      <c r="D309" s="11"/>
      <c r="F309" s="7"/>
      <c r="H309" s="7"/>
      <c r="J309" s="7"/>
    </row>
    <row r="310" spans="3:10" ht="12.75">
      <c r="C310" s="7"/>
      <c r="D310" s="11"/>
      <c r="F310" s="7"/>
      <c r="H310" s="7"/>
      <c r="J310" s="7"/>
    </row>
    <row r="311" spans="3:10" ht="12.75">
      <c r="C311" s="7"/>
      <c r="D311" s="11"/>
      <c r="F311" s="7"/>
      <c r="H311" s="7"/>
      <c r="J311" s="7"/>
    </row>
    <row r="312" spans="3:10" ht="12.75">
      <c r="C312" s="7"/>
      <c r="D312" s="11"/>
      <c r="F312" s="7"/>
      <c r="H312" s="7"/>
      <c r="J312" s="7"/>
    </row>
    <row r="313" spans="3:10" ht="12.75">
      <c r="C313" s="7"/>
      <c r="D313" s="11"/>
      <c r="F313" s="7"/>
      <c r="H313" s="7"/>
      <c r="J313" s="7"/>
    </row>
    <row r="314" spans="3:10" ht="12.75">
      <c r="C314" s="7"/>
      <c r="D314" s="11"/>
      <c r="F314" s="7"/>
      <c r="H314" s="7"/>
      <c r="J314" s="7"/>
    </row>
    <row r="315" spans="3:10" ht="12.75">
      <c r="C315" s="7"/>
      <c r="D315" s="11"/>
      <c r="F315" s="7"/>
      <c r="H315" s="7"/>
      <c r="J315" s="7"/>
    </row>
    <row r="316" spans="3:10" ht="12.75">
      <c r="C316" s="7"/>
      <c r="D316" s="11"/>
      <c r="F316" s="7"/>
      <c r="H316" s="7"/>
      <c r="J316" s="7"/>
    </row>
    <row r="317" spans="3:10" ht="12.75">
      <c r="C317" s="7"/>
      <c r="D317" s="11"/>
      <c r="F317" s="7"/>
      <c r="H317" s="7"/>
      <c r="J317" s="7"/>
    </row>
    <row r="318" spans="3:10" ht="12.75">
      <c r="C318" s="7"/>
      <c r="D318" s="11"/>
      <c r="F318" s="7"/>
      <c r="H318" s="7"/>
      <c r="J318" s="7"/>
    </row>
    <row r="319" spans="3:10" ht="12.75">
      <c r="C319" s="7"/>
      <c r="D319" s="11"/>
      <c r="F319" s="7"/>
      <c r="H319" s="7"/>
      <c r="J319" s="7"/>
    </row>
    <row r="320" spans="3:10" ht="12.75">
      <c r="C320" s="7"/>
      <c r="D320" s="11"/>
      <c r="F320" s="7"/>
      <c r="H320" s="7"/>
      <c r="J320" s="7"/>
    </row>
    <row r="321" spans="3:10" ht="12.75">
      <c r="C321" s="7"/>
      <c r="D321" s="11"/>
      <c r="F321" s="7"/>
      <c r="H321" s="7"/>
      <c r="J321" s="7"/>
    </row>
    <row r="322" spans="3:10" ht="12.75">
      <c r="C322" s="7"/>
      <c r="D322" s="11"/>
      <c r="F322" s="7"/>
      <c r="H322" s="7"/>
      <c r="J322" s="7"/>
    </row>
    <row r="323" spans="3:10" ht="12.75">
      <c r="C323" s="7"/>
      <c r="D323" s="11"/>
      <c r="F323" s="7"/>
      <c r="H323" s="7"/>
      <c r="J323" s="7"/>
    </row>
    <row r="324" spans="3:10" ht="12.75">
      <c r="C324" s="7"/>
      <c r="D324" s="11"/>
      <c r="F324" s="7"/>
      <c r="H324" s="7"/>
      <c r="J324" s="7"/>
    </row>
    <row r="325" spans="3:10" ht="12.75">
      <c r="C325" s="7"/>
      <c r="D325" s="11"/>
      <c r="F325" s="7"/>
      <c r="H325" s="7"/>
      <c r="J325" s="7"/>
    </row>
    <row r="326" spans="3:10" ht="12.75">
      <c r="C326" s="7"/>
      <c r="D326" s="11"/>
      <c r="F326" s="7"/>
      <c r="H326" s="7"/>
      <c r="J326" s="7"/>
    </row>
    <row r="327" spans="3:10" ht="12.75">
      <c r="C327" s="7"/>
      <c r="D327" s="11"/>
      <c r="F327" s="7"/>
      <c r="H327" s="7"/>
      <c r="J327" s="7"/>
    </row>
    <row r="328" spans="3:10" ht="12.75">
      <c r="C328" s="7"/>
      <c r="D328" s="11"/>
      <c r="F328" s="7"/>
      <c r="H328" s="7"/>
      <c r="J328" s="7"/>
    </row>
    <row r="329" spans="3:10" ht="12.75">
      <c r="C329" s="7"/>
      <c r="D329" s="11"/>
      <c r="F329" s="7"/>
      <c r="H329" s="7"/>
      <c r="J329" s="7"/>
    </row>
    <row r="330" spans="3:10" ht="12.75">
      <c r="C330" s="7"/>
      <c r="D330" s="11"/>
      <c r="F330" s="7"/>
      <c r="H330" s="7"/>
      <c r="J330" s="7"/>
    </row>
    <row r="331" spans="3:10" ht="12.75">
      <c r="C331" s="7"/>
      <c r="D331" s="11"/>
      <c r="F331" s="7"/>
      <c r="H331" s="7"/>
      <c r="J331" s="7"/>
    </row>
    <row r="332" spans="3:10" ht="12.75">
      <c r="C332" s="7"/>
      <c r="D332" s="11"/>
      <c r="F332" s="7"/>
      <c r="H332" s="7"/>
      <c r="J332" s="7"/>
    </row>
    <row r="333" spans="3:10" ht="12.75">
      <c r="C333" s="7"/>
      <c r="D333" s="11"/>
      <c r="F333" s="7"/>
      <c r="H333" s="7"/>
      <c r="J333" s="7"/>
    </row>
    <row r="334" spans="3:10" ht="12.75">
      <c r="C334" s="7"/>
      <c r="D334" s="11"/>
      <c r="F334" s="7"/>
      <c r="H334" s="7"/>
      <c r="J334" s="7"/>
    </row>
    <row r="335" spans="3:10" ht="12.75">
      <c r="C335" s="7"/>
      <c r="D335" s="11"/>
      <c r="F335" s="7"/>
      <c r="H335" s="7"/>
      <c r="J335" s="7"/>
    </row>
    <row r="336" spans="3:10" ht="12.75">
      <c r="C336" s="7"/>
      <c r="D336" s="11"/>
      <c r="F336" s="7"/>
      <c r="H336" s="7"/>
      <c r="J336" s="7"/>
    </row>
    <row r="337" spans="3:10" ht="12.75">
      <c r="C337" s="7"/>
      <c r="D337" s="11"/>
      <c r="F337" s="7"/>
      <c r="H337" s="7"/>
      <c r="J337" s="7"/>
    </row>
    <row r="338" spans="3:10" ht="12.75">
      <c r="C338" s="7"/>
      <c r="D338" s="11"/>
      <c r="F338" s="7"/>
      <c r="H338" s="7"/>
      <c r="J338" s="7"/>
    </row>
    <row r="339" spans="3:10" ht="12.75">
      <c r="C339" s="7"/>
      <c r="D339" s="11"/>
      <c r="F339" s="7"/>
      <c r="H339" s="7"/>
      <c r="J339" s="7"/>
    </row>
    <row r="340" spans="3:10" ht="12.75">
      <c r="C340" s="7"/>
      <c r="D340" s="11"/>
      <c r="F340" s="7"/>
      <c r="H340" s="7"/>
      <c r="J340" s="7"/>
    </row>
    <row r="341" spans="3:10" ht="12.75">
      <c r="C341" s="7"/>
      <c r="D341" s="11"/>
      <c r="F341" s="7"/>
      <c r="H341" s="7"/>
      <c r="J341" s="7"/>
    </row>
    <row r="342" spans="3:10" ht="12.75">
      <c r="C342" s="7"/>
      <c r="D342" s="11"/>
      <c r="F342" s="7"/>
      <c r="H342" s="7"/>
      <c r="J342" s="7"/>
    </row>
    <row r="343" spans="3:10" ht="12.75">
      <c r="C343" s="7"/>
      <c r="D343" s="11"/>
      <c r="F343" s="7"/>
      <c r="H343" s="7"/>
      <c r="J343" s="7"/>
    </row>
    <row r="344" spans="3:10" ht="12.75">
      <c r="C344" s="7"/>
      <c r="D344" s="11"/>
      <c r="F344" s="7"/>
      <c r="H344" s="7"/>
      <c r="J344" s="7"/>
    </row>
    <row r="345" spans="3:10" ht="12.75">
      <c r="C345" s="7"/>
      <c r="D345" s="11"/>
      <c r="F345" s="7"/>
      <c r="H345" s="7"/>
      <c r="J345" s="7"/>
    </row>
    <row r="346" spans="3:10" ht="12.75">
      <c r="C346" s="7"/>
      <c r="D346" s="11"/>
      <c r="F346" s="7"/>
      <c r="H346" s="7"/>
      <c r="J346" s="7"/>
    </row>
    <row r="347" spans="3:10" ht="12.75">
      <c r="C347" s="7"/>
      <c r="D347" s="11"/>
      <c r="F347" s="7"/>
      <c r="H347" s="7"/>
      <c r="J347" s="7"/>
    </row>
    <row r="348" spans="3:10" ht="12.75">
      <c r="C348" s="7"/>
      <c r="D348" s="11"/>
      <c r="F348" s="7"/>
      <c r="H348" s="7"/>
      <c r="J348" s="7"/>
    </row>
    <row r="349" spans="3:10" ht="12.75">
      <c r="C349" s="7"/>
      <c r="D349" s="11"/>
      <c r="F349" s="7"/>
      <c r="H349" s="7"/>
      <c r="J349" s="7"/>
    </row>
    <row r="350" spans="3:10" ht="12.75">
      <c r="C350" s="7"/>
      <c r="D350" s="11"/>
      <c r="F350" s="7"/>
      <c r="H350" s="7"/>
      <c r="J350" s="7"/>
    </row>
    <row r="351" spans="3:10" ht="12.75">
      <c r="C351" s="7"/>
      <c r="D351" s="11"/>
      <c r="F351" s="7"/>
      <c r="H351" s="7"/>
      <c r="J351" s="7"/>
    </row>
    <row r="352" spans="3:10" ht="12.75">
      <c r="C352" s="7"/>
      <c r="D352" s="11"/>
      <c r="F352" s="7"/>
      <c r="H352" s="7"/>
      <c r="J352" s="7"/>
    </row>
    <row r="353" spans="3:10" ht="12.75">
      <c r="C353" s="7"/>
      <c r="D353" s="11"/>
      <c r="F353" s="7"/>
      <c r="H353" s="7"/>
      <c r="J353" s="7"/>
    </row>
    <row r="354" spans="3:10" ht="12.75">
      <c r="C354" s="7"/>
      <c r="D354" s="11"/>
      <c r="F354" s="7"/>
      <c r="H354" s="7"/>
      <c r="J354" s="7"/>
    </row>
    <row r="355" spans="3:10" ht="12.75">
      <c r="C355" s="7"/>
      <c r="D355" s="11"/>
      <c r="F355" s="7"/>
      <c r="H355" s="7"/>
      <c r="J355" s="7"/>
    </row>
    <row r="356" spans="3:10" ht="12.75">
      <c r="C356" s="7"/>
      <c r="D356" s="11"/>
      <c r="F356" s="7"/>
      <c r="H356" s="7"/>
      <c r="J356" s="7"/>
    </row>
    <row r="357" spans="3:10" ht="12.75">
      <c r="C357" s="7"/>
      <c r="D357" s="11"/>
      <c r="F357" s="7"/>
      <c r="H357" s="7"/>
      <c r="J357" s="7"/>
    </row>
    <row r="358" spans="3:10" ht="12.75">
      <c r="C358" s="7"/>
      <c r="D358" s="11"/>
      <c r="F358" s="7"/>
      <c r="H358" s="7"/>
      <c r="J358" s="7"/>
    </row>
    <row r="359" spans="3:10" ht="12.75">
      <c r="C359" s="7"/>
      <c r="D359" s="11"/>
      <c r="F359" s="7"/>
      <c r="H359" s="7"/>
      <c r="J359" s="7"/>
    </row>
    <row r="360" spans="3:10" ht="12.75">
      <c r="C360" s="7"/>
      <c r="D360" s="11"/>
      <c r="F360" s="7"/>
      <c r="H360" s="7"/>
      <c r="J360" s="7"/>
    </row>
    <row r="361" spans="3:10" ht="12.75">
      <c r="C361" s="7"/>
      <c r="D361" s="11"/>
      <c r="F361" s="7"/>
      <c r="H361" s="7"/>
      <c r="J361" s="7"/>
    </row>
    <row r="362" spans="3:10" ht="12.75">
      <c r="C362" s="7"/>
      <c r="D362" s="11"/>
      <c r="F362" s="7"/>
      <c r="H362" s="7"/>
      <c r="J362" s="7"/>
    </row>
    <row r="363" spans="3:10" ht="12.75">
      <c r="C363" s="7"/>
      <c r="D363" s="11"/>
      <c r="F363" s="7"/>
      <c r="H363" s="7"/>
      <c r="J363" s="7"/>
    </row>
    <row r="364" spans="3:10" ht="12.75">
      <c r="C364" s="7"/>
      <c r="D364" s="11"/>
      <c r="F364" s="7"/>
      <c r="H364" s="7"/>
      <c r="J364" s="7"/>
    </row>
    <row r="365" spans="3:10" ht="12.75">
      <c r="C365" s="7"/>
      <c r="D365" s="11"/>
      <c r="F365" s="7"/>
      <c r="H365" s="7"/>
      <c r="J365" s="7"/>
    </row>
    <row r="366" spans="3:10" ht="12.75">
      <c r="C366" s="7"/>
      <c r="D366" s="11"/>
      <c r="F366" s="7"/>
      <c r="H366" s="7"/>
      <c r="J366" s="7"/>
    </row>
    <row r="367" spans="3:10" ht="12.75">
      <c r="C367" s="7"/>
      <c r="D367" s="11"/>
      <c r="F367" s="7"/>
      <c r="H367" s="7"/>
      <c r="J367" s="7"/>
    </row>
    <row r="368" spans="3:10" ht="12.75">
      <c r="C368" s="7"/>
      <c r="D368" s="11"/>
      <c r="F368" s="7"/>
      <c r="H368" s="7"/>
      <c r="J368" s="7"/>
    </row>
    <row r="369" spans="3:10" ht="12.75">
      <c r="C369" s="7"/>
      <c r="D369" s="11"/>
      <c r="F369" s="7"/>
      <c r="H369" s="7"/>
      <c r="J369" s="7"/>
    </row>
    <row r="370" spans="3:10" ht="12.75">
      <c r="C370" s="7"/>
      <c r="D370" s="11"/>
      <c r="F370" s="7"/>
      <c r="H370" s="7"/>
      <c r="J370" s="7"/>
    </row>
    <row r="371" spans="3:10" ht="12.75">
      <c r="C371" s="7"/>
      <c r="D371" s="11"/>
      <c r="F371" s="7"/>
      <c r="H371" s="7"/>
      <c r="J371" s="7"/>
    </row>
    <row r="372" spans="3:10" ht="12.75">
      <c r="C372" s="7"/>
      <c r="D372" s="11"/>
      <c r="F372" s="7"/>
      <c r="H372" s="7"/>
      <c r="J372" s="7"/>
    </row>
    <row r="373" spans="3:10" ht="12.75">
      <c r="C373" s="7"/>
      <c r="D373" s="11"/>
      <c r="F373" s="7"/>
      <c r="H373" s="7"/>
      <c r="J373" s="7"/>
    </row>
    <row r="374" spans="3:10" ht="12.75">
      <c r="C374" s="7"/>
      <c r="D374" s="11"/>
      <c r="F374" s="7"/>
      <c r="H374" s="7"/>
      <c r="J374" s="7"/>
    </row>
    <row r="375" spans="3:10" ht="12.75">
      <c r="C375" s="7"/>
      <c r="D375" s="11"/>
      <c r="F375" s="7"/>
      <c r="H375" s="7"/>
      <c r="J375" s="7"/>
    </row>
    <row r="376" spans="3:10" ht="12.75">
      <c r="C376" s="7"/>
      <c r="D376" s="11"/>
      <c r="F376" s="7"/>
      <c r="H376" s="7"/>
      <c r="J376" s="7"/>
    </row>
    <row r="377" spans="3:10" ht="12.75">
      <c r="C377" s="7"/>
      <c r="D377" s="11"/>
      <c r="F377" s="7"/>
      <c r="H377" s="7"/>
      <c r="J377" s="7"/>
    </row>
    <row r="378" spans="3:10" ht="12.75">
      <c r="C378" s="7"/>
      <c r="D378" s="11"/>
      <c r="F378" s="7"/>
      <c r="H378" s="7"/>
      <c r="J378" s="7"/>
    </row>
    <row r="379" spans="3:10" ht="12.75">
      <c r="C379" s="7"/>
      <c r="D379" s="11"/>
      <c r="F379" s="7"/>
      <c r="H379" s="7"/>
      <c r="J379" s="7"/>
    </row>
    <row r="380" spans="3:10" ht="12.75">
      <c r="C380" s="7"/>
      <c r="D380" s="11"/>
      <c r="F380" s="7"/>
      <c r="H380" s="7"/>
      <c r="J380" s="7"/>
    </row>
    <row r="381" spans="3:10" ht="12.75">
      <c r="C381" s="7"/>
      <c r="D381" s="11"/>
      <c r="F381" s="7"/>
      <c r="H381" s="7"/>
      <c r="J381" s="7"/>
    </row>
    <row r="382" spans="3:10" ht="12.75">
      <c r="C382" s="7"/>
      <c r="D382" s="11"/>
      <c r="F382" s="7"/>
      <c r="H382" s="7"/>
      <c r="J382" s="7"/>
    </row>
    <row r="383" spans="3:10" ht="12.75">
      <c r="C383" s="7"/>
      <c r="D383" s="11"/>
      <c r="F383" s="7"/>
      <c r="H383" s="7"/>
      <c r="J383" s="7"/>
    </row>
    <row r="384" spans="3:10" ht="12.75">
      <c r="C384" s="7"/>
      <c r="D384" s="11"/>
      <c r="F384" s="7"/>
      <c r="H384" s="7"/>
      <c r="J384" s="7"/>
    </row>
    <row r="385" spans="3:10" ht="12.75">
      <c r="C385" s="7"/>
      <c r="D385" s="11"/>
      <c r="F385" s="7"/>
      <c r="H385" s="7"/>
      <c r="J385" s="7"/>
    </row>
    <row r="386" spans="3:10" ht="12.75">
      <c r="C386" s="7"/>
      <c r="D386" s="11"/>
      <c r="F386" s="7"/>
      <c r="H386" s="7"/>
      <c r="J386" s="7"/>
    </row>
    <row r="387" spans="3:10" ht="12.75">
      <c r="C387" s="7"/>
      <c r="D387" s="11"/>
      <c r="F387" s="7"/>
      <c r="H387" s="7"/>
      <c r="J387" s="7"/>
    </row>
    <row r="388" spans="3:10" ht="12.75">
      <c r="C388" s="7"/>
      <c r="D388" s="11"/>
      <c r="F388" s="7"/>
      <c r="H388" s="7"/>
      <c r="J388" s="7"/>
    </row>
    <row r="389" spans="3:10" ht="12.75">
      <c r="C389" s="7"/>
      <c r="D389" s="11"/>
      <c r="F389" s="7"/>
      <c r="H389" s="7"/>
      <c r="J389" s="7"/>
    </row>
    <row r="390" spans="3:10" ht="12.75">
      <c r="C390" s="7"/>
      <c r="D390" s="11"/>
      <c r="F390" s="7"/>
      <c r="H390" s="7"/>
      <c r="J390" s="7"/>
    </row>
    <row r="391" spans="3:10" ht="12.75">
      <c r="C391" s="7"/>
      <c r="D391" s="11"/>
      <c r="F391" s="7"/>
      <c r="H391" s="7"/>
      <c r="J391" s="7"/>
    </row>
    <row r="392" spans="3:10" ht="12.75">
      <c r="C392" s="7"/>
      <c r="D392" s="11"/>
      <c r="F392" s="7"/>
      <c r="H392" s="7"/>
      <c r="J392" s="7"/>
    </row>
    <row r="393" spans="3:10" ht="12.75">
      <c r="C393" s="7"/>
      <c r="D393" s="11"/>
      <c r="F393" s="7"/>
      <c r="H393" s="7"/>
      <c r="J393" s="7"/>
    </row>
    <row r="394" spans="3:10" ht="12.75">
      <c r="C394" s="7"/>
      <c r="D394" s="11"/>
      <c r="F394" s="7"/>
      <c r="H394" s="7"/>
      <c r="J394" s="7"/>
    </row>
    <row r="395" spans="3:10" ht="12.75">
      <c r="C395" s="7"/>
      <c r="D395" s="11"/>
      <c r="F395" s="7"/>
      <c r="H395" s="7"/>
      <c r="J395" s="7"/>
    </row>
    <row r="396" spans="3:10" ht="12.75">
      <c r="C396" s="7"/>
      <c r="D396" s="11"/>
      <c r="F396" s="7"/>
      <c r="H396" s="7"/>
      <c r="J396" s="7"/>
    </row>
    <row r="397" spans="3:10" ht="12.75">
      <c r="C397" s="7"/>
      <c r="D397" s="11"/>
      <c r="F397" s="7"/>
      <c r="H397" s="7"/>
      <c r="J397" s="7"/>
    </row>
    <row r="398" spans="3:10" ht="12.75">
      <c r="C398" s="7"/>
      <c r="D398" s="11"/>
      <c r="F398" s="7"/>
      <c r="H398" s="7"/>
      <c r="J398" s="7"/>
    </row>
    <row r="399" spans="3:10" ht="12.75">
      <c r="C399" s="7"/>
      <c r="D399" s="11"/>
      <c r="F399" s="7"/>
      <c r="H399" s="7"/>
      <c r="J399" s="7"/>
    </row>
    <row r="400" spans="3:10" ht="12.75">
      <c r="C400" s="7"/>
      <c r="D400" s="11"/>
      <c r="F400" s="7"/>
      <c r="H400" s="7"/>
      <c r="J400" s="7"/>
    </row>
    <row r="401" spans="3:10" ht="12.75">
      <c r="C401" s="7"/>
      <c r="D401" s="11"/>
      <c r="F401" s="7"/>
      <c r="H401" s="7"/>
      <c r="J401" s="7"/>
    </row>
    <row r="402" spans="3:10" ht="12.75">
      <c r="C402" s="7"/>
      <c r="D402" s="11"/>
      <c r="F402" s="7"/>
      <c r="H402" s="7"/>
      <c r="J402" s="7"/>
    </row>
    <row r="403" spans="3:10" ht="12.75">
      <c r="C403" s="7"/>
      <c r="D403" s="11"/>
      <c r="F403" s="7"/>
      <c r="H403" s="7"/>
      <c r="J403" s="7"/>
    </row>
    <row r="404" spans="3:10" ht="12.75">
      <c r="C404" s="7"/>
      <c r="D404" s="11"/>
      <c r="F404" s="7"/>
      <c r="H404" s="7"/>
      <c r="J404" s="7"/>
    </row>
    <row r="405" spans="3:10" ht="12.75">
      <c r="C405" s="7"/>
      <c r="D405" s="11"/>
      <c r="F405" s="7"/>
      <c r="H405" s="7"/>
      <c r="J405" s="7"/>
    </row>
    <row r="406" spans="3:10" ht="12.75">
      <c r="C406" s="7"/>
      <c r="D406" s="11"/>
      <c r="F406" s="7"/>
      <c r="H406" s="7"/>
      <c r="J406" s="7"/>
    </row>
    <row r="407" spans="3:10" ht="12.75">
      <c r="C407" s="7"/>
      <c r="D407" s="11"/>
      <c r="F407" s="7"/>
      <c r="H407" s="7"/>
      <c r="J407" s="7"/>
    </row>
    <row r="408" spans="3:10" ht="12.75">
      <c r="C408" s="7"/>
      <c r="D408" s="11"/>
      <c r="F408" s="7"/>
      <c r="H408" s="7"/>
      <c r="J408" s="7"/>
    </row>
    <row r="409" spans="3:10" ht="12.75">
      <c r="C409" s="7"/>
      <c r="D409" s="11"/>
      <c r="F409" s="7"/>
      <c r="H409" s="7"/>
      <c r="J409" s="7"/>
    </row>
    <row r="410" spans="3:10" ht="12.75">
      <c r="C410" s="7"/>
      <c r="D410" s="11"/>
      <c r="F410" s="7"/>
      <c r="H410" s="7"/>
      <c r="J410" s="7"/>
    </row>
    <row r="411" spans="3:10" ht="12.75">
      <c r="C411" s="7"/>
      <c r="D411" s="11"/>
      <c r="F411" s="7"/>
      <c r="H411" s="7"/>
      <c r="J411" s="7"/>
    </row>
    <row r="412" spans="3:10" ht="12.75">
      <c r="C412" s="7"/>
      <c r="D412" s="11"/>
      <c r="F412" s="7"/>
      <c r="H412" s="7"/>
      <c r="J412" s="7"/>
    </row>
    <row r="413" spans="3:10" ht="12.75">
      <c r="C413" s="7"/>
      <c r="D413" s="11"/>
      <c r="F413" s="7"/>
      <c r="H413" s="7"/>
      <c r="J413" s="7"/>
    </row>
    <row r="414" spans="3:10" ht="12.75">
      <c r="C414" s="7"/>
      <c r="D414" s="11"/>
      <c r="F414" s="7"/>
      <c r="H414" s="7"/>
      <c r="J414" s="7"/>
    </row>
    <row r="415" spans="3:10" ht="12.75">
      <c r="C415" s="7"/>
      <c r="D415" s="11"/>
      <c r="F415" s="7"/>
      <c r="H415" s="7"/>
      <c r="J415" s="7"/>
    </row>
    <row r="416" spans="3:10" ht="12.75">
      <c r="C416" s="7"/>
      <c r="D416" s="11"/>
      <c r="F416" s="7"/>
      <c r="H416" s="7"/>
      <c r="J416" s="7"/>
    </row>
    <row r="417" spans="3:10" ht="12.75">
      <c r="C417" s="7"/>
      <c r="D417" s="11"/>
      <c r="F417" s="7"/>
      <c r="H417" s="7"/>
      <c r="J417" s="7"/>
    </row>
    <row r="418" spans="3:10" ht="12.75">
      <c r="C418" s="7"/>
      <c r="D418" s="11"/>
      <c r="F418" s="7"/>
      <c r="H418" s="7"/>
      <c r="J418" s="7"/>
    </row>
    <row r="419" spans="3:10" ht="12.75">
      <c r="C419" s="7"/>
      <c r="D419" s="11"/>
      <c r="F419" s="7"/>
      <c r="H419" s="7"/>
      <c r="J419" s="7"/>
    </row>
    <row r="420" spans="3:10" ht="12.75">
      <c r="C420" s="7"/>
      <c r="D420" s="11"/>
      <c r="F420" s="7"/>
      <c r="H420" s="7"/>
      <c r="J420" s="7"/>
    </row>
    <row r="421" spans="3:10" ht="12.75">
      <c r="C421" s="7"/>
      <c r="D421" s="11"/>
      <c r="F421" s="7"/>
      <c r="H421" s="7"/>
      <c r="J421" s="7"/>
    </row>
    <row r="422" spans="3:10" ht="12.75">
      <c r="C422" s="7"/>
      <c r="D422" s="11"/>
      <c r="F422" s="7"/>
      <c r="H422" s="7"/>
      <c r="J422" s="7"/>
    </row>
    <row r="423" spans="3:10" ht="12.75">
      <c r="C423" s="7"/>
      <c r="D423" s="11"/>
      <c r="F423" s="7"/>
      <c r="H423" s="7"/>
      <c r="J423" s="7"/>
    </row>
    <row r="424" spans="3:10" ht="12.75">
      <c r="C424" s="7"/>
      <c r="D424" s="11"/>
      <c r="F424" s="7"/>
      <c r="H424" s="7"/>
      <c r="J424" s="7"/>
    </row>
    <row r="425" spans="3:10" ht="12.75">
      <c r="C425" s="7"/>
      <c r="D425" s="11"/>
      <c r="F425" s="7"/>
      <c r="H425" s="7"/>
      <c r="J425" s="7"/>
    </row>
    <row r="426" spans="3:10" ht="12.75">
      <c r="C426" s="7"/>
      <c r="D426" s="11"/>
      <c r="F426" s="7"/>
      <c r="H426" s="7"/>
      <c r="J426" s="7"/>
    </row>
    <row r="427" spans="3:10" ht="12.75">
      <c r="C427" s="7"/>
      <c r="D427" s="11"/>
      <c r="F427" s="7"/>
      <c r="H427" s="7"/>
      <c r="J427" s="7"/>
    </row>
    <row r="428" spans="3:10" ht="12.75">
      <c r="C428" s="7"/>
      <c r="D428" s="11"/>
      <c r="F428" s="7"/>
      <c r="H428" s="7"/>
      <c r="J428" s="7"/>
    </row>
    <row r="429" spans="3:10" ht="12.75">
      <c r="C429" s="7"/>
      <c r="D429" s="11"/>
      <c r="F429" s="7"/>
      <c r="H429" s="7"/>
      <c r="J429" s="7"/>
    </row>
    <row r="430" spans="3:10" ht="12.75">
      <c r="C430" s="7"/>
      <c r="D430" s="11"/>
      <c r="F430" s="7"/>
      <c r="H430" s="7"/>
      <c r="J430" s="7"/>
    </row>
    <row r="431" spans="3:10" ht="12.75">
      <c r="C431" s="7"/>
      <c r="D431" s="11"/>
      <c r="F431" s="7"/>
      <c r="H431" s="7"/>
      <c r="J431" s="7"/>
    </row>
    <row r="432" spans="3:10" ht="12.75">
      <c r="C432" s="7"/>
      <c r="D432" s="11"/>
      <c r="F432" s="7"/>
      <c r="H432" s="7"/>
      <c r="J432" s="7"/>
    </row>
    <row r="433" spans="3:10" ht="12.75">
      <c r="C433" s="7"/>
      <c r="D433" s="11"/>
      <c r="F433" s="7"/>
      <c r="H433" s="7"/>
      <c r="J433" s="7"/>
    </row>
    <row r="434" spans="3:10" ht="12.75">
      <c r="C434" s="7"/>
      <c r="D434" s="11"/>
      <c r="F434" s="7"/>
      <c r="H434" s="7"/>
      <c r="J434" s="7"/>
    </row>
    <row r="435" spans="3:10" ht="12.75">
      <c r="C435" s="7"/>
      <c r="D435" s="11"/>
      <c r="F435" s="7"/>
      <c r="H435" s="7"/>
      <c r="J435" s="7"/>
    </row>
    <row r="436" spans="3:10" ht="12.75">
      <c r="C436" s="7"/>
      <c r="D436" s="11"/>
      <c r="F436" s="7"/>
      <c r="H436" s="7"/>
      <c r="J436" s="7"/>
    </row>
    <row r="437" spans="3:10" ht="12.75">
      <c r="C437" s="7"/>
      <c r="D437" s="11"/>
      <c r="F437" s="7"/>
      <c r="H437" s="7"/>
      <c r="J437" s="7"/>
    </row>
    <row r="438" spans="3:10" ht="12.75">
      <c r="C438" s="7"/>
      <c r="D438" s="11"/>
      <c r="F438" s="7"/>
      <c r="H438" s="7"/>
      <c r="J438" s="7"/>
    </row>
    <row r="439" spans="3:10" ht="12.75">
      <c r="C439" s="7"/>
      <c r="D439" s="11"/>
      <c r="F439" s="7"/>
      <c r="H439" s="7"/>
      <c r="J439" s="7"/>
    </row>
    <row r="440" spans="3:10" ht="12.75">
      <c r="C440" s="7"/>
      <c r="D440" s="11"/>
      <c r="F440" s="7"/>
      <c r="H440" s="7"/>
      <c r="J440" s="7"/>
    </row>
    <row r="441" spans="3:10" ht="12.75">
      <c r="C441" s="7"/>
      <c r="D441" s="11"/>
      <c r="F441" s="7"/>
      <c r="H441" s="7"/>
      <c r="J441" s="7"/>
    </row>
    <row r="442" spans="3:10" ht="12.75">
      <c r="C442" s="7"/>
      <c r="D442" s="11"/>
      <c r="F442" s="7"/>
      <c r="H442" s="7"/>
      <c r="J442" s="7"/>
    </row>
    <row r="443" spans="3:10" ht="12.75">
      <c r="C443" s="7"/>
      <c r="D443" s="11"/>
      <c r="F443" s="7"/>
      <c r="H443" s="7"/>
      <c r="J443" s="7"/>
    </row>
    <row r="444" spans="3:10" ht="12.75">
      <c r="C444" s="7"/>
      <c r="D444" s="11"/>
      <c r="F444" s="7"/>
      <c r="H444" s="7"/>
      <c r="J444" s="7"/>
    </row>
    <row r="445" spans="3:10" ht="12.75">
      <c r="C445" s="7"/>
      <c r="D445" s="11"/>
      <c r="F445" s="7"/>
      <c r="H445" s="7"/>
      <c r="J445" s="7"/>
    </row>
    <row r="446" spans="3:10" ht="12.75">
      <c r="C446" s="7"/>
      <c r="D446" s="11"/>
      <c r="F446" s="7"/>
      <c r="H446" s="7"/>
      <c r="J446" s="7"/>
    </row>
    <row r="447" spans="3:10" ht="12.75">
      <c r="C447" s="7"/>
      <c r="D447" s="11"/>
      <c r="F447" s="7"/>
      <c r="H447" s="7"/>
      <c r="J447" s="7"/>
    </row>
    <row r="448" spans="3:10" ht="12.75">
      <c r="C448" s="7"/>
      <c r="D448" s="11"/>
      <c r="F448" s="7"/>
      <c r="H448" s="7"/>
      <c r="J448" s="7"/>
    </row>
    <row r="449" spans="3:10" ht="12.75">
      <c r="C449" s="7"/>
      <c r="D449" s="11"/>
      <c r="F449" s="7"/>
      <c r="H449" s="7"/>
      <c r="J449" s="7"/>
    </row>
    <row r="450" spans="3:10" ht="12.75">
      <c r="C450" s="7"/>
      <c r="D450" s="11"/>
      <c r="F450" s="7"/>
      <c r="H450" s="7"/>
      <c r="J450" s="7"/>
    </row>
    <row r="451" spans="3:10" ht="12.75">
      <c r="C451" s="7"/>
      <c r="D451" s="11"/>
      <c r="F451" s="7"/>
      <c r="H451" s="7"/>
      <c r="J451" s="7"/>
    </row>
    <row r="452" spans="3:10" ht="12.75">
      <c r="C452" s="7"/>
      <c r="D452" s="11"/>
      <c r="F452" s="7"/>
      <c r="H452" s="7"/>
      <c r="J452" s="7"/>
    </row>
    <row r="453" spans="3:10" ht="12.75">
      <c r="C453" s="7"/>
      <c r="D453" s="11"/>
      <c r="F453" s="7"/>
      <c r="H453" s="7"/>
      <c r="J453" s="7"/>
    </row>
    <row r="454" spans="3:10" ht="12.75">
      <c r="C454" s="7"/>
      <c r="D454" s="11"/>
      <c r="F454" s="7"/>
      <c r="H454" s="7"/>
      <c r="J454" s="7"/>
    </row>
    <row r="455" spans="3:10" ht="12.75">
      <c r="C455" s="7"/>
      <c r="D455" s="11"/>
      <c r="F455" s="7"/>
      <c r="H455" s="7"/>
      <c r="J455" s="7"/>
    </row>
    <row r="456" spans="3:10" ht="12.75">
      <c r="C456" s="7"/>
      <c r="D456" s="11"/>
      <c r="F456" s="7"/>
      <c r="H456" s="7"/>
      <c r="J456" s="7"/>
    </row>
    <row r="457" spans="3:10" ht="12.75">
      <c r="C457" s="7"/>
      <c r="D457" s="11"/>
      <c r="F457" s="7"/>
      <c r="H457" s="7"/>
      <c r="J457" s="7"/>
    </row>
    <row r="458" spans="3:10" ht="12.75">
      <c r="C458" s="7"/>
      <c r="D458" s="11"/>
      <c r="F458" s="7"/>
      <c r="H458" s="7"/>
      <c r="J458" s="7"/>
    </row>
    <row r="459" spans="3:10" ht="12.75">
      <c r="C459" s="7"/>
      <c r="D459" s="11"/>
      <c r="F459" s="7"/>
      <c r="H459" s="7"/>
      <c r="J459" s="7"/>
    </row>
    <row r="460" spans="3:10" ht="12.75">
      <c r="C460" s="7"/>
      <c r="D460" s="11"/>
      <c r="F460" s="7"/>
      <c r="H460" s="7"/>
      <c r="J460" s="7"/>
    </row>
    <row r="461" spans="3:10" ht="12.75">
      <c r="C461" s="7"/>
      <c r="D461" s="11"/>
      <c r="F461" s="7"/>
      <c r="H461" s="7"/>
      <c r="J461" s="7"/>
    </row>
    <row r="462" spans="3:10" ht="12.75">
      <c r="C462" s="7"/>
      <c r="D462" s="11"/>
      <c r="F462" s="7"/>
      <c r="H462" s="7"/>
      <c r="J462" s="7"/>
    </row>
    <row r="463" spans="3:10" ht="12.75">
      <c r="C463" s="7"/>
      <c r="D463" s="11"/>
      <c r="F463" s="7"/>
      <c r="H463" s="7"/>
      <c r="J463" s="7"/>
    </row>
    <row r="464" spans="3:10" ht="12.75">
      <c r="C464" s="7"/>
      <c r="D464" s="11"/>
      <c r="F464" s="7"/>
      <c r="H464" s="7"/>
      <c r="J464" s="7"/>
    </row>
    <row r="465" spans="3:10" ht="12.75">
      <c r="C465" s="7"/>
      <c r="D465" s="11"/>
      <c r="F465" s="7"/>
      <c r="H465" s="7"/>
      <c r="J465" s="7"/>
    </row>
    <row r="466" spans="3:10" ht="12.75">
      <c r="C466" s="7"/>
      <c r="D466" s="11"/>
      <c r="F466" s="7"/>
      <c r="H466" s="7"/>
      <c r="J466" s="7"/>
    </row>
    <row r="467" spans="3:10" ht="12.75">
      <c r="C467" s="7"/>
      <c r="D467" s="11"/>
      <c r="F467" s="7"/>
      <c r="H467" s="7"/>
      <c r="J467" s="7"/>
    </row>
    <row r="468" spans="3:10" ht="12.75">
      <c r="C468" s="7"/>
      <c r="D468" s="11"/>
      <c r="F468" s="7"/>
      <c r="H468" s="7"/>
      <c r="J468" s="7"/>
    </row>
    <row r="469" spans="3:10" ht="12.75">
      <c r="C469" s="7"/>
      <c r="D469" s="11"/>
      <c r="F469" s="7"/>
      <c r="H469" s="7"/>
      <c r="J469" s="7"/>
    </row>
    <row r="470" spans="3:10" ht="12.75">
      <c r="C470" s="7"/>
      <c r="D470" s="11"/>
      <c r="F470" s="7"/>
      <c r="H470" s="7"/>
      <c r="J470" s="7"/>
    </row>
    <row r="471" spans="3:10" ht="12.75">
      <c r="C471" s="7"/>
      <c r="D471" s="11"/>
      <c r="F471" s="7"/>
      <c r="H471" s="7"/>
      <c r="J471" s="7"/>
    </row>
    <row r="472" spans="3:10" ht="12.75">
      <c r="C472" s="7"/>
      <c r="D472" s="11"/>
      <c r="F472" s="7"/>
      <c r="H472" s="7"/>
      <c r="J472" s="7"/>
    </row>
    <row r="473" spans="3:10" ht="12.75">
      <c r="C473" s="7"/>
      <c r="D473" s="11"/>
      <c r="F473" s="7"/>
      <c r="H473" s="7"/>
      <c r="J473" s="7"/>
    </row>
    <row r="474" spans="3:10" ht="12.75">
      <c r="C474" s="7"/>
      <c r="D474" s="11"/>
      <c r="F474" s="7"/>
      <c r="H474" s="7"/>
      <c r="J474" s="7"/>
    </row>
    <row r="475" spans="3:10" ht="12.75">
      <c r="C475" s="7"/>
      <c r="D475" s="11"/>
      <c r="F475" s="7"/>
      <c r="H475" s="7"/>
      <c r="J475" s="7"/>
    </row>
    <row r="476" spans="3:10" ht="12.75">
      <c r="C476" s="7"/>
      <c r="D476" s="11"/>
      <c r="F476" s="7"/>
      <c r="H476" s="7"/>
      <c r="J476" s="7"/>
    </row>
    <row r="477" spans="3:10" ht="12.75">
      <c r="C477" s="7"/>
      <c r="D477" s="11"/>
      <c r="F477" s="7"/>
      <c r="H477" s="7"/>
      <c r="J477" s="7"/>
    </row>
    <row r="478" spans="3:10" ht="12.75">
      <c r="C478" s="7"/>
      <c r="D478" s="11"/>
      <c r="F478" s="7"/>
      <c r="H478" s="7"/>
      <c r="J478" s="7"/>
    </row>
    <row r="479" spans="3:10" ht="12.75">
      <c r="C479" s="7"/>
      <c r="D479" s="11"/>
      <c r="F479" s="7"/>
      <c r="H479" s="7"/>
      <c r="J479" s="7"/>
    </row>
    <row r="480" spans="3:10" ht="12.75">
      <c r="C480" s="7"/>
      <c r="D480" s="11"/>
      <c r="F480" s="7"/>
      <c r="H480" s="7"/>
      <c r="J480" s="7"/>
    </row>
    <row r="481" spans="3:10" ht="12.75">
      <c r="C481" s="7"/>
      <c r="D481" s="11"/>
      <c r="F481" s="7"/>
      <c r="H481" s="7"/>
      <c r="J481" s="7"/>
    </row>
    <row r="482" spans="3:10" ht="12.75">
      <c r="C482" s="7"/>
      <c r="D482" s="11"/>
      <c r="F482" s="7"/>
      <c r="H482" s="7"/>
      <c r="J482" s="7"/>
    </row>
    <row r="483" spans="3:10" ht="12.75">
      <c r="C483" s="7"/>
      <c r="D483" s="11"/>
      <c r="F483" s="7"/>
      <c r="H483" s="7"/>
      <c r="J483" s="7"/>
    </row>
    <row r="484" spans="3:10" ht="12.75">
      <c r="C484" s="7"/>
      <c r="D484" s="11"/>
      <c r="F484" s="7"/>
      <c r="H484" s="7"/>
      <c r="J484" s="7"/>
    </row>
    <row r="485" spans="3:10" ht="12.75">
      <c r="C485" s="7"/>
      <c r="D485" s="11"/>
      <c r="F485" s="7"/>
      <c r="H485" s="7"/>
      <c r="J485" s="7"/>
    </row>
    <row r="486" spans="3:10" ht="12.75">
      <c r="C486" s="7"/>
      <c r="D486" s="11"/>
      <c r="F486" s="7"/>
      <c r="H486" s="7"/>
      <c r="J486" s="7"/>
    </row>
    <row r="487" spans="3:10" ht="12.75">
      <c r="C487" s="7"/>
      <c r="D487" s="11"/>
      <c r="F487" s="7"/>
      <c r="H487" s="7"/>
      <c r="J487" s="7"/>
    </row>
    <row r="488" spans="3:10" ht="12.75">
      <c r="C488" s="7"/>
      <c r="D488" s="11"/>
      <c r="F488" s="7"/>
      <c r="H488" s="7"/>
      <c r="J488" s="7"/>
    </row>
    <row r="489" spans="3:10" ht="12.75">
      <c r="C489" s="7"/>
      <c r="D489" s="11"/>
      <c r="F489" s="7"/>
      <c r="H489" s="7"/>
      <c r="J489" s="7"/>
    </row>
    <row r="490" spans="3:10" ht="12.75">
      <c r="C490" s="7"/>
      <c r="D490" s="11"/>
      <c r="F490" s="7"/>
      <c r="H490" s="7"/>
      <c r="J490" s="7"/>
    </row>
    <row r="491" spans="3:10" ht="12.75">
      <c r="C491" s="7"/>
      <c r="D491" s="11"/>
      <c r="F491" s="7"/>
      <c r="H491" s="7"/>
      <c r="J491" s="7"/>
    </row>
    <row r="492" spans="3:10" ht="12.75">
      <c r="C492" s="7"/>
      <c r="D492" s="11"/>
      <c r="F492" s="7"/>
      <c r="H492" s="7"/>
      <c r="J492" s="7"/>
    </row>
    <row r="493" spans="3:10" ht="12.75">
      <c r="C493" s="7"/>
      <c r="D493" s="11"/>
      <c r="F493" s="7"/>
      <c r="H493" s="7"/>
      <c r="J493" s="7"/>
    </row>
    <row r="494" spans="3:10" ht="12.75">
      <c r="C494" s="7"/>
      <c r="D494" s="11"/>
      <c r="F494" s="7"/>
      <c r="H494" s="7"/>
      <c r="J494" s="7"/>
    </row>
    <row r="495" spans="3:10" ht="12.75">
      <c r="C495" s="7"/>
      <c r="D495" s="11"/>
      <c r="F495" s="7"/>
      <c r="H495" s="7"/>
      <c r="J495" s="7"/>
    </row>
    <row r="496" spans="3:10" ht="12.75">
      <c r="C496" s="7"/>
      <c r="D496" s="11"/>
      <c r="F496" s="7"/>
      <c r="H496" s="7"/>
      <c r="J496" s="7"/>
    </row>
    <row r="497" spans="3:10" ht="12.75">
      <c r="C497" s="7"/>
      <c r="D497" s="11"/>
      <c r="F497" s="7"/>
      <c r="H497" s="7"/>
      <c r="J497" s="7"/>
    </row>
    <row r="498" spans="3:10" ht="12.75">
      <c r="C498" s="7"/>
      <c r="D498" s="11"/>
      <c r="F498" s="7"/>
      <c r="H498" s="7"/>
      <c r="J498" s="7"/>
    </row>
    <row r="499" spans="3:10" ht="12.75">
      <c r="C499" s="7"/>
      <c r="D499" s="11"/>
      <c r="F499" s="7"/>
      <c r="H499" s="7"/>
      <c r="J499" s="7"/>
    </row>
    <row r="500" spans="3:10" ht="12.75">
      <c r="C500" s="7"/>
      <c r="D500" s="11"/>
      <c r="F500" s="7"/>
      <c r="H500" s="7"/>
      <c r="J500" s="7"/>
    </row>
    <row r="501" spans="3:10" ht="12.75">
      <c r="C501" s="7"/>
      <c r="D501" s="11"/>
      <c r="F501" s="7"/>
      <c r="H501" s="7"/>
      <c r="J501" s="7"/>
    </row>
    <row r="502" spans="3:10" ht="12.75">
      <c r="C502" s="7"/>
      <c r="D502" s="11"/>
      <c r="F502" s="7"/>
      <c r="H502" s="7"/>
      <c r="J502" s="7"/>
    </row>
    <row r="503" spans="3:10" ht="12.75">
      <c r="C503" s="7"/>
      <c r="D503" s="11"/>
      <c r="F503" s="7"/>
      <c r="H503" s="7"/>
      <c r="J503" s="7"/>
    </row>
    <row r="504" spans="3:10" ht="12.75">
      <c r="C504" s="7"/>
      <c r="D504" s="11"/>
      <c r="F504" s="7"/>
      <c r="H504" s="7"/>
      <c r="J504" s="7"/>
    </row>
    <row r="505" spans="3:10" ht="12.75">
      <c r="C505" s="7"/>
      <c r="D505" s="11"/>
      <c r="F505" s="7"/>
      <c r="H505" s="7"/>
      <c r="J505" s="7"/>
    </row>
    <row r="506" spans="3:10" ht="12.75">
      <c r="C506" s="7"/>
      <c r="D506" s="11"/>
      <c r="F506" s="7"/>
      <c r="H506" s="7"/>
      <c r="J506" s="7"/>
    </row>
    <row r="507" spans="3:10" ht="12.75">
      <c r="C507" s="7"/>
      <c r="D507" s="11"/>
      <c r="F507" s="7"/>
      <c r="H507" s="7"/>
      <c r="J507" s="7"/>
    </row>
    <row r="508" spans="3:10" ht="12.75">
      <c r="C508" s="7"/>
      <c r="D508" s="11"/>
      <c r="F508" s="7"/>
      <c r="H508" s="7"/>
      <c r="J508" s="7"/>
    </row>
    <row r="509" spans="3:10" ht="12.75">
      <c r="C509" s="7"/>
      <c r="D509" s="11"/>
      <c r="F509" s="7"/>
      <c r="H509" s="7"/>
      <c r="J509" s="7"/>
    </row>
    <row r="510" spans="3:10" ht="12.75">
      <c r="C510" s="7"/>
      <c r="D510" s="11"/>
      <c r="F510" s="7"/>
      <c r="H510" s="7"/>
      <c r="J510" s="7"/>
    </row>
    <row r="511" spans="3:10" ht="12.75">
      <c r="C511" s="7"/>
      <c r="D511" s="11"/>
      <c r="F511" s="7"/>
      <c r="H511" s="7"/>
      <c r="J511" s="7"/>
    </row>
    <row r="512" spans="3:10" ht="12.75">
      <c r="C512" s="7"/>
      <c r="D512" s="11"/>
      <c r="F512" s="7"/>
      <c r="H512" s="7"/>
      <c r="J512" s="7"/>
    </row>
    <row r="513" spans="3:10" ht="12.75">
      <c r="C513" s="7"/>
      <c r="D513" s="11"/>
      <c r="F513" s="7"/>
      <c r="H513" s="7"/>
      <c r="J513" s="7"/>
    </row>
    <row r="514" spans="3:10" ht="12.75">
      <c r="C514" s="7"/>
      <c r="D514" s="11"/>
      <c r="F514" s="7"/>
      <c r="H514" s="7"/>
      <c r="J514" s="7"/>
    </row>
    <row r="515" spans="3:10" ht="12.75">
      <c r="C515" s="7"/>
      <c r="D515" s="11"/>
      <c r="F515" s="7"/>
      <c r="H515" s="7"/>
      <c r="J515" s="7"/>
    </row>
    <row r="516" spans="3:10" ht="12.75">
      <c r="C516" s="7"/>
      <c r="D516" s="11"/>
      <c r="F516" s="7"/>
      <c r="H516" s="7"/>
      <c r="J516" s="7"/>
    </row>
    <row r="517" spans="3:10" ht="12.75">
      <c r="C517" s="7"/>
      <c r="D517" s="11"/>
      <c r="F517" s="7"/>
      <c r="H517" s="7"/>
      <c r="J517" s="7"/>
    </row>
    <row r="518" spans="3:10" ht="12.75">
      <c r="C518" s="7"/>
      <c r="D518" s="11"/>
      <c r="F518" s="7"/>
      <c r="H518" s="7"/>
      <c r="J518" s="7"/>
    </row>
    <row r="519" spans="3:10" ht="12.75">
      <c r="C519" s="7"/>
      <c r="D519" s="11"/>
      <c r="F519" s="7"/>
      <c r="H519" s="7"/>
      <c r="J519" s="7"/>
    </row>
    <row r="520" spans="3:10" ht="12.75">
      <c r="C520" s="7"/>
      <c r="D520" s="11"/>
      <c r="F520" s="7"/>
      <c r="H520" s="7"/>
      <c r="J520" s="7"/>
    </row>
    <row r="521" spans="3:10" ht="12.75">
      <c r="C521" s="7"/>
      <c r="D521" s="11"/>
      <c r="F521" s="7"/>
      <c r="H521" s="7"/>
      <c r="J521" s="7"/>
    </row>
    <row r="522" spans="3:10" ht="12.75">
      <c r="C522" s="7"/>
      <c r="D522" s="11"/>
      <c r="F522" s="7"/>
      <c r="H522" s="7"/>
      <c r="J522" s="7"/>
    </row>
    <row r="523" spans="3:10" ht="12.75">
      <c r="C523" s="7"/>
      <c r="D523" s="11"/>
      <c r="F523" s="7"/>
      <c r="H523" s="7"/>
      <c r="J523" s="7"/>
    </row>
    <row r="524" spans="3:10" ht="12.75">
      <c r="C524" s="7"/>
      <c r="D524" s="11"/>
      <c r="F524" s="7"/>
      <c r="H524" s="7"/>
      <c r="J524" s="7"/>
    </row>
    <row r="525" spans="3:10" ht="12.75">
      <c r="C525" s="7"/>
      <c r="D525" s="11"/>
      <c r="F525" s="7"/>
      <c r="H525" s="7"/>
      <c r="J525" s="7"/>
    </row>
    <row r="526" spans="3:10" ht="12.75">
      <c r="C526" s="7"/>
      <c r="D526" s="11"/>
      <c r="F526" s="7"/>
      <c r="H526" s="7"/>
      <c r="J526" s="7"/>
    </row>
    <row r="527" spans="3:10" ht="12.75">
      <c r="C527" s="7"/>
      <c r="D527" s="11"/>
      <c r="F527" s="7"/>
      <c r="H527" s="7"/>
      <c r="J527" s="7"/>
    </row>
    <row r="528" spans="3:10" ht="12.75">
      <c r="C528" s="7"/>
      <c r="D528" s="11"/>
      <c r="F528" s="7"/>
      <c r="H528" s="7"/>
      <c r="J528" s="7"/>
    </row>
    <row r="529" spans="3:10" ht="12.75">
      <c r="C529" s="7"/>
      <c r="D529" s="11"/>
      <c r="F529" s="7"/>
      <c r="H529" s="7"/>
      <c r="J529" s="7"/>
    </row>
    <row r="530" spans="3:10" ht="12.75">
      <c r="C530" s="7"/>
      <c r="D530" s="11"/>
      <c r="F530" s="7"/>
      <c r="H530" s="7"/>
      <c r="J530" s="7"/>
    </row>
    <row r="531" spans="3:10" ht="12.75">
      <c r="C531" s="7"/>
      <c r="D531" s="11"/>
      <c r="F531" s="7"/>
      <c r="H531" s="7"/>
      <c r="J531" s="7"/>
    </row>
    <row r="532" spans="3:10" ht="12.75">
      <c r="C532" s="7"/>
      <c r="D532" s="11"/>
      <c r="F532" s="7"/>
      <c r="H532" s="7"/>
      <c r="J532" s="7"/>
    </row>
    <row r="533" spans="3:10" ht="12.75">
      <c r="C533" s="7"/>
      <c r="D533" s="11"/>
      <c r="F533" s="7"/>
      <c r="H533" s="7"/>
      <c r="J533" s="7"/>
    </row>
    <row r="534" spans="3:10" ht="12.75">
      <c r="C534" s="7"/>
      <c r="D534" s="11"/>
      <c r="F534" s="7"/>
      <c r="H534" s="7"/>
      <c r="J534" s="7"/>
    </row>
    <row r="535" spans="3:10" ht="12.75">
      <c r="C535" s="7"/>
      <c r="D535" s="11"/>
      <c r="F535" s="7"/>
      <c r="H535" s="7"/>
      <c r="J535" s="7"/>
    </row>
    <row r="536" spans="3:10" ht="12.75">
      <c r="C536" s="7"/>
      <c r="D536" s="11"/>
      <c r="F536" s="7"/>
      <c r="H536" s="7"/>
      <c r="J536" s="7"/>
    </row>
    <row r="537" spans="3:10" ht="12.75">
      <c r="C537" s="7"/>
      <c r="D537" s="11"/>
      <c r="F537" s="7"/>
      <c r="H537" s="7"/>
      <c r="J537" s="7"/>
    </row>
    <row r="538" spans="3:10" ht="12.75">
      <c r="C538" s="7"/>
      <c r="D538" s="11"/>
      <c r="F538" s="7"/>
      <c r="H538" s="7"/>
      <c r="J538" s="7"/>
    </row>
    <row r="539" spans="3:10" ht="12.75">
      <c r="C539" s="7"/>
      <c r="D539" s="11"/>
      <c r="F539" s="7"/>
      <c r="H539" s="7"/>
      <c r="J539" s="7"/>
    </row>
    <row r="540" spans="3:10" ht="12.75">
      <c r="C540" s="7"/>
      <c r="D540" s="11"/>
      <c r="F540" s="7"/>
      <c r="H540" s="7"/>
      <c r="J540" s="7"/>
    </row>
    <row r="541" spans="3:10" ht="12.75">
      <c r="C541" s="7"/>
      <c r="D541" s="11"/>
      <c r="F541" s="7"/>
      <c r="H541" s="7"/>
      <c r="J541" s="7"/>
    </row>
    <row r="542" spans="3:10" ht="12.75">
      <c r="C542" s="13"/>
      <c r="D542" s="11"/>
      <c r="F542" s="7"/>
      <c r="H542" s="7"/>
      <c r="J542" s="7"/>
    </row>
    <row r="543" spans="3:10" ht="12.75">
      <c r="C543" s="13"/>
      <c r="D543" s="11"/>
      <c r="F543" s="7"/>
      <c r="H543" s="7"/>
      <c r="J543" s="7"/>
    </row>
    <row r="544" spans="3:10" ht="12.75">
      <c r="C544" s="13"/>
      <c r="D544" s="11"/>
      <c r="F544" s="7"/>
      <c r="H544" s="7"/>
      <c r="J544" s="7"/>
    </row>
    <row r="545" spans="3:10" ht="12.75">
      <c r="C545" s="13"/>
      <c r="D545" s="11"/>
      <c r="F545" s="7"/>
      <c r="H545" s="7"/>
      <c r="J545" s="7"/>
    </row>
    <row r="546" spans="3:10" ht="12.75">
      <c r="C546" s="13"/>
      <c r="D546" s="11"/>
      <c r="F546" s="7"/>
      <c r="H546" s="7"/>
      <c r="J546" s="7"/>
    </row>
    <row r="547" spans="3:10" ht="12.75">
      <c r="C547" s="13"/>
      <c r="D547" s="11"/>
      <c r="F547" s="7"/>
      <c r="H547" s="7"/>
      <c r="J547" s="7"/>
    </row>
    <row r="548" spans="3:10" ht="12.75">
      <c r="C548" s="13"/>
      <c r="D548" s="11"/>
      <c r="F548" s="7"/>
      <c r="H548" s="7"/>
      <c r="J548" s="7"/>
    </row>
    <row r="549" spans="3:10" ht="12.75">
      <c r="C549" s="13"/>
      <c r="D549" s="11"/>
      <c r="F549" s="7"/>
      <c r="H549" s="7"/>
      <c r="J549" s="7"/>
    </row>
    <row r="550" spans="3:10" ht="12.75">
      <c r="C550" s="13"/>
      <c r="D550" s="11"/>
      <c r="F550" s="7"/>
      <c r="H550" s="7"/>
      <c r="J550" s="7"/>
    </row>
    <row r="551" spans="3:10" ht="12.75">
      <c r="C551" s="13"/>
      <c r="D551" s="11"/>
      <c r="F551" s="7"/>
      <c r="H551" s="7"/>
      <c r="J551" s="7"/>
    </row>
    <row r="552" spans="3:10" ht="12.75">
      <c r="C552" s="13"/>
      <c r="D552" s="11"/>
      <c r="F552" s="7"/>
      <c r="H552" s="7"/>
      <c r="J552" s="7"/>
    </row>
    <row r="553" spans="3:10" ht="12.75">
      <c r="C553" s="13"/>
      <c r="D553" s="11"/>
      <c r="F553" s="7"/>
      <c r="H553" s="7"/>
      <c r="J553" s="7"/>
    </row>
    <row r="554" spans="3:10" ht="12.75">
      <c r="C554" s="13"/>
      <c r="D554" s="11"/>
      <c r="F554" s="7"/>
      <c r="H554" s="7"/>
      <c r="J554" s="7"/>
    </row>
    <row r="555" spans="3:10" ht="12.75">
      <c r="C555" s="13"/>
      <c r="D555" s="11"/>
      <c r="F555" s="7"/>
      <c r="H555" s="7"/>
      <c r="J555" s="7"/>
    </row>
    <row r="556" spans="3:10" ht="12.75">
      <c r="C556" s="13"/>
      <c r="D556" s="11"/>
      <c r="F556" s="7"/>
      <c r="H556" s="7"/>
      <c r="J556" s="7"/>
    </row>
    <row r="557" spans="3:10" ht="12.75">
      <c r="C557" s="13"/>
      <c r="D557" s="11"/>
      <c r="F557" s="7"/>
      <c r="H557" s="7"/>
      <c r="J557" s="7"/>
    </row>
    <row r="558" spans="3:10" ht="12.75">
      <c r="C558" s="13"/>
      <c r="D558" s="11"/>
      <c r="F558" s="7"/>
      <c r="H558" s="7"/>
      <c r="J558" s="7"/>
    </row>
    <row r="559" spans="3:10" ht="12.75">
      <c r="C559" s="13"/>
      <c r="D559" s="11"/>
      <c r="F559" s="7"/>
      <c r="H559" s="7"/>
      <c r="J559" s="7"/>
    </row>
    <row r="560" spans="3:10" ht="12.75">
      <c r="C560" s="13"/>
      <c r="D560" s="11"/>
      <c r="F560" s="7"/>
      <c r="H560" s="7"/>
      <c r="J560" s="7"/>
    </row>
    <row r="561" spans="3:10" ht="12.75">
      <c r="C561" s="13"/>
      <c r="D561" s="11"/>
      <c r="F561" s="7"/>
      <c r="H561" s="7"/>
      <c r="J561" s="7"/>
    </row>
    <row r="562" spans="3:10" ht="12.75">
      <c r="C562" s="13"/>
      <c r="D562" s="11"/>
      <c r="F562" s="7"/>
      <c r="H562" s="7"/>
      <c r="J562" s="7"/>
    </row>
    <row r="563" spans="3:10" ht="12.75">
      <c r="C563" s="13"/>
      <c r="D563" s="11"/>
      <c r="F563" s="7"/>
      <c r="H563" s="7"/>
      <c r="J563" s="7"/>
    </row>
    <row r="564" spans="3:10" ht="12.75">
      <c r="C564" s="13"/>
      <c r="D564" s="11"/>
      <c r="F564" s="7"/>
      <c r="H564" s="7"/>
      <c r="J564" s="7"/>
    </row>
    <row r="565" spans="3:10" ht="12.75">
      <c r="C565" s="13"/>
      <c r="D565" s="11"/>
      <c r="F565" s="7"/>
      <c r="H565" s="7"/>
      <c r="J565" s="7"/>
    </row>
    <row r="566" spans="3:10" ht="12.75">
      <c r="C566" s="13"/>
      <c r="D566" s="11"/>
      <c r="F566" s="7"/>
      <c r="H566" s="7"/>
      <c r="J566" s="7"/>
    </row>
    <row r="567" spans="3:10" ht="12.75">
      <c r="C567" s="13"/>
      <c r="D567" s="11"/>
      <c r="F567" s="7"/>
      <c r="H567" s="7"/>
      <c r="J567" s="7"/>
    </row>
    <row r="568" spans="3:10" ht="12.75">
      <c r="C568" s="13"/>
      <c r="D568" s="11"/>
      <c r="F568" s="7"/>
      <c r="H568" s="7"/>
      <c r="J568" s="7"/>
    </row>
    <row r="569" spans="3:10" ht="12.75">
      <c r="C569" s="13"/>
      <c r="D569" s="11"/>
      <c r="F569" s="7"/>
      <c r="H569" s="7"/>
      <c r="J569" s="7"/>
    </row>
    <row r="570" spans="3:10" ht="12.75">
      <c r="C570" s="13"/>
      <c r="D570" s="11"/>
      <c r="F570" s="7"/>
      <c r="H570" s="7"/>
      <c r="J570" s="7"/>
    </row>
    <row r="571" spans="3:10" ht="12.75">
      <c r="C571" s="13"/>
      <c r="D571" s="11"/>
      <c r="F571" s="7"/>
      <c r="H571" s="7"/>
      <c r="J571" s="7"/>
    </row>
    <row r="572" spans="3:10" ht="12.75">
      <c r="C572" s="13"/>
      <c r="D572" s="11"/>
      <c r="F572" s="7"/>
      <c r="H572" s="7"/>
      <c r="J572" s="7"/>
    </row>
    <row r="573" spans="3:10" ht="12.75">
      <c r="C573" s="13"/>
      <c r="D573" s="11"/>
      <c r="F573" s="7"/>
      <c r="H573" s="7"/>
      <c r="J573" s="7"/>
    </row>
    <row r="574" spans="3:10" ht="12.75">
      <c r="C574" s="13"/>
      <c r="D574" s="11"/>
      <c r="F574" s="7"/>
      <c r="H574" s="7"/>
      <c r="J574" s="7"/>
    </row>
    <row r="575" spans="3:10" ht="12.75">
      <c r="C575" s="13"/>
      <c r="D575" s="11"/>
      <c r="F575" s="7"/>
      <c r="H575" s="7"/>
      <c r="J575" s="7"/>
    </row>
    <row r="576" spans="3:10" ht="12.75">
      <c r="C576" s="13"/>
      <c r="D576" s="11"/>
      <c r="F576" s="7"/>
      <c r="H576" s="7"/>
      <c r="J576" s="7"/>
    </row>
    <row r="577" spans="3:10" ht="12.75">
      <c r="C577" s="13"/>
      <c r="D577" s="11"/>
      <c r="F577" s="7"/>
      <c r="H577" s="7"/>
      <c r="J577" s="7"/>
    </row>
    <row r="578" spans="3:10" ht="12.75">
      <c r="C578" s="13"/>
      <c r="D578" s="11"/>
      <c r="F578" s="7"/>
      <c r="H578" s="7"/>
      <c r="J578" s="7"/>
    </row>
  </sheetData>
  <sheetProtection sheet="1" objects="1" scenarios="1"/>
  <printOptions gridLines="1"/>
  <pageMargins left="0" right="0" top="1" bottom="1" header="0.5" footer="0.5"/>
  <pageSetup horizontalDpi="600" verticalDpi="600" orientation="landscape" paperSize="5" scale="90" r:id="rId1"/>
  <headerFooter alignWithMargins="0">
    <oddHeader>&amp;C&amp;"Arial,Bold"LOANS GUARANTEED BY STATE AND FISCAL YEAR
MAY 2005</oddHeader>
    <oddFooter>&amp;LFY 95 and FY 96 figures are not shown but included in the total figures - see previous year's report for FY 95 and FY 96 figures.</oddFooter>
  </headerFooter>
  <rowBreaks count="3" manualBreakCount="3">
    <brk id="41" max="19" man="1"/>
    <brk id="75" max="19" man="1"/>
    <brk id="10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Cummins</dc:creator>
  <cp:keywords/>
  <dc:description/>
  <cp:lastModifiedBy>HUD</cp:lastModifiedBy>
  <cp:lastPrinted>2005-06-01T16:39:24Z</cp:lastPrinted>
  <dcterms:created xsi:type="dcterms:W3CDTF">2002-05-02T19:00:48Z</dcterms:created>
  <dcterms:modified xsi:type="dcterms:W3CDTF">2005-06-01T16:39:31Z</dcterms:modified>
  <cp:category/>
  <cp:version/>
  <cp:contentType/>
  <cp:contentStatus/>
</cp:coreProperties>
</file>