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5461" windowWidth="6000" windowHeight="6630" activeTab="0"/>
  </bookViews>
  <sheets>
    <sheet name="Prices1" sheetId="1" r:id="rId1"/>
    <sheet name="Prices2" sheetId="2" r:id="rId2"/>
    <sheet name="Prices3" sheetId="3" r:id="rId3"/>
    <sheet name="Prices4" sheetId="4" r:id="rId4"/>
    <sheet name="Prices5" sheetId="5" r:id="rId5"/>
    <sheet name="Prices6" sheetId="6" r:id="rId6"/>
    <sheet name="Prices7" sheetId="7" r:id="rId7"/>
    <sheet name="Prices8" sheetId="8" r:id="rId8"/>
    <sheet name="Prices9"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BPRIC_APP" localSheetId="0" hidden="1">'[2]TAB01'!#REF!</definedName>
    <definedName name="__123Graph_BPRIC_APP" localSheetId="1" hidden="1">'[2]TAB01'!#REF!</definedName>
    <definedName name="__123Graph_BPRIC_APP" localSheetId="5" hidden="1">'[4]TAB01'!#REF!</definedName>
    <definedName name="__123Graph_BPRIC_APP" localSheetId="8" hidden="1">'[2]TAB01'!#REF!</definedName>
    <definedName name="__123Graph_BPRIC_APP" hidden="1">'[1]TAB01'!#REF!</definedName>
    <definedName name="__123Graph_CEXPORTS" hidden="1">'[4]TAB01'!#REF!</definedName>
    <definedName name="__123Graph_XEXP_DEB" hidden="1">'[3]Trade11'!$B$4:$J$4</definedName>
    <definedName name="__123Graph_XEXPORTS" hidden="1">'[3]Trade11'!$B$4:$J$4</definedName>
    <definedName name="__123Graph_XPRICE_VG" hidden="1">'[3]Trade11'!$B$4:$J$4</definedName>
    <definedName name="_3_99_PARENT_value_Sum">#REF!</definedName>
    <definedName name="_4_PARENT_value_Sum">#REF!</definedName>
    <definedName name="_5_99_prep_salad_interviewed_firms">#REF!</definedName>
    <definedName name="_5_99_TOTAL_VEG_BRANDS_value">#REF!</definedName>
    <definedName name="_5_99_TOTAL_VEG_BRANDS_value_Sum">'[6]freshveg prep sld value'!#REF!</definedName>
    <definedName name="_5_99_TOTAL_VEG_BRANDS_volume">#REF!</definedName>
    <definedName name="_9_PARENT_value_Sum">#REF!</definedName>
    <definedName name="_Fill" localSheetId="5" hidden="1">'[4]Tab26'!#REF!</definedName>
    <definedName name="_Fill" hidden="1">'[3]Trade10'!$O$1:$O$1</definedName>
    <definedName name="_Key1" hidden="1">#REF!</definedName>
    <definedName name="_Order1" hidden="1">255</definedName>
    <definedName name="_Order2" hidden="1">0</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6" hidden="1">1</definedName>
    <definedName name="_Regression_Int" localSheetId="7" hidden="1">1</definedName>
    <definedName name="_Regression_Int" localSheetId="8" hidden="1">1</definedName>
    <definedName name="_Regression_Out" hidden="1">'[1]TAB05'!#REF!</definedName>
    <definedName name="_Sort" hidden="1">#REF!</definedName>
    <definedName name="Buyer_Type_Value_Added_Sales">#REF!</definedName>
    <definedName name="D_Arrigo_93_99_value">#REF!</definedName>
    <definedName name="data">#REF!</definedName>
    <definedName name="DATABASE">'[3]Trade11'!$A$12:$J$84</definedName>
    <definedName name="Database_MI" localSheetId="5">'[4]Tab17'!#REF!</definedName>
    <definedName name="Database_MI">'[3]Trade11'!$A$12:$J$84</definedName>
    <definedName name="Dole_93_94_value">#REF!</definedName>
    <definedName name="Dole_95_99_value">#REF!</definedName>
    <definedName name="Fresh_Express_93_94_value">#REF!</definedName>
    <definedName name="Fresh_Express_94">#REF!</definedName>
    <definedName name="Fresh_Express_95_99_value">#REF!</definedName>
    <definedName name="GVE_93_99_value">#REF!</definedName>
    <definedName name="Mann_93_99_value">#REF!</definedName>
    <definedName name="Misionero_93_99_value">#REF!</definedName>
    <definedName name="New_Star_93_99_value">#REF!</definedName>
    <definedName name="Nunes_93_99_value">#REF!</definedName>
    <definedName name="_xlnm.Print_Area" localSheetId="0">'Prices1'!$A$1:$O$39</definedName>
    <definedName name="_xlnm.Print_Area" localSheetId="1">'Prices2'!$A$1:$O$78</definedName>
    <definedName name="_xlnm.Print_Area" localSheetId="3">'Prices4'!$A$1:$O$70</definedName>
    <definedName name="_xlnm.Print_Area" localSheetId="5">'Prices6'!$A$1:$R$51</definedName>
    <definedName name="_xlnm.Print_Area" localSheetId="8">'Prices9'!$A$1:$O$69</definedName>
    <definedName name="Print_Area_MI" localSheetId="0">'Prices1'!$A$1:$O$44</definedName>
    <definedName name="Print_Area_MI" localSheetId="1">'Prices2'!#REF!</definedName>
    <definedName name="Print_Area_MI" localSheetId="2">'Prices3'!$A$1:$O$33</definedName>
    <definedName name="Print_Area_MI" localSheetId="3">'Prices4'!$A$1:$O$71</definedName>
    <definedName name="Print_Area_MI" localSheetId="4">'Prices5'!$A$1:$O$66</definedName>
    <definedName name="Print_Area_MI" localSheetId="5">#REF!</definedName>
    <definedName name="Print_Area_MI" localSheetId="6">'Prices7'!$A$1:$R$77</definedName>
    <definedName name="Print_Area_MI" localSheetId="7">'Prices8'!$A$1:$X$67</definedName>
    <definedName name="Print_Area_MI" localSheetId="8">'Prices9'!$A$1:$O$70</definedName>
    <definedName name="Print_Area_MI">#REF!</definedName>
    <definedName name="Query2">'[7]fees table for fresh cut firms '!$A$1:$Q$39</definedName>
    <definedName name="Ready_Pac_93_94_value">#REF!</definedName>
    <definedName name="Ready_Pac_95_99_value">#REF!</definedName>
    <definedName name="River_Ranch_93_94_value">#REF!</definedName>
    <definedName name="River_Ranch_95_99_value">#REF!</definedName>
    <definedName name="sales_page_5">#REF!</definedName>
    <definedName name="Table_Buyer_Type_Value_Added_Sales">#REF!</definedName>
    <definedName name="Table_BuyerTyoe_lettuce">#REF!</definedName>
    <definedName name="Table_BuyerTyoe_Tom_sales_page_5">#REF!</definedName>
    <definedName name="Table_Fees_Page_9">'[7]modified fees table'!$A$1:$Q$79</definedName>
    <definedName name="Table_FeeTypes">#REF!</definedName>
    <definedName name="Table_Page_6_1994">'[8]sales arrangements 1994'!#REF!</definedName>
    <definedName name="Table_Page_6_1999">#REF!</definedName>
    <definedName name="Value_Added">#REF!</definedName>
  </definedNames>
  <calcPr fullCalcOnLoad="1"/>
</workbook>
</file>

<file path=xl/sharedStrings.xml><?xml version="1.0" encoding="utf-8"?>
<sst xmlns="http://schemas.openxmlformats.org/spreadsheetml/2006/main" count="773" uniqueCount="343">
  <si>
    <t>Season</t>
  </si>
  <si>
    <t xml:space="preserve"> Commodity</t>
  </si>
  <si>
    <t xml:space="preserve">  Year</t>
  </si>
  <si>
    <t>Jan.</t>
  </si>
  <si>
    <t>Feb.</t>
  </si>
  <si>
    <t>Mar.</t>
  </si>
  <si>
    <t>Apr.</t>
  </si>
  <si>
    <t>May</t>
  </si>
  <si>
    <t>June</t>
  </si>
  <si>
    <t>July</t>
  </si>
  <si>
    <t>Aug.</t>
  </si>
  <si>
    <t>Sep.</t>
  </si>
  <si>
    <t>Oct.</t>
  </si>
  <si>
    <t>Nov.</t>
  </si>
  <si>
    <t>Dec.</t>
  </si>
  <si>
    <t>average</t>
  </si>
  <si>
    <t>--Dollars per cwt--</t>
  </si>
  <si>
    <t xml:space="preserve"> </t>
  </si>
  <si>
    <t xml:space="preserve">Asparagus </t>
  </si>
  <si>
    <t xml:space="preserve">        --</t>
  </si>
  <si>
    <t>Broccoli 2/</t>
  </si>
  <si>
    <t>.</t>
  </si>
  <si>
    <t>Cantaloups</t>
  </si>
  <si>
    <t>Carrots</t>
  </si>
  <si>
    <t>Cauliflower 2/</t>
  </si>
  <si>
    <t>Celery</t>
  </si>
  <si>
    <t>Corn, sweet</t>
  </si>
  <si>
    <t>Cucumbers</t>
  </si>
  <si>
    <t>Head lettuce</t>
  </si>
  <si>
    <t>Onions</t>
  </si>
  <si>
    <t>Snap beans</t>
  </si>
  <si>
    <t>Tomatoes</t>
  </si>
  <si>
    <t xml:space="preserve"> -- = Not available.   1/ 2001 prices are preliminary.  2/ California monthly prices, U.S. marketing year average.   </t>
  </si>
  <si>
    <t xml:space="preserve"> Source: National Agricultural Statistics Service, USDA.   </t>
  </si>
  <si>
    <t>Honeydew</t>
  </si>
  <si>
    <t xml:space="preserve"> melons 3/</t>
  </si>
  <si>
    <t>3/  Not in the regular monthly price estimates program.</t>
  </si>
  <si>
    <t xml:space="preserve">    Item</t>
  </si>
  <si>
    <t>Year</t>
  </si>
  <si>
    <t>Annual</t>
  </si>
  <si>
    <t>--1910-14=100--</t>
  </si>
  <si>
    <t xml:space="preserve">Commercial 2/ </t>
  </si>
  <si>
    <t xml:space="preserve">Potatoes 3/  </t>
  </si>
  <si>
    <t>--1990-92=100--</t>
  </si>
  <si>
    <t xml:space="preserve"> 1/ Prices for 2001 are preliminary.  2/ Includes fresh and processing vegetables.  3/ Includes fresh potatoes and dry edible beans.  </t>
  </si>
  <si>
    <t xml:space="preserve"> Source: National Agricultural Statistics Service, USDA.  </t>
  </si>
  <si>
    <t xml:space="preserve">  Item</t>
  </si>
  <si>
    <t xml:space="preserve">Annual </t>
  </si>
  <si>
    <t>--1982=100--</t>
  </si>
  <si>
    <t xml:space="preserve"> Fresh 2/  </t>
  </si>
  <si>
    <t xml:space="preserve"> Canned 3/  </t>
  </si>
  <si>
    <t xml:space="preserve"> Frozen  </t>
  </si>
  <si>
    <t xml:space="preserve"> Dehydrated  </t>
  </si>
  <si>
    <t xml:space="preserve"> 1/ Indexes for 2001 are preliminary.    2/ Excludes potatoes.   3/ Includes vegetable juices.   </t>
  </si>
  <si>
    <t xml:space="preserve"> Source: Bureau of Labor Statistics, U.S. Department of Labor.   </t>
  </si>
  <si>
    <t xml:space="preserve">     Item</t>
  </si>
  <si>
    <t xml:space="preserve">--1982-84=100-- </t>
  </si>
  <si>
    <t xml:space="preserve">Fresh  </t>
  </si>
  <si>
    <t xml:space="preserve">Aggregates     </t>
  </si>
  <si>
    <t xml:space="preserve">All vegetables </t>
  </si>
  <si>
    <t xml:space="preserve">CNCPI          </t>
  </si>
  <si>
    <t xml:space="preserve"> vegetables 2/  </t>
  </si>
  <si>
    <t xml:space="preserve">FRCPI          </t>
  </si>
  <si>
    <t xml:space="preserve">FZCPI          </t>
  </si>
  <si>
    <t xml:space="preserve">OFRCPI         </t>
  </si>
  <si>
    <t xml:space="preserve">Potatoes,  </t>
  </si>
  <si>
    <t xml:space="preserve">PRCPI          </t>
  </si>
  <si>
    <t/>
  </si>
  <si>
    <t xml:space="preserve">   fresh  </t>
  </si>
  <si>
    <t xml:space="preserve">Lettuce        </t>
  </si>
  <si>
    <t xml:space="preserve">Head           </t>
  </si>
  <si>
    <t xml:space="preserve">Potatoes       </t>
  </si>
  <si>
    <t xml:space="preserve">xxx            </t>
  </si>
  <si>
    <t xml:space="preserve">Tomatoes       </t>
  </si>
  <si>
    <t xml:space="preserve">Lettuce,   </t>
  </si>
  <si>
    <t xml:space="preserve">All fruit      </t>
  </si>
  <si>
    <t xml:space="preserve">    fresh  </t>
  </si>
  <si>
    <t xml:space="preserve">Fruit &amp; Veg    </t>
  </si>
  <si>
    <t xml:space="preserve">Bananas        </t>
  </si>
  <si>
    <t xml:space="preserve">XXX            </t>
  </si>
  <si>
    <t xml:space="preserve">Apples         </t>
  </si>
  <si>
    <t xml:space="preserve">Tomatoes,  </t>
  </si>
  <si>
    <t xml:space="preserve">Oranges        </t>
  </si>
  <si>
    <t xml:space="preserve">    fresh   </t>
  </si>
  <si>
    <t xml:space="preserve">Other fruit    </t>
  </si>
  <si>
    <t xml:space="preserve">JuFzCPI        </t>
  </si>
  <si>
    <t xml:space="preserve">Other, fresh  </t>
  </si>
  <si>
    <t xml:space="preserve">CnDrCPI        </t>
  </si>
  <si>
    <t xml:space="preserve">Coffee         </t>
  </si>
  <si>
    <t xml:space="preserve">All            </t>
  </si>
  <si>
    <t xml:space="preserve">PrCPI          </t>
  </si>
  <si>
    <t xml:space="preserve">Frozen  </t>
  </si>
  <si>
    <t xml:space="preserve"> vegetables  </t>
  </si>
  <si>
    <t xml:space="preserve">--December 1997=100-- </t>
  </si>
  <si>
    <t xml:space="preserve">Processed  </t>
  </si>
  <si>
    <t xml:space="preserve"> fruits and  </t>
  </si>
  <si>
    <t xml:space="preserve">  vegetables 3/ </t>
  </si>
  <si>
    <t xml:space="preserve">Canned   </t>
  </si>
  <si>
    <t xml:space="preserve">Dried beans, </t>
  </si>
  <si>
    <t xml:space="preserve">  peas, lentils 3/ </t>
  </si>
  <si>
    <t xml:space="preserve"> 1/ Not seasonally adjusted.  2/ Includes potatoes.   3/ New indexes beginning with January 1998.  </t>
  </si>
  <si>
    <t xml:space="preserve"> Source: Bureau of Labor Statistics, U.S. Department of Labor.  </t>
  </si>
  <si>
    <t xml:space="preserve">   Item</t>
  </si>
  <si>
    <t>--Cents/lb.--</t>
  </si>
  <si>
    <t xml:space="preserve">white  </t>
  </si>
  <si>
    <t>Broccoli</t>
  </si>
  <si>
    <t>Carrots 1/</t>
  </si>
  <si>
    <t xml:space="preserve">     --</t>
  </si>
  <si>
    <t>Cabbage 1/</t>
  </si>
  <si>
    <t>Celery 1/</t>
  </si>
  <si>
    <t xml:space="preserve">Cucumbers </t>
  </si>
  <si>
    <t xml:space="preserve">     1/</t>
  </si>
  <si>
    <t xml:space="preserve">iceberg  </t>
  </si>
  <si>
    <t xml:space="preserve">Onions,  1/ </t>
  </si>
  <si>
    <t xml:space="preserve">  fresh</t>
  </si>
  <si>
    <t xml:space="preserve">Peppers,  </t>
  </si>
  <si>
    <t>sweet 1/</t>
  </si>
  <si>
    <t xml:space="preserve">Tomatoes, </t>
  </si>
  <si>
    <t xml:space="preserve"> field grown </t>
  </si>
  <si>
    <t>-- = Not reported.    1/ Data series no longer  published by BLS.</t>
  </si>
  <si>
    <t>Source:  Bureau of Labor Statistics, U.S. Department of Labor.</t>
  </si>
  <si>
    <t xml:space="preserve">Shipping </t>
  </si>
  <si>
    <t>Commodity</t>
  </si>
  <si>
    <t>point 1/</t>
  </si>
  <si>
    <t>container</t>
  </si>
  <si>
    <t>Apr 3</t>
  </si>
  <si>
    <t>May 1</t>
  </si>
  <si>
    <t>June 1</t>
  </si>
  <si>
    <t>July 3</t>
  </si>
  <si>
    <t>Aug 1</t>
  </si>
  <si>
    <t>Sep 1</t>
  </si>
  <si>
    <t>Oct 2</t>
  </si>
  <si>
    <t>Nov 1</t>
  </si>
  <si>
    <t>Dec 1</t>
  </si>
  <si>
    <t>Jan 2</t>
  </si>
  <si>
    <t>Feb 2</t>
  </si>
  <si>
    <t>Mar 5</t>
  </si>
  <si>
    <t>Apr 6</t>
  </si>
  <si>
    <t xml:space="preserve">Artichokes  </t>
  </si>
  <si>
    <t>CA</t>
  </si>
  <si>
    <t xml:space="preserve">Carton, 24s  </t>
  </si>
  <si>
    <t xml:space="preserve">Beans, round green, hand-picked  </t>
  </si>
  <si>
    <t>FL, GA, MI</t>
  </si>
  <si>
    <t xml:space="preserve">Bushel cartons  </t>
  </si>
  <si>
    <t xml:space="preserve">Beets, medium  </t>
  </si>
  <si>
    <t>TX, IL</t>
  </si>
  <si>
    <t xml:space="preserve">25 lb sacks, loose  </t>
  </si>
  <si>
    <t xml:space="preserve">Bok Choy  </t>
  </si>
  <si>
    <t>CA, FL</t>
  </si>
  <si>
    <t xml:space="preserve">30 lb cartons  </t>
  </si>
  <si>
    <t xml:space="preserve">Brussels sprouts  </t>
  </si>
  <si>
    <t>CA, MX</t>
  </si>
  <si>
    <t xml:space="preserve">25 lb cartons  </t>
  </si>
  <si>
    <t xml:space="preserve">       --</t>
  </si>
  <si>
    <t xml:space="preserve">Cabbage, Danish-type, medium  </t>
  </si>
  <si>
    <t>NY, GA</t>
  </si>
  <si>
    <t xml:space="preserve">50 lb cartons  </t>
  </si>
  <si>
    <t xml:space="preserve">Chinese cabbage (Nappa)  </t>
  </si>
  <si>
    <t xml:space="preserve">Carrots, baby peeled  </t>
  </si>
  <si>
    <t xml:space="preserve">Carton, 24-1 lb filmbag  </t>
  </si>
  <si>
    <t xml:space="preserve">Eggplant, medium  </t>
  </si>
  <si>
    <t>FL, NJ</t>
  </si>
  <si>
    <t xml:space="preserve">1 1/9 bushel cartons  </t>
  </si>
  <si>
    <t xml:space="preserve">Garlic, white colossal  </t>
  </si>
  <si>
    <t xml:space="preserve">Greens, Kale  </t>
  </si>
  <si>
    <t xml:space="preserve">Greens, Kohlrabi  </t>
  </si>
  <si>
    <t>CA, TX</t>
  </si>
  <si>
    <t xml:space="preserve">Greens, Turnip tops  </t>
  </si>
  <si>
    <t>GA, IL</t>
  </si>
  <si>
    <t xml:space="preserve">Greens, Mustard  </t>
  </si>
  <si>
    <t xml:space="preserve">Greens, Collards  </t>
  </si>
  <si>
    <t>GA, CA</t>
  </si>
  <si>
    <t xml:space="preserve">Leeks  </t>
  </si>
  <si>
    <t>CA, IL, MX</t>
  </si>
  <si>
    <t xml:space="preserve">Carton, bunched 12s  </t>
  </si>
  <si>
    <t xml:space="preserve">Lettuce, Boston  </t>
  </si>
  <si>
    <t xml:space="preserve">Lettuce, Romaine  </t>
  </si>
  <si>
    <t xml:space="preserve">Mushrooms, button, large  </t>
  </si>
  <si>
    <t>PA</t>
  </si>
  <si>
    <t xml:space="preserve">10 lb carton  </t>
  </si>
  <si>
    <t xml:space="preserve">Mushrooms, Shiitake  </t>
  </si>
  <si>
    <t xml:space="preserve">5 lb carton  </t>
  </si>
  <si>
    <t xml:space="preserve">Mushrooms, Oyster  </t>
  </si>
  <si>
    <t xml:space="preserve">Mushrooms, Cremini  </t>
  </si>
  <si>
    <t xml:space="preserve">Mushrooms, Portobellas  </t>
  </si>
  <si>
    <t xml:space="preserve">Okra, small-medium  </t>
  </si>
  <si>
    <t>FL, MX</t>
  </si>
  <si>
    <t xml:space="preserve">1/2 bushel carton  </t>
  </si>
  <si>
    <t xml:space="preserve">Onions, green  </t>
  </si>
  <si>
    <t xml:space="preserve">Carton, bunched 48s  </t>
  </si>
  <si>
    <t xml:space="preserve">Parsley, curly  </t>
  </si>
  <si>
    <t xml:space="preserve">Cartons, bunched 60s  </t>
  </si>
  <si>
    <t xml:space="preserve">Peas, snow  </t>
  </si>
  <si>
    <t>CA, GU</t>
  </si>
  <si>
    <t>Peas, sugar snap</t>
  </si>
  <si>
    <t xml:space="preserve">Peppers, green bell, large  </t>
  </si>
  <si>
    <t>FL, CA</t>
  </si>
  <si>
    <t xml:space="preserve">1 1/9 bushel carton  </t>
  </si>
  <si>
    <t xml:space="preserve">Peppers, jalapeno, medium  </t>
  </si>
  <si>
    <t xml:space="preserve">1/2 &amp; 5/9 bushel crates  </t>
  </si>
  <si>
    <t xml:space="preserve">Radishes  </t>
  </si>
  <si>
    <t>FL, MI</t>
  </si>
  <si>
    <t xml:space="preserve">Carton, 30-6oz filmbag  </t>
  </si>
  <si>
    <t xml:space="preserve">Spinach  </t>
  </si>
  <si>
    <t xml:space="preserve">Cartons, bunched 24s  </t>
  </si>
  <si>
    <t xml:space="preserve">Squash, Zucchini, medium  </t>
  </si>
  <si>
    <t>FL, NJ, MI</t>
  </si>
  <si>
    <t>Squash, Yellow straightneck, med.</t>
  </si>
  <si>
    <t xml:space="preserve">Sweet potatoes, US #1, Beauregrd  </t>
  </si>
  <si>
    <t>LA</t>
  </si>
  <si>
    <t xml:space="preserve">40 lb carton  </t>
  </si>
  <si>
    <t xml:space="preserve">Tomatoes, mature green, large  </t>
  </si>
  <si>
    <t>FL, CA, MX</t>
  </si>
  <si>
    <t xml:space="preserve">25 lb carton  </t>
  </si>
  <si>
    <t xml:space="preserve">Tomatoes, vine ripe, large, 4x5s  </t>
  </si>
  <si>
    <t>MX, CA, FL</t>
  </si>
  <si>
    <t xml:space="preserve">Tomatoes, cherry  </t>
  </si>
  <si>
    <t xml:space="preserve">Flats, 12 1-pint buckets </t>
  </si>
  <si>
    <t xml:space="preserve">Tomatoes, plum-type  </t>
  </si>
  <si>
    <t xml:space="preserve">Turnips, purple top, medium-large  </t>
  </si>
  <si>
    <t>CA, IL</t>
  </si>
  <si>
    <t xml:space="preserve">25 lb filmbags  </t>
  </si>
  <si>
    <t xml:space="preserve">Cantaloups  </t>
  </si>
  <si>
    <t>CA, CR, MX</t>
  </si>
  <si>
    <t xml:space="preserve">1/2 carton 15s  </t>
  </si>
  <si>
    <t xml:space="preserve">Honeydews  </t>
  </si>
  <si>
    <t>CA, HD, CR</t>
  </si>
  <si>
    <t xml:space="preserve">2/3 cartons 6s  </t>
  </si>
  <si>
    <t xml:space="preserve">Watermelon, various red  </t>
  </si>
  <si>
    <t>CA, TX, MX</t>
  </si>
  <si>
    <t xml:space="preserve">Carton 3s or 4s, per lb  </t>
  </si>
  <si>
    <t xml:space="preserve">Watermelon, red seedless  </t>
  </si>
  <si>
    <t xml:space="preserve">Carton 4s or 5s, per lb  </t>
  </si>
  <si>
    <t xml:space="preserve"> -- = Not available.  1/ Major shipping points by commodity into the Chicago Wholesale Market.  CA=California, FL=Florida, TX=Texas, MI=Michigan, IL=Illinois,  NY=New York, NJ= New Jersey, GA=Georgia, </t>
  </si>
  <si>
    <t xml:space="preserve"> PA=Pennsylvania,   LA = Louisiana, MX=Mexico, CR=Costa Rica, HD=Honduras, GU=Guatamala.</t>
  </si>
  <si>
    <t xml:space="preserve"> Source:  Fruit &amp; Vegetable Market News, Agricultural Marketing Service, USDA.</t>
  </si>
  <si>
    <t>Year &amp;</t>
  </si>
  <si>
    <t>Sweet corn 2/</t>
  </si>
  <si>
    <t>Snap beans 3/</t>
  </si>
  <si>
    <t>Green peas 4/</t>
  </si>
  <si>
    <t>Carrots 5/</t>
  </si>
  <si>
    <t>Beets 6/</t>
  </si>
  <si>
    <t>Tomato paste 7/</t>
  </si>
  <si>
    <t>quarter</t>
  </si>
  <si>
    <t xml:space="preserve"> 24/300</t>
  </si>
  <si>
    <t>6/10</t>
  </si>
  <si>
    <t>24/300</t>
  </si>
  <si>
    <t>55-drum</t>
  </si>
  <si>
    <t>-- $/case --</t>
  </si>
  <si>
    <t>$/lb</t>
  </si>
  <si>
    <t>$/case</t>
  </si>
  <si>
    <t>1993</t>
  </si>
  <si>
    <t xml:space="preserve">   I</t>
  </si>
  <si>
    <t xml:space="preserve">   II</t>
  </si>
  <si>
    <t xml:space="preserve">   III</t>
  </si>
  <si>
    <t xml:space="preserve">   IV</t>
  </si>
  <si>
    <t>Average</t>
  </si>
  <si>
    <t>1994 8/</t>
  </si>
  <si>
    <t>1995</t>
  </si>
  <si>
    <t>1996</t>
  </si>
  <si>
    <t>1997</t>
  </si>
  <si>
    <t xml:space="preserve">   Ip</t>
  </si>
  <si>
    <t xml:space="preserve">   IIf</t>
  </si>
  <si>
    <t xml:space="preserve"> p = preliminary.  f = ERS forecast.</t>
  </si>
  <si>
    <t xml:space="preserve"> 1/ Some prices calculated as averages of quoted ranges.  2/ Whole kernel corn, Midwest.  3/ 4-sieve cut, Midwest.  4/ 4-sieve, Midwest.  5/ Medium sliced,</t>
  </si>
  <si>
    <t xml:space="preserve"> Midwest.  6/ Medium sliced, Midwest except 1991 quotes from New York State.  7/ 26 percent solids for 6/10 and 31 percent for 55-gallon drum, California.</t>
  </si>
  <si>
    <t xml:space="preserve"> 8/ In mid-1994, most canners switched from size 303 to 300 cans (have 10 percent less volume) for retail packs.</t>
  </si>
  <si>
    <t xml:space="preserve"> Source: "Price Trends," American Institute of Food Distribution.</t>
  </si>
  <si>
    <t>Year and</t>
  </si>
  <si>
    <t>Broccoli 6/</t>
  </si>
  <si>
    <t>Spinach 7/</t>
  </si>
  <si>
    <t>12/16</t>
  </si>
  <si>
    <t>12/2.5</t>
  </si>
  <si>
    <t>12/2</t>
  </si>
  <si>
    <t>24/10</t>
  </si>
  <si>
    <t>12/3</t>
  </si>
  <si>
    <t>--$ per case--</t>
  </si>
  <si>
    <t>1994</t>
  </si>
  <si>
    <t xml:space="preserve">-- = Not available.   p = Preliminary.  f = ERS forecast.    </t>
  </si>
  <si>
    <t xml:space="preserve"> 1/ Some prices calculated as averages of quoted ranges.  2/ Whole kernel (cut) corn, f.o.b. West Coast basis.  3/ Regular cut.  4/ Poly bags.  5/ Sliced,  </t>
  </si>
  <si>
    <t xml:space="preserve"> poly bags.  6/ Spears.  7/ Chopped.  </t>
  </si>
  <si>
    <t xml:space="preserve"> Source: "Price Trends," American Institute of Food Distribution.  </t>
  </si>
  <si>
    <t xml:space="preserve"> Season</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</si>
  <si>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</si>
  <si>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</si>
  <si>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</si>
  <si>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</si>
  <si>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</si>
  <si>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</si>
  <si>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</si>
  <si>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</si>
  <si>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</si>
  <si>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</si>
  <si>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</si>
  <si>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</si>
  <si>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average </t>
  </si>
  <si>
    <t>--$/cwt--</t>
  </si>
  <si>
    <t xml:space="preserve"> Potatoes, </t>
  </si>
  <si>
    <t xml:space="preserve">  all uses</t>
  </si>
  <si>
    <t xml:space="preserve"> Potatoes,</t>
  </si>
  <si>
    <t xml:space="preserve">  table stock</t>
  </si>
  <si>
    <t xml:space="preserve">  processing</t>
  </si>
  <si>
    <t xml:space="preserve"> Dry edible </t>
  </si>
  <si>
    <t xml:space="preserve">  beans</t>
  </si>
  <si>
    <t xml:space="preserve"> Green peas,</t>
  </si>
  <si>
    <t xml:space="preserve">  whole-dry </t>
  </si>
  <si>
    <t xml:space="preserve"> Yellow peas,</t>
  </si>
  <si>
    <t xml:space="preserve">  </t>
  </si>
  <si>
    <t xml:space="preserve"> Lentils, </t>
  </si>
  <si>
    <t xml:space="preserve">  regular</t>
  </si>
  <si>
    <t xml:space="preserve"> 1/ Prices for 2001 are preliminary.</t>
  </si>
  <si>
    <t xml:space="preserve"> Sources: National Agricultural Statistics Service, USDA, and Agricultural Marketing Service, USDA.</t>
  </si>
  <si>
    <t>COMM_NAME</t>
  </si>
  <si>
    <t>COMM_SUB</t>
  </si>
  <si>
    <t>VAR_NAME</t>
  </si>
  <si>
    <t>GEO_ABBR</t>
  </si>
  <si>
    <t>YEAR_NUM</t>
  </si>
  <si>
    <t>JAN</t>
  </si>
  <si>
    <t>FEB</t>
  </si>
  <si>
    <t>MAR</t>
  </si>
  <si>
    <t>APR</t>
  </si>
  <si>
    <t>MAY</t>
  </si>
  <si>
    <t>JUN</t>
  </si>
  <si>
    <t>JUL</t>
  </si>
  <si>
    <t>AUG</t>
  </si>
  <si>
    <t>SEP</t>
  </si>
  <si>
    <t>OCT</t>
  </si>
  <si>
    <t>NOV</t>
  </si>
  <si>
    <t>DEC</t>
  </si>
  <si>
    <t xml:space="preserve">Table          </t>
  </si>
  <si>
    <t xml:space="preserve">FRGPRIC        </t>
  </si>
  <si>
    <t xml:space="preserve">US </t>
  </si>
  <si>
    <t xml:space="preserve">Processing     </t>
  </si>
  <si>
    <t xml:space="preserve">PRGPRIC        </t>
  </si>
  <si>
    <t xml:space="preserve">Table 1--Commercial vegetables and potatoes: Indexes of prices received by U.S. growers, by month, 1995-2001 1/  </t>
  </si>
  <si>
    <t>Table 2--Fresh vegetables:  U.S. monthly and season-average f.o.b. shipping-point prices, 1997-2001 1/</t>
  </si>
  <si>
    <t xml:space="preserve">Table 3--Vegetables: Producer Price Indexes, by month, 1996-2001  1/   </t>
  </si>
  <si>
    <t xml:space="preserve">Table 4--Vegetables: Consumer Price Indexes, by month, 1995-2001 1/   </t>
  </si>
  <si>
    <t xml:space="preserve">Table 5--Fresh vegetables:  U.S. average retail prices, by month, 1996-2001   </t>
  </si>
  <si>
    <t>Table 6--Representative wholesale prices for selected fresh-market vegetables and melons in Chicago, 2000-01</t>
  </si>
  <si>
    <t xml:space="preserve">Table 7--Canned vegetables: Quarterly wholesale price trends, 1993-2001 1/   </t>
  </si>
  <si>
    <t xml:space="preserve">Table 8--Frozen vegetables: Quarterly wholesale price trends, 1994-2001 1/   </t>
  </si>
  <si>
    <t>Table 9--Potatoes and pulses: Prices received by U.S. growers, by month, 1994-2001 1/</t>
  </si>
</sst>
</file>

<file path=xl/styles.xml><?xml version="1.0" encoding="utf-8"?>
<styleSheet xmlns="http://schemas.openxmlformats.org/spreadsheetml/2006/main">
  <numFmts count="8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General_)"/>
    <numFmt numFmtId="173" formatCode="0_)"/>
    <numFmt numFmtId="174" formatCode="0.0_)"/>
    <numFmt numFmtId="175" formatCode="0.00_)"/>
    <numFmt numFmtId="176" formatCode="#,##0.0_);\(#,##0.0\)"/>
    <numFmt numFmtId="177" formatCode="0.000_)"/>
    <numFmt numFmtId="178" formatCode="#,##0_____);\(#,##0\)"/>
    <numFmt numFmtId="179" formatCode="0.0___)"/>
    <numFmt numFmtId="180" formatCode="0.0_____)"/>
    <numFmt numFmtId="181" formatCode="#,##0___);\(#,##0\)"/>
    <numFmt numFmtId="182" formatCode="0.00___)"/>
    <numFmt numFmtId="183" formatCode="#,##0.0___);\(#,##0.0\)"/>
    <numFmt numFmtId="184" formatCode="0.000"/>
    <numFmt numFmtId="185" formatCode="_(* #,##0_);_(* \(#,##0\);_(* &quot;-&quot;??_);_(@_)"/>
    <numFmt numFmtId="186" formatCode="0_____)"/>
    <numFmt numFmtId="187" formatCode="0.0_________)"/>
    <numFmt numFmtId="188" formatCode="0_________)"/>
    <numFmt numFmtId="189" formatCode="#,##0___)"/>
    <numFmt numFmtId="190" formatCode="#,##0_____)"/>
    <numFmt numFmtId="191" formatCode="#,##0_______)"/>
    <numFmt numFmtId="192" formatCode="#,##0_________)"/>
    <numFmt numFmtId="193" formatCode="#,##0___________)"/>
    <numFmt numFmtId="194" formatCode="0.000_________)"/>
    <numFmt numFmtId="195" formatCode=".000_________)"/>
    <numFmt numFmtId="196" formatCode="#,##0_)"/>
    <numFmt numFmtId="197" formatCode="#,##0.0___)"/>
    <numFmt numFmtId="198" formatCode="#,##0.00_____)"/>
    <numFmt numFmtId="199" formatCode="#,##0.0_______)"/>
    <numFmt numFmtId="200" formatCode="#,##0.0_________)"/>
    <numFmt numFmtId="201" formatCode="#,##0.0_________________)"/>
    <numFmt numFmtId="202" formatCode="0.0___________________)"/>
    <numFmt numFmtId="203" formatCode="0.0_______)"/>
    <numFmt numFmtId="204" formatCode="0.0_____________)"/>
    <numFmt numFmtId="205" formatCode="#,##0.0___________)"/>
    <numFmt numFmtId="206" formatCode=".00_)"/>
    <numFmt numFmtId="207" formatCode="0_);\(0\)"/>
    <numFmt numFmtId="208" formatCode="###.0___);\(#,###.0\)"/>
    <numFmt numFmtId="209" formatCode="###.0_____)"/>
    <numFmt numFmtId="210" formatCode="###.00_______)"/>
    <numFmt numFmtId="211" formatCode="###.0_______)"/>
    <numFmt numFmtId="212" formatCode="###.0_)"/>
    <numFmt numFmtId="213" formatCode="0.0"/>
    <numFmt numFmtId="214" formatCode="&quot;$&quot;#,##0"/>
    <numFmt numFmtId="215" formatCode="0.0%"/>
    <numFmt numFmtId="216" formatCode="&quot;$&quot;#,##0.000_);\(&quot;$&quot;#,##0.000\)"/>
    <numFmt numFmtId="217" formatCode="&quot;$&quot;#,##0.0_);\(&quot;$&quot;#,##0.0\)"/>
    <numFmt numFmtId="218" formatCode="0.000000"/>
    <numFmt numFmtId="219" formatCode="0.00000"/>
    <numFmt numFmtId="220" formatCode="0.0000"/>
    <numFmt numFmtId="221" formatCode="0.0000000000"/>
    <numFmt numFmtId="222" formatCode="0.000000000"/>
    <numFmt numFmtId="223" formatCode="0.00000000"/>
    <numFmt numFmtId="224" formatCode="0.0000000"/>
    <numFmt numFmtId="225" formatCode="mmmm\ d\,\ yyyy"/>
    <numFmt numFmtId="226" formatCode="#,##0.0"/>
    <numFmt numFmtId="227" formatCode="dd\-mmm_)"/>
    <numFmt numFmtId="228" formatCode="#,##0.000_);\(#,##0.000\)"/>
    <numFmt numFmtId="229" formatCode="0.00000_)"/>
    <numFmt numFmtId="230" formatCode="_(&quot;$&quot;* #,##0.0_);_(&quot;$&quot;* \(#,##0.0\);_(&quot;$&quot;* &quot;-&quot;??_);_(@_)"/>
    <numFmt numFmtId="231" formatCode="_(&quot;$&quot;* #,##0_);_(&quot;$&quot;* \(#,##0\);_(&quot;$&quot;* &quot;-&quot;??_);_(@_)"/>
    <numFmt numFmtId="232" formatCode="#,##0.00___)"/>
    <numFmt numFmtId="233" formatCode="###.0_________)"/>
    <numFmt numFmtId="234" formatCode="#,##0___________________)"/>
    <numFmt numFmtId="235" formatCode="#,##0_________________)"/>
    <numFmt numFmtId="236" formatCode="#,##0_____________)"/>
    <numFmt numFmtId="237" formatCode="#,##0.0_____)"/>
  </numFmts>
  <fonts count="27">
    <font>
      <sz val="10"/>
      <name val="Arial"/>
      <family val="0"/>
    </font>
    <font>
      <u val="single"/>
      <sz val="10"/>
      <color indexed="36"/>
      <name val="Arial"/>
      <family val="0"/>
    </font>
    <font>
      <u val="single"/>
      <sz val="10"/>
      <color indexed="14"/>
      <name val="MS Sans Serif"/>
      <family val="0"/>
    </font>
    <font>
      <u val="single"/>
      <sz val="10"/>
      <color indexed="12"/>
      <name val="Arial"/>
      <family val="0"/>
    </font>
    <font>
      <u val="single"/>
      <sz val="10"/>
      <color indexed="12"/>
      <name val="MS Sans Serif"/>
      <family val="0"/>
    </font>
    <font>
      <sz val="12"/>
      <name val="Arial"/>
      <family val="0"/>
    </font>
    <font>
      <sz val="12"/>
      <name val="Arial MT"/>
      <family val="0"/>
    </font>
    <font>
      <sz val="10"/>
      <name val="MS Sans Serif"/>
      <family val="0"/>
    </font>
    <font>
      <sz val="9"/>
      <name val="Courier New"/>
      <family val="0"/>
    </font>
    <font>
      <sz val="10"/>
      <color indexed="8"/>
      <name val="MS Sans Serif"/>
      <family val="0"/>
    </font>
    <font>
      <sz val="9"/>
      <name val="Courier"/>
      <family val="0"/>
    </font>
    <font>
      <sz val="10"/>
      <name val="Helv"/>
      <family val="0"/>
    </font>
    <font>
      <sz val="9"/>
      <name val="Helv"/>
      <family val="0"/>
    </font>
    <font>
      <sz val="9"/>
      <name val="Arial"/>
      <family val="0"/>
    </font>
    <font>
      <sz val="12"/>
      <name val="Helv"/>
      <family val="0"/>
    </font>
    <font>
      <sz val="8"/>
      <name val="Helvetica"/>
      <family val="2"/>
    </font>
    <font>
      <sz val="8"/>
      <name val="Arial"/>
      <family val="2"/>
    </font>
    <font>
      <sz val="8"/>
      <color indexed="8"/>
      <name val="Helvetica"/>
      <family val="2"/>
    </font>
    <font>
      <sz val="7"/>
      <name val="Helvetica"/>
      <family val="2"/>
    </font>
    <font>
      <b/>
      <sz val="8"/>
      <name val="Helvetica"/>
      <family val="2"/>
    </font>
    <font>
      <sz val="9"/>
      <name val="Helvetica"/>
      <family val="2"/>
    </font>
    <font>
      <sz val="8"/>
      <color indexed="12"/>
      <name val="Helvetica"/>
      <family val="2"/>
    </font>
    <font>
      <sz val="7"/>
      <color indexed="8"/>
      <name val="Helvetica"/>
      <family val="2"/>
    </font>
    <font>
      <sz val="10"/>
      <name val="Helvetica"/>
      <family val="2"/>
    </font>
    <font>
      <sz val="8"/>
      <name val="Arial MT"/>
      <family val="0"/>
    </font>
    <font>
      <sz val="8"/>
      <name val="Helv"/>
      <family val="0"/>
    </font>
    <font>
      <sz val="10"/>
      <color indexed="8"/>
      <name val="Arial"/>
      <family val="0"/>
    </font>
  </fonts>
  <fills count="3">
    <fill>
      <patternFill/>
    </fill>
    <fill>
      <patternFill patternType="gray125"/>
    </fill>
    <fill>
      <patternFill patternType="solid">
        <fgColor indexed="22"/>
        <bgColor indexed="64"/>
      </patternFill>
    </fill>
  </fills>
  <borders count="9">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8" fillId="0" borderId="0">
      <alignment/>
      <protection/>
    </xf>
    <xf numFmtId="0" fontId="0" fillId="0" borderId="0">
      <alignment/>
      <protection/>
    </xf>
    <xf numFmtId="0" fontId="9" fillId="0" borderId="0">
      <alignment/>
      <protection/>
    </xf>
    <xf numFmtId="172" fontId="10" fillId="0" borderId="0">
      <alignment/>
      <protection/>
    </xf>
    <xf numFmtId="172" fontId="11" fillId="0" borderId="0">
      <alignment/>
      <protection/>
    </xf>
    <xf numFmtId="172" fontId="12" fillId="0" borderId="0">
      <alignment/>
      <protection/>
    </xf>
    <xf numFmtId="172" fontId="12" fillId="0" borderId="0">
      <alignment/>
      <protection/>
    </xf>
    <xf numFmtId="172" fontId="13" fillId="0" borderId="0">
      <alignment/>
      <protection/>
    </xf>
    <xf numFmtId="172" fontId="13" fillId="0" borderId="0">
      <alignment/>
      <protection/>
    </xf>
    <xf numFmtId="172" fontId="13" fillId="0" borderId="0">
      <alignment/>
      <protection/>
    </xf>
    <xf numFmtId="172" fontId="13" fillId="0" borderId="0">
      <alignment/>
      <protection/>
    </xf>
    <xf numFmtId="172" fontId="0" fillId="0" borderId="0">
      <alignment/>
      <protection/>
    </xf>
    <xf numFmtId="172" fontId="13" fillId="0" borderId="0">
      <alignment/>
      <protection/>
    </xf>
    <xf numFmtId="172" fontId="12" fillId="0" borderId="0">
      <alignment/>
      <protection/>
    </xf>
    <xf numFmtId="172" fontId="12" fillId="0" borderId="0">
      <alignment/>
      <protection/>
    </xf>
    <xf numFmtId="172" fontId="13" fillId="0" borderId="0">
      <alignment/>
      <protection/>
    </xf>
    <xf numFmtId="172" fontId="13" fillId="0" borderId="0">
      <alignment/>
      <protection/>
    </xf>
    <xf numFmtId="172" fontId="13" fillId="0" borderId="0">
      <alignment/>
      <protection/>
    </xf>
    <xf numFmtId="172" fontId="13" fillId="0" borderId="0">
      <alignment/>
      <protection/>
    </xf>
    <xf numFmtId="172" fontId="14" fillId="0" borderId="0">
      <alignment/>
      <protection/>
    </xf>
    <xf numFmtId="0" fontId="9" fillId="0" borderId="0">
      <alignment/>
      <protection/>
    </xf>
    <xf numFmtId="172" fontId="13" fillId="0" borderId="0">
      <alignment/>
      <protection/>
    </xf>
    <xf numFmtId="172" fontId="13" fillId="0" borderId="0">
      <alignment/>
      <protection/>
    </xf>
    <xf numFmtId="172" fontId="12" fillId="0" borderId="0">
      <alignment/>
      <protection/>
    </xf>
    <xf numFmtId="172" fontId="12" fillId="0" borderId="0">
      <alignment/>
      <protection/>
    </xf>
    <xf numFmtId="172" fontId="12" fillId="0" borderId="0">
      <alignment/>
      <protection/>
    </xf>
    <xf numFmtId="172" fontId="0" fillId="0" borderId="0">
      <alignment/>
      <protection/>
    </xf>
    <xf numFmtId="172" fontId="13" fillId="0" borderId="0">
      <alignment/>
      <protection/>
    </xf>
    <xf numFmtId="172" fontId="13" fillId="0" borderId="0">
      <alignment/>
      <protection/>
    </xf>
    <xf numFmtId="172" fontId="13" fillId="0" borderId="0">
      <alignment/>
      <protection/>
    </xf>
    <xf numFmtId="172" fontId="14" fillId="0" borderId="0">
      <alignment/>
      <protection/>
    </xf>
    <xf numFmtId="172" fontId="13" fillId="0" borderId="0">
      <alignment/>
      <protection/>
    </xf>
    <xf numFmtId="172" fontId="11" fillId="0" borderId="0">
      <alignment/>
      <protection/>
    </xf>
    <xf numFmtId="172" fontId="13" fillId="0" borderId="0">
      <alignment/>
      <protection/>
    </xf>
    <xf numFmtId="172" fontId="12" fillId="0" borderId="0">
      <alignment/>
      <protection/>
    </xf>
    <xf numFmtId="172" fontId="11" fillId="0" borderId="0">
      <alignment/>
      <protection/>
    </xf>
    <xf numFmtId="172" fontId="13" fillId="0" borderId="0">
      <alignment/>
      <protection/>
    </xf>
    <xf numFmtId="0" fontId="9" fillId="0" borderId="0">
      <alignment/>
      <protection/>
    </xf>
    <xf numFmtId="172" fontId="13" fillId="0" borderId="0">
      <alignment/>
      <protection/>
    </xf>
    <xf numFmtId="172" fontId="13" fillId="0" borderId="0">
      <alignment/>
      <protection/>
    </xf>
    <xf numFmtId="172" fontId="13" fillId="0" borderId="0">
      <alignment/>
      <protection/>
    </xf>
    <xf numFmtId="172" fontId="12" fillId="0" borderId="0">
      <alignment/>
      <protection/>
    </xf>
    <xf numFmtId="172" fontId="13" fillId="0" borderId="0">
      <alignment/>
      <protection/>
    </xf>
    <xf numFmtId="172" fontId="13" fillId="0" borderId="0">
      <alignment/>
      <protection/>
    </xf>
    <xf numFmtId="172" fontId="13" fillId="0" borderId="0">
      <alignment/>
      <protection/>
    </xf>
    <xf numFmtId="37" fontId="12" fillId="0" borderId="0">
      <alignment/>
      <protection/>
    </xf>
    <xf numFmtId="172" fontId="12" fillId="0" borderId="0">
      <alignment/>
      <protection/>
    </xf>
    <xf numFmtId="172" fontId="11" fillId="0" borderId="0">
      <alignment/>
      <protection/>
    </xf>
    <xf numFmtId="172" fontId="11" fillId="0" borderId="0">
      <alignment/>
      <protection/>
    </xf>
    <xf numFmtId="172" fontId="13" fillId="0" borderId="0">
      <alignment/>
      <protection/>
    </xf>
    <xf numFmtId="172" fontId="14" fillId="0" borderId="0">
      <alignment/>
      <protection/>
    </xf>
    <xf numFmtId="172" fontId="14" fillId="0" borderId="0">
      <alignment/>
      <protection/>
    </xf>
    <xf numFmtId="172" fontId="14" fillId="0" borderId="0">
      <alignment/>
      <protection/>
    </xf>
    <xf numFmtId="172" fontId="11" fillId="0" borderId="0">
      <alignment/>
      <protection/>
    </xf>
    <xf numFmtId="9" fontId="0" fillId="0" borderId="0" applyFont="0" applyFill="0" applyBorder="0" applyAlignment="0" applyProtection="0"/>
  </cellStyleXfs>
  <cellXfs count="277">
    <xf numFmtId="0" fontId="0" fillId="0" borderId="0" xfId="0" applyAlignment="1">
      <alignment/>
    </xf>
    <xf numFmtId="175" fontId="15" fillId="0" borderId="1" xfId="23" applyNumberFormat="1" applyFont="1" applyBorder="1" applyAlignment="1" applyProtection="1" quotePrefix="1">
      <alignment horizontal="left"/>
      <protection/>
    </xf>
    <xf numFmtId="175" fontId="15" fillId="0" borderId="1" xfId="23" applyNumberFormat="1" applyFont="1" applyBorder="1" applyProtection="1">
      <alignment/>
      <protection/>
    </xf>
    <xf numFmtId="0" fontId="15" fillId="0" borderId="1" xfId="23" applyFont="1" applyBorder="1">
      <alignment/>
      <protection/>
    </xf>
    <xf numFmtId="172" fontId="16" fillId="0" borderId="0" xfId="40" applyFont="1" applyBorder="1">
      <alignment/>
      <protection/>
    </xf>
    <xf numFmtId="172" fontId="16" fillId="0" borderId="0" xfId="40" applyFont="1">
      <alignment/>
      <protection/>
    </xf>
    <xf numFmtId="175" fontId="15" fillId="0" borderId="0" xfId="23" applyNumberFormat="1" applyFont="1" applyProtection="1">
      <alignment/>
      <protection/>
    </xf>
    <xf numFmtId="0" fontId="15" fillId="0" borderId="0" xfId="23" applyFont="1">
      <alignment/>
      <protection/>
    </xf>
    <xf numFmtId="0" fontId="15" fillId="0" borderId="0" xfId="23" applyFont="1" applyAlignment="1">
      <alignment horizontal="center"/>
      <protection/>
    </xf>
    <xf numFmtId="175" fontId="15" fillId="0" borderId="1" xfId="23" applyNumberFormat="1" applyFont="1" applyBorder="1" applyAlignment="1" applyProtection="1">
      <alignment horizontal="left"/>
      <protection/>
    </xf>
    <xf numFmtId="175" fontId="15" fillId="0" borderId="1" xfId="23" applyNumberFormat="1" applyFont="1" applyBorder="1" applyAlignment="1" applyProtection="1">
      <alignment horizontal="center"/>
      <protection/>
    </xf>
    <xf numFmtId="0" fontId="15" fillId="0" borderId="1" xfId="23" applyFont="1" applyBorder="1" applyAlignment="1">
      <alignment horizontal="center"/>
      <protection/>
    </xf>
    <xf numFmtId="0" fontId="5" fillId="0" borderId="0" xfId="23">
      <alignment/>
      <protection/>
    </xf>
    <xf numFmtId="0" fontId="15" fillId="0" borderId="0" xfId="23" applyFont="1" applyAlignment="1" quotePrefix="1">
      <alignment horizontal="centerContinuous"/>
      <protection/>
    </xf>
    <xf numFmtId="0" fontId="15" fillId="0" borderId="0" xfId="23" applyFont="1" applyAlignment="1">
      <alignment horizontal="centerContinuous"/>
      <protection/>
    </xf>
    <xf numFmtId="0" fontId="5" fillId="0" borderId="0" xfId="23" applyAlignment="1">
      <alignment horizontal="centerContinuous"/>
      <protection/>
    </xf>
    <xf numFmtId="175" fontId="15" fillId="0" borderId="0" xfId="23" applyNumberFormat="1" applyFont="1" applyAlignment="1" applyProtection="1">
      <alignment horizontal="left"/>
      <protection/>
    </xf>
    <xf numFmtId="0" fontId="15" fillId="0" borderId="0" xfId="23" applyFont="1" applyAlignment="1">
      <alignment horizontal="left"/>
      <protection/>
    </xf>
    <xf numFmtId="175" fontId="15" fillId="0" borderId="0" xfId="23" applyNumberFormat="1" applyFont="1" applyBorder="1" applyAlignment="1" applyProtection="1">
      <alignment horizontal="left"/>
      <protection/>
    </xf>
    <xf numFmtId="173" fontId="15" fillId="0" borderId="0" xfId="23" applyNumberFormat="1" applyFont="1" applyBorder="1" applyAlignment="1" applyProtection="1">
      <alignment horizontal="center"/>
      <protection/>
    </xf>
    <xf numFmtId="175" fontId="15" fillId="0" borderId="0" xfId="23" applyNumberFormat="1" applyFont="1" applyBorder="1" applyProtection="1">
      <alignment/>
      <protection/>
    </xf>
    <xf numFmtId="175" fontId="17" fillId="0" borderId="0" xfId="46" applyNumberFormat="1" applyFont="1" applyFill="1" applyBorder="1" applyAlignment="1" quotePrefix="1">
      <alignment horizontal="left"/>
      <protection/>
    </xf>
    <xf numFmtId="0" fontId="15" fillId="0" borderId="0" xfId="23" applyFont="1" applyBorder="1">
      <alignment/>
      <protection/>
    </xf>
    <xf numFmtId="175" fontId="15" fillId="0" borderId="0" xfId="23" applyNumberFormat="1" applyFont="1" applyBorder="1" applyAlignment="1" applyProtection="1">
      <alignment horizontal="center"/>
      <protection/>
    </xf>
    <xf numFmtId="0" fontId="15" fillId="0" borderId="0" xfId="23" applyFont="1" applyBorder="1" applyAlignment="1">
      <alignment horizontal="left"/>
      <protection/>
    </xf>
    <xf numFmtId="175" fontId="17" fillId="0" borderId="0" xfId="46" applyNumberFormat="1" applyFont="1" applyFill="1" applyBorder="1" applyAlignment="1">
      <alignment/>
      <protection/>
    </xf>
    <xf numFmtId="175" fontId="15" fillId="0" borderId="0" xfId="23" applyNumberFormat="1" applyFont="1" applyBorder="1">
      <alignment/>
      <protection/>
    </xf>
    <xf numFmtId="175" fontId="17" fillId="0" borderId="0" xfId="46" applyNumberFormat="1" applyFont="1" applyFill="1" applyBorder="1" applyAlignment="1">
      <alignment horizontal="right" wrapText="1"/>
      <protection/>
    </xf>
    <xf numFmtId="175" fontId="15" fillId="0" borderId="0" xfId="23" applyNumberFormat="1" applyFont="1" applyBorder="1" applyAlignment="1" applyProtection="1" quotePrefix="1">
      <alignment horizontal="left"/>
      <protection/>
    </xf>
    <xf numFmtId="175" fontId="15" fillId="0" borderId="0" xfId="23" applyNumberFormat="1" applyFont="1" applyBorder="1" applyAlignment="1" applyProtection="1">
      <alignment/>
      <protection/>
    </xf>
    <xf numFmtId="173" fontId="15" fillId="0" borderId="0" xfId="23" applyNumberFormat="1" applyFont="1" applyAlignment="1" applyProtection="1">
      <alignment horizontal="center"/>
      <protection/>
    </xf>
    <xf numFmtId="0" fontId="18" fillId="0" borderId="2" xfId="23" applyFont="1" applyBorder="1" applyAlignment="1" quotePrefix="1">
      <alignment horizontal="left"/>
      <protection/>
    </xf>
    <xf numFmtId="173" fontId="15" fillId="0" borderId="2" xfId="23" applyNumberFormat="1" applyFont="1" applyBorder="1" applyProtection="1">
      <alignment/>
      <protection/>
    </xf>
    <xf numFmtId="175" fontId="15" fillId="0" borderId="2" xfId="23" applyNumberFormat="1" applyFont="1" applyBorder="1" applyProtection="1">
      <alignment/>
      <protection/>
    </xf>
    <xf numFmtId="0" fontId="18" fillId="0" borderId="0" xfId="23" applyFont="1" applyAlignment="1">
      <alignment horizontal="left"/>
      <protection/>
    </xf>
    <xf numFmtId="173" fontId="15" fillId="0" borderId="0" xfId="23" applyNumberFormat="1" applyFont="1" applyProtection="1">
      <alignment/>
      <protection/>
    </xf>
    <xf numFmtId="172" fontId="16" fillId="0" borderId="0" xfId="40" applyFont="1" applyAlignment="1">
      <alignment horizontal="right"/>
      <protection/>
    </xf>
    <xf numFmtId="2" fontId="16" fillId="0" borderId="0" xfId="40" applyNumberFormat="1" applyFont="1">
      <alignment/>
      <protection/>
    </xf>
    <xf numFmtId="0" fontId="15" fillId="0" borderId="0" xfId="23" applyFont="1" applyBorder="1" applyAlignment="1" quotePrefix="1">
      <alignment horizontal="left"/>
      <protection/>
    </xf>
    <xf numFmtId="172" fontId="16" fillId="0" borderId="0" xfId="40" applyFont="1" applyAlignment="1" quotePrefix="1">
      <alignment horizontal="left"/>
      <protection/>
    </xf>
    <xf numFmtId="172" fontId="13" fillId="0" borderId="0" xfId="40">
      <alignment/>
      <protection/>
    </xf>
    <xf numFmtId="172" fontId="15" fillId="0" borderId="3" xfId="41" applyFont="1" applyBorder="1" applyAlignment="1" applyProtection="1" quotePrefix="1">
      <alignment horizontal="left"/>
      <protection/>
    </xf>
    <xf numFmtId="172" fontId="15" fillId="0" borderId="3" xfId="41" applyFont="1" applyBorder="1">
      <alignment/>
      <protection/>
    </xf>
    <xf numFmtId="172" fontId="15" fillId="0" borderId="0" xfId="41" applyFont="1">
      <alignment/>
      <protection/>
    </xf>
    <xf numFmtId="172" fontId="13" fillId="0" borderId="0" xfId="41">
      <alignment/>
      <protection/>
    </xf>
    <xf numFmtId="172" fontId="15" fillId="0" borderId="3" xfId="41" applyFont="1" applyBorder="1" applyAlignment="1" applyProtection="1">
      <alignment horizontal="left"/>
      <protection/>
    </xf>
    <xf numFmtId="172" fontId="15" fillId="0" borderId="3" xfId="41" applyFont="1" applyBorder="1" applyAlignment="1" applyProtection="1">
      <alignment horizontal="center"/>
      <protection/>
    </xf>
    <xf numFmtId="175" fontId="15" fillId="0" borderId="3" xfId="40" applyNumberFormat="1" applyFont="1" applyBorder="1" applyAlignment="1" applyProtection="1">
      <alignment horizontal="center"/>
      <protection/>
    </xf>
    <xf numFmtId="172" fontId="19" fillId="0" borderId="0" xfId="41" applyFont="1" applyBorder="1">
      <alignment/>
      <protection/>
    </xf>
    <xf numFmtId="172" fontId="15" fillId="0" borderId="0" xfId="41" applyFont="1" applyBorder="1">
      <alignment/>
      <protection/>
    </xf>
    <xf numFmtId="172" fontId="15" fillId="0" borderId="0" xfId="41" applyFont="1" applyBorder="1" applyAlignment="1" applyProtection="1" quotePrefix="1">
      <alignment horizontal="centerContinuous"/>
      <protection/>
    </xf>
    <xf numFmtId="172" fontId="15" fillId="0" borderId="0" xfId="41" applyFont="1" applyBorder="1" applyAlignment="1">
      <alignment horizontal="centerContinuous"/>
      <protection/>
    </xf>
    <xf numFmtId="172" fontId="20" fillId="0" borderId="0" xfId="41" applyFont="1" applyAlignment="1">
      <alignment horizontal="centerContinuous"/>
      <protection/>
    </xf>
    <xf numFmtId="172" fontId="21" fillId="0" borderId="0" xfId="41" applyFont="1" applyBorder="1" applyProtection="1">
      <alignment/>
      <protection locked="0"/>
    </xf>
    <xf numFmtId="173" fontId="15" fillId="0" borderId="0" xfId="41" applyNumberFormat="1" applyFont="1" applyBorder="1" applyProtection="1">
      <alignment/>
      <protection/>
    </xf>
    <xf numFmtId="172" fontId="15" fillId="0" borderId="0" xfId="41" applyFont="1" applyBorder="1" applyAlignment="1" applyProtection="1">
      <alignment horizontal="left"/>
      <protection/>
    </xf>
    <xf numFmtId="172" fontId="15" fillId="0" borderId="0" xfId="41" applyFont="1" applyBorder="1" applyAlignment="1" applyProtection="1">
      <alignment horizontal="center"/>
      <protection locked="0"/>
    </xf>
    <xf numFmtId="181" fontId="15" fillId="0" borderId="0" xfId="41" applyNumberFormat="1" applyFont="1" applyBorder="1" applyProtection="1">
      <alignment/>
      <protection locked="0"/>
    </xf>
    <xf numFmtId="189" fontId="15" fillId="0" borderId="0" xfId="41" applyNumberFormat="1" applyFont="1" applyBorder="1" applyProtection="1">
      <alignment/>
      <protection/>
    </xf>
    <xf numFmtId="1" fontId="13" fillId="0" borderId="0" xfId="41" applyNumberFormat="1">
      <alignment/>
      <protection/>
    </xf>
    <xf numFmtId="181" fontId="15" fillId="0" borderId="0" xfId="41" applyNumberFormat="1" applyFont="1" applyBorder="1" applyProtection="1">
      <alignment/>
      <protection/>
    </xf>
    <xf numFmtId="172" fontId="15" fillId="0" borderId="0" xfId="41" applyFont="1" applyBorder="1" applyAlignment="1">
      <alignment horizontal="center"/>
      <protection/>
    </xf>
    <xf numFmtId="189" fontId="15" fillId="0" borderId="0" xfId="41" applyNumberFormat="1" applyFont="1" applyBorder="1">
      <alignment/>
      <protection/>
    </xf>
    <xf numFmtId="172" fontId="21" fillId="0" borderId="0" xfId="41" applyFont="1" applyBorder="1" applyAlignment="1" applyProtection="1">
      <alignment horizontal="center"/>
      <protection locked="0"/>
    </xf>
    <xf numFmtId="37" fontId="15" fillId="0" borderId="0" xfId="41" applyNumberFormat="1" applyFont="1" applyBorder="1" applyAlignment="1" applyProtection="1" quotePrefix="1">
      <alignment horizontal="centerContinuous"/>
      <protection/>
    </xf>
    <xf numFmtId="37" fontId="15" fillId="0" borderId="0" xfId="41" applyNumberFormat="1" applyFont="1" applyBorder="1" applyAlignment="1" applyProtection="1">
      <alignment horizontal="centerContinuous"/>
      <protection/>
    </xf>
    <xf numFmtId="189" fontId="15" fillId="0" borderId="0" xfId="41" applyNumberFormat="1" applyFont="1" applyBorder="1" applyAlignment="1" applyProtection="1">
      <alignment horizontal="centerContinuous"/>
      <protection/>
    </xf>
    <xf numFmtId="37" fontId="15" fillId="0" borderId="0" xfId="41" applyNumberFormat="1" applyFont="1" applyBorder="1" applyProtection="1">
      <alignment/>
      <protection/>
    </xf>
    <xf numFmtId="189" fontId="15" fillId="0" borderId="0" xfId="41" applyNumberFormat="1" applyFont="1" applyBorder="1" applyProtection="1">
      <alignment/>
      <protection/>
    </xf>
    <xf numFmtId="172" fontId="15" fillId="0" borderId="3" xfId="41" applyFont="1" applyBorder="1" applyAlignment="1" applyProtection="1">
      <alignment horizontal="center"/>
      <protection locked="0"/>
    </xf>
    <xf numFmtId="181" fontId="15" fillId="0" borderId="3" xfId="41" applyNumberFormat="1" applyFont="1" applyBorder="1" applyProtection="1">
      <alignment/>
      <protection locked="0"/>
    </xf>
    <xf numFmtId="189" fontId="15" fillId="0" borderId="3" xfId="41" applyNumberFormat="1" applyFont="1" applyBorder="1" applyProtection="1">
      <alignment/>
      <protection/>
    </xf>
    <xf numFmtId="172" fontId="18" fillId="0" borderId="0" xfId="41" applyFont="1" applyBorder="1" applyAlignment="1" applyProtection="1" quotePrefix="1">
      <alignment horizontal="left"/>
      <protection/>
    </xf>
    <xf numFmtId="172" fontId="22" fillId="0" borderId="0" xfId="41" applyFont="1" applyBorder="1" applyAlignment="1" applyProtection="1">
      <alignment horizontal="left"/>
      <protection locked="0"/>
    </xf>
    <xf numFmtId="172" fontId="17" fillId="0" borderId="3" xfId="42" applyFont="1" applyBorder="1" applyAlignment="1" applyProtection="1" quotePrefix="1">
      <alignment horizontal="left"/>
      <protection locked="0"/>
    </xf>
    <xf numFmtId="172" fontId="15" fillId="0" borderId="3" xfId="42" applyFont="1" applyBorder="1">
      <alignment/>
      <protection/>
    </xf>
    <xf numFmtId="174" fontId="15" fillId="0" borderId="3" xfId="42" applyNumberFormat="1" applyFont="1" applyBorder="1" applyProtection="1">
      <alignment/>
      <protection/>
    </xf>
    <xf numFmtId="172" fontId="16" fillId="0" borderId="0" xfId="42" applyFont="1" applyBorder="1">
      <alignment/>
      <protection/>
    </xf>
    <xf numFmtId="172" fontId="13" fillId="0" borderId="0" xfId="42">
      <alignment/>
      <protection/>
    </xf>
    <xf numFmtId="172" fontId="15" fillId="0" borderId="3" xfId="42" applyFont="1" applyBorder="1" applyAlignment="1" applyProtection="1">
      <alignment horizontal="left"/>
      <protection/>
    </xf>
    <xf numFmtId="172" fontId="15" fillId="0" borderId="3" xfId="42" applyFont="1" applyBorder="1" applyAlignment="1" applyProtection="1">
      <alignment horizontal="center"/>
      <protection/>
    </xf>
    <xf numFmtId="172" fontId="15" fillId="0" borderId="0" xfId="42" applyFont="1" applyBorder="1">
      <alignment/>
      <protection/>
    </xf>
    <xf numFmtId="174" fontId="15" fillId="0" borderId="0" xfId="42" applyNumberFormat="1" applyFont="1" applyBorder="1" applyAlignment="1" applyProtection="1" quotePrefix="1">
      <alignment horizontal="centerContinuous"/>
      <protection/>
    </xf>
    <xf numFmtId="174" fontId="15" fillId="0" borderId="0" xfId="42" applyNumberFormat="1" applyFont="1" applyBorder="1" applyAlignment="1" applyProtection="1">
      <alignment horizontal="centerContinuous"/>
      <protection/>
    </xf>
    <xf numFmtId="172" fontId="13" fillId="0" borderId="0" xfId="42" applyAlignment="1">
      <alignment horizontal="centerContinuous"/>
      <protection/>
    </xf>
    <xf numFmtId="172" fontId="15" fillId="0" borderId="0" xfId="42" applyFont="1" applyBorder="1" applyAlignment="1">
      <alignment horizontal="centerContinuous"/>
      <protection/>
    </xf>
    <xf numFmtId="174" fontId="15" fillId="0" borderId="0" xfId="42" applyNumberFormat="1" applyFont="1" applyBorder="1" applyProtection="1">
      <alignment/>
      <protection/>
    </xf>
    <xf numFmtId="172" fontId="15" fillId="0" borderId="0" xfId="42" applyFont="1" applyBorder="1" applyAlignment="1" applyProtection="1">
      <alignment horizontal="left"/>
      <protection/>
    </xf>
    <xf numFmtId="172" fontId="15" fillId="0" borderId="0" xfId="42" applyFont="1" applyBorder="1" applyAlignment="1" applyProtection="1">
      <alignment horizontal="center"/>
      <protection/>
    </xf>
    <xf numFmtId="179" fontId="15" fillId="0" borderId="0" xfId="42" applyNumberFormat="1" applyFont="1" applyBorder="1" applyProtection="1">
      <alignment/>
      <protection/>
    </xf>
    <xf numFmtId="172" fontId="15" fillId="0" borderId="0" xfId="42" applyFont="1" applyBorder="1" applyAlignment="1">
      <alignment horizontal="center"/>
      <protection/>
    </xf>
    <xf numFmtId="172" fontId="15" fillId="0" borderId="0" xfId="42" applyFont="1" applyBorder="1" applyAlignment="1" applyProtection="1" quotePrefix="1">
      <alignment horizontal="left"/>
      <protection/>
    </xf>
    <xf numFmtId="179" fontId="15" fillId="0" borderId="3" xfId="42" applyNumberFormat="1" applyFont="1" applyBorder="1" applyProtection="1">
      <alignment/>
      <protection/>
    </xf>
    <xf numFmtId="172" fontId="18" fillId="0" borderId="0" xfId="42" applyFont="1" applyBorder="1" applyAlignment="1" applyProtection="1" quotePrefix="1">
      <alignment horizontal="left"/>
      <protection/>
    </xf>
    <xf numFmtId="172" fontId="22" fillId="0" borderId="0" xfId="42" applyFont="1" applyBorder="1" applyAlignment="1" applyProtection="1">
      <alignment horizontal="left"/>
      <protection locked="0"/>
    </xf>
    <xf numFmtId="172" fontId="17" fillId="0" borderId="3" xfId="43" applyFont="1" applyBorder="1" applyAlignment="1" applyProtection="1" quotePrefix="1">
      <alignment horizontal="left"/>
      <protection locked="0"/>
    </xf>
    <xf numFmtId="172" fontId="15" fillId="0" borderId="3" xfId="43" applyFont="1" applyBorder="1">
      <alignment/>
      <protection/>
    </xf>
    <xf numFmtId="174" fontId="15" fillId="0" borderId="3" xfId="43" applyNumberFormat="1" applyFont="1" applyBorder="1" applyProtection="1">
      <alignment/>
      <protection/>
    </xf>
    <xf numFmtId="172" fontId="13" fillId="0" borderId="0" xfId="43" applyBorder="1">
      <alignment/>
      <protection/>
    </xf>
    <xf numFmtId="172" fontId="13" fillId="0" borderId="0" xfId="43">
      <alignment/>
      <protection/>
    </xf>
    <xf numFmtId="172" fontId="15" fillId="0" borderId="3" xfId="43" applyFont="1" applyBorder="1" applyAlignment="1" applyProtection="1">
      <alignment horizontal="left"/>
      <protection/>
    </xf>
    <xf numFmtId="172" fontId="15" fillId="0" borderId="3" xfId="43" applyFont="1" applyBorder="1" applyAlignment="1" applyProtection="1">
      <alignment horizontal="center"/>
      <protection/>
    </xf>
    <xf numFmtId="172" fontId="15" fillId="0" borderId="0" xfId="43" applyFont="1" applyBorder="1">
      <alignment/>
      <protection/>
    </xf>
    <xf numFmtId="174" fontId="15" fillId="0" borderId="0" xfId="43" applyNumberFormat="1" applyFont="1" applyBorder="1" applyAlignment="1" applyProtection="1" quotePrefix="1">
      <alignment horizontal="centerContinuous"/>
      <protection/>
    </xf>
    <xf numFmtId="174" fontId="15" fillId="0" borderId="0" xfId="43" applyNumberFormat="1" applyFont="1" applyBorder="1" applyAlignment="1" applyProtection="1">
      <alignment horizontal="centerContinuous"/>
      <protection/>
    </xf>
    <xf numFmtId="172" fontId="13" fillId="0" borderId="0" xfId="43" applyAlignment="1">
      <alignment horizontal="centerContinuous"/>
      <protection/>
    </xf>
    <xf numFmtId="174" fontId="15" fillId="0" borderId="0" xfId="43" applyNumberFormat="1" applyFont="1" applyBorder="1" applyProtection="1">
      <alignment/>
      <protection/>
    </xf>
    <xf numFmtId="172" fontId="15" fillId="0" borderId="0" xfId="43" applyFont="1" applyBorder="1" applyAlignment="1" applyProtection="1">
      <alignment horizontal="left"/>
      <protection/>
    </xf>
    <xf numFmtId="172" fontId="15" fillId="0" borderId="0" xfId="43" applyFont="1" applyBorder="1" applyProtection="1">
      <alignment/>
      <protection/>
    </xf>
    <xf numFmtId="172" fontId="12" fillId="0" borderId="0" xfId="43" applyFont="1">
      <alignment/>
      <protection/>
    </xf>
    <xf numFmtId="176" fontId="13" fillId="0" borderId="0" xfId="43" applyNumberFormat="1" applyBorder="1" applyProtection="1">
      <alignment/>
      <protection/>
    </xf>
    <xf numFmtId="0" fontId="23" fillId="0" borderId="0" xfId="0" applyFont="1" applyBorder="1" applyAlignment="1">
      <alignment horizontal="centerContinuous"/>
    </xf>
    <xf numFmtId="174" fontId="15" fillId="0" borderId="0" xfId="43" applyNumberFormat="1" applyFont="1">
      <alignment/>
      <protection/>
    </xf>
    <xf numFmtId="0" fontId="23" fillId="0" borderId="0" xfId="0" applyFont="1" applyBorder="1" applyAlignment="1">
      <alignment/>
    </xf>
    <xf numFmtId="174" fontId="15" fillId="0" borderId="0" xfId="0" applyNumberFormat="1" applyFont="1" applyBorder="1" applyAlignment="1">
      <alignment/>
    </xf>
    <xf numFmtId="172" fontId="15" fillId="0" borderId="3" xfId="43" applyFont="1" applyBorder="1" applyProtection="1">
      <alignment/>
      <protection/>
    </xf>
    <xf numFmtId="172" fontId="18" fillId="0" borderId="0" xfId="43" applyFont="1" applyBorder="1" applyAlignment="1" applyProtection="1">
      <alignment horizontal="left"/>
      <protection/>
    </xf>
    <xf numFmtId="172" fontId="20" fillId="0" borderId="0" xfId="43" applyFont="1" applyBorder="1">
      <alignment/>
      <protection/>
    </xf>
    <xf numFmtId="174" fontId="20" fillId="0" borderId="0" xfId="43" applyNumberFormat="1" applyFont="1" applyBorder="1" applyProtection="1">
      <alignment/>
      <protection/>
    </xf>
    <xf numFmtId="172" fontId="22" fillId="0" borderId="0" xfId="43" applyFont="1" applyBorder="1" applyAlignment="1" applyProtection="1">
      <alignment horizontal="left"/>
      <protection locked="0"/>
    </xf>
    <xf numFmtId="174" fontId="13" fillId="0" borderId="0" xfId="43" applyNumberFormat="1" applyBorder="1" applyProtection="1">
      <alignment/>
      <protection/>
    </xf>
    <xf numFmtId="172" fontId="15" fillId="0" borderId="3" xfId="44" applyFont="1" applyBorder="1" applyAlignment="1" applyProtection="1" quotePrefix="1">
      <alignment horizontal="left"/>
      <protection/>
    </xf>
    <xf numFmtId="172" fontId="15" fillId="0" borderId="3" xfId="44" applyFont="1" applyBorder="1">
      <alignment/>
      <protection/>
    </xf>
    <xf numFmtId="174" fontId="15" fillId="0" borderId="3" xfId="44" applyNumberFormat="1" applyFont="1" applyBorder="1" applyProtection="1">
      <alignment/>
      <protection/>
    </xf>
    <xf numFmtId="172" fontId="0" fillId="0" borderId="0" xfId="44">
      <alignment/>
      <protection/>
    </xf>
    <xf numFmtId="172" fontId="15" fillId="0" borderId="3" xfId="44" applyFont="1" applyBorder="1" applyAlignment="1" applyProtection="1">
      <alignment horizontal="left"/>
      <protection/>
    </xf>
    <xf numFmtId="172" fontId="15" fillId="0" borderId="3" xfId="44" applyFont="1" applyBorder="1" applyAlignment="1" applyProtection="1">
      <alignment horizontal="center"/>
      <protection/>
    </xf>
    <xf numFmtId="172" fontId="15" fillId="0" borderId="0" xfId="44" applyFont="1" applyBorder="1">
      <alignment/>
      <protection/>
    </xf>
    <xf numFmtId="174" fontId="15" fillId="0" borderId="0" xfId="44" applyNumberFormat="1" applyFont="1" applyBorder="1" applyAlignment="1" applyProtection="1" quotePrefix="1">
      <alignment horizontal="centerContinuous"/>
      <protection/>
    </xf>
    <xf numFmtId="174" fontId="15" fillId="0" borderId="0" xfId="44" applyNumberFormat="1" applyFont="1" applyBorder="1" applyAlignment="1" applyProtection="1">
      <alignment horizontal="centerContinuous"/>
      <protection/>
    </xf>
    <xf numFmtId="172" fontId="0" fillId="0" borderId="0" xfId="44" applyAlignment="1">
      <alignment horizontal="centerContinuous"/>
      <protection/>
    </xf>
    <xf numFmtId="172" fontId="15" fillId="0" borderId="0" xfId="44" applyFont="1" applyBorder="1" applyAlignment="1">
      <alignment horizontal="centerContinuous"/>
      <protection/>
    </xf>
    <xf numFmtId="174" fontId="15" fillId="0" borderId="0" xfId="44" applyNumberFormat="1" applyFont="1" applyBorder="1" applyProtection="1">
      <alignment/>
      <protection/>
    </xf>
    <xf numFmtId="172" fontId="15" fillId="0" borderId="0" xfId="44" applyFont="1" applyBorder="1" applyAlignment="1" applyProtection="1">
      <alignment horizontal="left"/>
      <protection/>
    </xf>
    <xf numFmtId="172" fontId="15" fillId="0" borderId="0" xfId="44" applyFont="1" applyBorder="1" applyProtection="1">
      <alignment/>
      <protection/>
    </xf>
    <xf numFmtId="179" fontId="15" fillId="0" borderId="0" xfId="44" applyNumberFormat="1" applyFont="1" applyBorder="1" applyProtection="1">
      <alignment/>
      <protection/>
    </xf>
    <xf numFmtId="172" fontId="15" fillId="0" borderId="0" xfId="44" applyFont="1" applyBorder="1" applyAlignment="1" applyProtection="1">
      <alignment horizontal="left" indent="1"/>
      <protection/>
    </xf>
    <xf numFmtId="179" fontId="23" fillId="0" borderId="0" xfId="0" applyNumberFormat="1" applyFont="1" applyBorder="1" applyAlignment="1">
      <alignment/>
    </xf>
    <xf numFmtId="172" fontId="15" fillId="0" borderId="0" xfId="44" applyFont="1" applyBorder="1" applyAlignment="1" quotePrefix="1">
      <alignment horizontal="left"/>
      <protection/>
    </xf>
    <xf numFmtId="179" fontId="15" fillId="0" borderId="0" xfId="44" applyNumberFormat="1" applyFont="1" applyBorder="1" applyAlignment="1" applyProtection="1" quotePrefix="1">
      <alignment horizontal="left"/>
      <protection/>
    </xf>
    <xf numFmtId="172" fontId="15" fillId="0" borderId="0" xfId="44" applyFont="1" applyBorder="1" quotePrefix="1">
      <alignment/>
      <protection/>
    </xf>
    <xf numFmtId="172" fontId="15" fillId="0" borderId="0" xfId="44" applyFont="1">
      <alignment/>
      <protection/>
    </xf>
    <xf numFmtId="172" fontId="15" fillId="0" borderId="0" xfId="44" applyFont="1" applyBorder="1" applyAlignment="1" applyProtection="1" quotePrefix="1">
      <alignment horizontal="left"/>
      <protection/>
    </xf>
    <xf numFmtId="172" fontId="15" fillId="0" borderId="3" xfId="44" applyFont="1" applyBorder="1" applyProtection="1">
      <alignment/>
      <protection/>
    </xf>
    <xf numFmtId="179" fontId="15" fillId="0" borderId="3" xfId="44" applyNumberFormat="1" applyFont="1" applyBorder="1" applyProtection="1">
      <alignment/>
      <protection/>
    </xf>
    <xf numFmtId="172" fontId="18" fillId="0" borderId="0" xfId="44" applyFont="1" applyBorder="1" applyAlignment="1" applyProtection="1" quotePrefix="1">
      <alignment horizontal="left"/>
      <protection/>
    </xf>
    <xf numFmtId="172" fontId="18" fillId="0" borderId="0" xfId="44" applyFont="1" applyBorder="1" applyAlignment="1" applyProtection="1">
      <alignment horizontal="left"/>
      <protection/>
    </xf>
    <xf numFmtId="172" fontId="15" fillId="0" borderId="3" xfId="51" applyFont="1" applyBorder="1" applyAlignment="1" applyProtection="1" quotePrefix="1">
      <alignment horizontal="left"/>
      <protection locked="0"/>
    </xf>
    <xf numFmtId="0" fontId="15" fillId="0" borderId="0" xfId="24" applyFont="1">
      <alignment/>
      <protection/>
    </xf>
    <xf numFmtId="0" fontId="15" fillId="0" borderId="3" xfId="24" applyFont="1" applyBorder="1">
      <alignment/>
      <protection/>
    </xf>
    <xf numFmtId="0" fontId="24" fillId="0" borderId="0" xfId="24" applyFont="1">
      <alignment/>
      <protection/>
    </xf>
    <xf numFmtId="0" fontId="6" fillId="0" borderId="0" xfId="24">
      <alignment/>
      <protection/>
    </xf>
    <xf numFmtId="0" fontId="15" fillId="0" borderId="2" xfId="24" applyFont="1" applyBorder="1">
      <alignment/>
      <protection/>
    </xf>
    <xf numFmtId="0" fontId="15" fillId="0" borderId="2" xfId="24" applyFont="1" applyBorder="1" applyAlignment="1">
      <alignment horizontal="left"/>
      <protection/>
    </xf>
    <xf numFmtId="0" fontId="15" fillId="0" borderId="4" xfId="24" applyFont="1" applyBorder="1" applyAlignment="1">
      <alignment horizontal="centerContinuous"/>
      <protection/>
    </xf>
    <xf numFmtId="0" fontId="20" fillId="0" borderId="3" xfId="33" applyFont="1" applyBorder="1" applyAlignment="1">
      <alignment horizontal="centerContinuous"/>
      <protection/>
    </xf>
    <xf numFmtId="0" fontId="15" fillId="0" borderId="1" xfId="24" applyFont="1" applyBorder="1" applyAlignment="1">
      <alignment horizontal="left"/>
      <protection/>
    </xf>
    <xf numFmtId="0" fontId="15" fillId="0" borderId="1" xfId="24" applyFont="1" applyBorder="1">
      <alignment/>
      <protection/>
    </xf>
    <xf numFmtId="0" fontId="15" fillId="0" borderId="1" xfId="24" applyFont="1" applyBorder="1" applyAlignment="1" quotePrefix="1">
      <alignment horizontal="center"/>
      <protection/>
    </xf>
    <xf numFmtId="0" fontId="15" fillId="0" borderId="5" xfId="24" applyFont="1" applyBorder="1" applyAlignment="1" quotePrefix="1">
      <alignment horizontal="center"/>
      <protection/>
    </xf>
    <xf numFmtId="0" fontId="15" fillId="0" borderId="0" xfId="24" applyFont="1" applyAlignment="1">
      <alignment horizontal="left"/>
      <protection/>
    </xf>
    <xf numFmtId="0" fontId="15" fillId="0" borderId="0" xfId="24" applyFont="1" applyAlignment="1" quotePrefix="1">
      <alignment horizontal="left"/>
      <protection/>
    </xf>
    <xf numFmtId="175" fontId="15" fillId="0" borderId="0" xfId="52" applyNumberFormat="1" applyFont="1" applyBorder="1" applyAlignment="1" applyProtection="1">
      <alignment horizontal="right"/>
      <protection/>
    </xf>
    <xf numFmtId="175" fontId="15" fillId="0" borderId="0" xfId="52" applyNumberFormat="1" applyFont="1" applyBorder="1">
      <alignment/>
      <protection/>
    </xf>
    <xf numFmtId="175" fontId="15" fillId="0" borderId="0" xfId="52" applyNumberFormat="1" applyFont="1">
      <alignment/>
      <protection/>
    </xf>
    <xf numFmtId="175" fontId="16" fillId="0" borderId="0" xfId="52" applyNumberFormat="1" applyFont="1">
      <alignment/>
      <protection/>
    </xf>
    <xf numFmtId="175" fontId="15" fillId="0" borderId="0" xfId="52" applyNumberFormat="1" applyFont="1" applyBorder="1" applyAlignment="1" applyProtection="1" quotePrefix="1">
      <alignment horizontal="left"/>
      <protection/>
    </xf>
    <xf numFmtId="175" fontId="24" fillId="0" borderId="0" xfId="24" applyNumberFormat="1" applyFont="1">
      <alignment/>
      <protection/>
    </xf>
    <xf numFmtId="175" fontId="15" fillId="0" borderId="0" xfId="34" applyNumberFormat="1" applyFont="1">
      <alignment/>
      <protection/>
    </xf>
    <xf numFmtId="0" fontId="15" fillId="0" borderId="3" xfId="24" applyFont="1" applyBorder="1" applyAlignment="1">
      <alignment horizontal="left"/>
      <protection/>
    </xf>
    <xf numFmtId="0" fontId="15" fillId="0" borderId="3" xfId="24" applyFont="1" applyBorder="1" applyAlignment="1" quotePrefix="1">
      <alignment horizontal="left"/>
      <protection/>
    </xf>
    <xf numFmtId="175" fontId="15" fillId="0" borderId="3" xfId="52" applyNumberFormat="1" applyFont="1" applyBorder="1" applyAlignment="1" applyProtection="1">
      <alignment horizontal="right"/>
      <protection/>
    </xf>
    <xf numFmtId="175" fontId="15" fillId="0" borderId="3" xfId="52" applyNumberFormat="1" applyFont="1" applyBorder="1">
      <alignment/>
      <protection/>
    </xf>
    <xf numFmtId="175" fontId="16" fillId="0" borderId="3" xfId="52" applyNumberFormat="1" applyFont="1" applyBorder="1">
      <alignment/>
      <protection/>
    </xf>
    <xf numFmtId="175" fontId="15" fillId="0" borderId="3" xfId="52" applyNumberFormat="1" applyFont="1" applyBorder="1" applyAlignment="1" applyProtection="1" quotePrefix="1">
      <alignment horizontal="left"/>
      <protection/>
    </xf>
    <xf numFmtId="0" fontId="18" fillId="0" borderId="0" xfId="24" applyFont="1" applyAlignment="1">
      <alignment horizontal="left"/>
      <protection/>
    </xf>
    <xf numFmtId="175" fontId="15" fillId="0" borderId="0" xfId="24" applyNumberFormat="1" applyFont="1" applyProtection="1">
      <alignment/>
      <protection/>
    </xf>
    <xf numFmtId="175" fontId="15" fillId="0" borderId="0" xfId="24" applyNumberFormat="1" applyFont="1" applyBorder="1" applyProtection="1">
      <alignment/>
      <protection/>
    </xf>
    <xf numFmtId="175" fontId="15" fillId="0" borderId="0" xfId="24" applyNumberFormat="1" applyFont="1" applyBorder="1">
      <alignment/>
      <protection/>
    </xf>
    <xf numFmtId="175" fontId="15" fillId="0" borderId="0" xfId="24" applyNumberFormat="1" applyFont="1">
      <alignment/>
      <protection/>
    </xf>
    <xf numFmtId="4" fontId="15" fillId="0" borderId="0" xfId="24" applyNumberFormat="1" applyFont="1">
      <alignment/>
      <protection/>
    </xf>
    <xf numFmtId="175" fontId="24" fillId="0" borderId="0" xfId="24" applyNumberFormat="1" applyFont="1" applyProtection="1">
      <alignment/>
      <protection/>
    </xf>
    <xf numFmtId="4" fontId="24" fillId="0" borderId="0" xfId="24" applyNumberFormat="1" applyFont="1">
      <alignment/>
      <protection/>
    </xf>
    <xf numFmtId="174" fontId="24" fillId="0" borderId="0" xfId="24" applyNumberFormat="1" applyFont="1" applyProtection="1">
      <alignment/>
      <protection/>
    </xf>
    <xf numFmtId="172" fontId="15" fillId="0" borderId="3" xfId="56" applyFont="1" applyBorder="1" applyAlignment="1" applyProtection="1" quotePrefix="1">
      <alignment horizontal="left"/>
      <protection/>
    </xf>
    <xf numFmtId="172" fontId="15" fillId="0" borderId="3" xfId="56" applyFont="1" applyBorder="1">
      <alignment/>
      <protection/>
    </xf>
    <xf numFmtId="172" fontId="12" fillId="0" borderId="0" xfId="56" applyBorder="1">
      <alignment/>
      <protection/>
    </xf>
    <xf numFmtId="172" fontId="12" fillId="0" borderId="0" xfId="56">
      <alignment/>
      <protection/>
    </xf>
    <xf numFmtId="172" fontId="15" fillId="0" borderId="0" xfId="56" applyFont="1" applyBorder="1" applyAlignment="1" applyProtection="1">
      <alignment horizontal="left"/>
      <protection/>
    </xf>
    <xf numFmtId="172" fontId="15" fillId="0" borderId="3" xfId="56" applyFont="1" applyBorder="1" applyAlignment="1" applyProtection="1">
      <alignment horizontal="centerContinuous"/>
      <protection/>
    </xf>
    <xf numFmtId="172" fontId="15" fillId="0" borderId="3" xfId="56" applyFont="1" applyBorder="1" applyAlignment="1">
      <alignment horizontal="centerContinuous"/>
      <protection/>
    </xf>
    <xf numFmtId="172" fontId="15" fillId="0" borderId="0" xfId="56" applyFont="1" applyBorder="1">
      <alignment/>
      <protection/>
    </xf>
    <xf numFmtId="172" fontId="15" fillId="0" borderId="3" xfId="56" applyFont="1" applyBorder="1" applyAlignment="1" applyProtection="1">
      <alignment horizontal="left"/>
      <protection/>
    </xf>
    <xf numFmtId="172" fontId="15" fillId="0" borderId="3" xfId="56" applyFont="1" applyBorder="1" applyAlignment="1" applyProtection="1">
      <alignment horizontal="center"/>
      <protection/>
    </xf>
    <xf numFmtId="172" fontId="15" fillId="0" borderId="3" xfId="56" applyFont="1" applyBorder="1" applyAlignment="1">
      <alignment horizontal="center"/>
      <protection/>
    </xf>
    <xf numFmtId="172" fontId="15" fillId="0" borderId="3" xfId="56" applyFont="1" applyBorder="1" applyAlignment="1" applyProtection="1" quotePrefix="1">
      <alignment horizontal="center"/>
      <protection/>
    </xf>
    <xf numFmtId="172" fontId="15" fillId="0" borderId="0" xfId="56" applyFont="1" applyBorder="1" applyAlignment="1" applyProtection="1" quotePrefix="1">
      <alignment horizontal="centerContinuous"/>
      <protection/>
    </xf>
    <xf numFmtId="172" fontId="15" fillId="0" borderId="0" xfId="56" applyFont="1" applyBorder="1" applyAlignment="1">
      <alignment horizontal="centerContinuous"/>
      <protection/>
    </xf>
    <xf numFmtId="172" fontId="12" fillId="0" borderId="0" xfId="56" applyAlignment="1">
      <alignment horizontal="centerContinuous"/>
      <protection/>
    </xf>
    <xf numFmtId="172" fontId="15" fillId="0" borderId="0" xfId="56" applyFont="1" applyBorder="1" applyAlignment="1" applyProtection="1">
      <alignment horizontal="center"/>
      <protection/>
    </xf>
    <xf numFmtId="172" fontId="12" fillId="0" borderId="0" xfId="56" applyFont="1">
      <alignment/>
      <protection/>
    </xf>
    <xf numFmtId="172" fontId="15" fillId="0" borderId="0" xfId="56" applyFont="1" applyBorder="1" applyAlignment="1" applyProtection="1">
      <alignment horizontal="left"/>
      <protection locked="0"/>
    </xf>
    <xf numFmtId="182" fontId="15" fillId="0" borderId="0" xfId="56" applyNumberFormat="1" applyFont="1" applyBorder="1" applyProtection="1">
      <alignment/>
      <protection/>
    </xf>
    <xf numFmtId="182" fontId="15" fillId="0" borderId="0" xfId="56" applyNumberFormat="1" applyFont="1" applyBorder="1">
      <alignment/>
      <protection/>
    </xf>
    <xf numFmtId="182" fontId="21" fillId="0" borderId="0" xfId="56" applyNumberFormat="1" applyFont="1" applyBorder="1" applyProtection="1">
      <alignment/>
      <protection locked="0"/>
    </xf>
    <xf numFmtId="39" fontId="12" fillId="0" borderId="0" xfId="56" applyNumberFormat="1" applyBorder="1" applyProtection="1">
      <alignment/>
      <protection/>
    </xf>
    <xf numFmtId="172" fontId="15" fillId="0" borderId="0" xfId="56" applyFont="1" applyBorder="1" applyAlignment="1" applyProtection="1" quotePrefix="1">
      <alignment horizontal="left"/>
      <protection/>
    </xf>
    <xf numFmtId="182" fontId="15" fillId="0" borderId="3" xfId="56" applyNumberFormat="1" applyFont="1" applyBorder="1" applyProtection="1">
      <alignment/>
      <protection/>
    </xf>
    <xf numFmtId="182" fontId="21" fillId="0" borderId="3" xfId="56" applyNumberFormat="1" applyFont="1" applyBorder="1" applyProtection="1">
      <alignment/>
      <protection locked="0"/>
    </xf>
    <xf numFmtId="182" fontId="15" fillId="0" borderId="3" xfId="56" applyNumberFormat="1" applyFont="1" applyBorder="1">
      <alignment/>
      <protection/>
    </xf>
    <xf numFmtId="172" fontId="18" fillId="0" borderId="0" xfId="56" applyFont="1" applyBorder="1" applyAlignment="1" applyProtection="1">
      <alignment horizontal="left"/>
      <protection locked="0"/>
    </xf>
    <xf numFmtId="172" fontId="18" fillId="0" borderId="0" xfId="56" applyFont="1" applyBorder="1" applyAlignment="1" applyProtection="1">
      <alignment horizontal="left"/>
      <protection/>
    </xf>
    <xf numFmtId="175" fontId="15" fillId="0" borderId="0" xfId="56" applyNumberFormat="1" applyFont="1" applyBorder="1" applyProtection="1">
      <alignment/>
      <protection/>
    </xf>
    <xf numFmtId="172" fontId="18" fillId="0" borderId="0" xfId="56" applyFont="1" applyAlignment="1" applyProtection="1">
      <alignment horizontal="left"/>
      <protection/>
    </xf>
    <xf numFmtId="172" fontId="15" fillId="0" borderId="0" xfId="56" applyFont="1">
      <alignment/>
      <protection/>
    </xf>
    <xf numFmtId="175" fontId="12" fillId="0" borderId="0" xfId="56" applyNumberFormat="1" applyProtection="1">
      <alignment/>
      <protection/>
    </xf>
    <xf numFmtId="172" fontId="15" fillId="0" borderId="3" xfId="59" applyFont="1" applyBorder="1" applyAlignment="1" applyProtection="1" quotePrefix="1">
      <alignment horizontal="left"/>
      <protection/>
    </xf>
    <xf numFmtId="172" fontId="15" fillId="0" borderId="3" xfId="59" applyFont="1" applyBorder="1">
      <alignment/>
      <protection/>
    </xf>
    <xf numFmtId="175" fontId="15" fillId="0" borderId="3" xfId="59" applyNumberFormat="1" applyFont="1" applyBorder="1" applyProtection="1">
      <alignment/>
      <protection/>
    </xf>
    <xf numFmtId="172" fontId="16" fillId="0" borderId="0" xfId="59" applyFont="1">
      <alignment/>
      <protection/>
    </xf>
    <xf numFmtId="172" fontId="15" fillId="0" borderId="0" xfId="59" applyFont="1" applyBorder="1" applyAlignment="1" applyProtection="1">
      <alignment horizontal="left"/>
      <protection/>
    </xf>
    <xf numFmtId="172" fontId="15" fillId="0" borderId="0" xfId="59" applyFont="1" applyBorder="1">
      <alignment/>
      <protection/>
    </xf>
    <xf numFmtId="175" fontId="15" fillId="0" borderId="6" xfId="59" applyNumberFormat="1" applyFont="1" applyBorder="1" applyAlignment="1" applyProtection="1">
      <alignment horizontal="centerContinuous"/>
      <protection/>
    </xf>
    <xf numFmtId="175" fontId="15" fillId="0" borderId="0" xfId="59" applyNumberFormat="1" applyFont="1" applyBorder="1" applyAlignment="1" applyProtection="1">
      <alignment/>
      <protection/>
    </xf>
    <xf numFmtId="172" fontId="15" fillId="0" borderId="3" xfId="59" applyFont="1" applyBorder="1" applyAlignment="1" applyProtection="1">
      <alignment horizontal="left"/>
      <protection/>
    </xf>
    <xf numFmtId="175" fontId="15" fillId="0" borderId="3" xfId="59" applyNumberFormat="1" applyFont="1" applyBorder="1" applyAlignment="1" applyProtection="1">
      <alignment horizontal="center"/>
      <protection/>
    </xf>
    <xf numFmtId="175" fontId="15" fillId="0" borderId="0" xfId="59" applyNumberFormat="1" applyFont="1" applyBorder="1" applyAlignment="1" applyProtection="1" quotePrefix="1">
      <alignment horizontal="centerContinuous"/>
      <protection/>
    </xf>
    <xf numFmtId="175" fontId="15" fillId="0" borderId="0" xfId="59" applyNumberFormat="1" applyFont="1" applyBorder="1" applyAlignment="1" applyProtection="1">
      <alignment horizontal="centerContinuous"/>
      <protection/>
    </xf>
    <xf numFmtId="172" fontId="16" fillId="0" borderId="0" xfId="59" applyFont="1" applyAlignment="1">
      <alignment horizontal="centerContinuous"/>
      <protection/>
    </xf>
    <xf numFmtId="172" fontId="15" fillId="0" borderId="0" xfId="59" applyFont="1" applyBorder="1" applyAlignment="1" applyProtection="1">
      <alignment horizontal="left"/>
      <protection locked="0"/>
    </xf>
    <xf numFmtId="175" fontId="15" fillId="0" borderId="0" xfId="59" applyNumberFormat="1" applyFont="1" applyBorder="1" applyProtection="1">
      <alignment/>
      <protection/>
    </xf>
    <xf numFmtId="175" fontId="15" fillId="0" borderId="0" xfId="59" applyNumberFormat="1" applyFont="1" applyBorder="1" applyAlignment="1" applyProtection="1">
      <alignment horizontal="center"/>
      <protection/>
    </xf>
    <xf numFmtId="206" fontId="15" fillId="0" borderId="0" xfId="59" applyNumberFormat="1" applyFont="1" applyBorder="1" applyProtection="1">
      <alignment/>
      <protection/>
    </xf>
    <xf numFmtId="172" fontId="25" fillId="0" borderId="0" xfId="59" applyFont="1">
      <alignment/>
      <protection/>
    </xf>
    <xf numFmtId="2" fontId="15" fillId="0" borderId="0" xfId="59" applyNumberFormat="1" applyFont="1" applyBorder="1">
      <alignment/>
      <protection/>
    </xf>
    <xf numFmtId="175" fontId="15" fillId="0" borderId="0" xfId="59" applyNumberFormat="1" applyFont="1" applyBorder="1">
      <alignment/>
      <protection/>
    </xf>
    <xf numFmtId="2" fontId="15" fillId="0" borderId="0" xfId="59" applyNumberFormat="1" applyFont="1" applyBorder="1" applyProtection="1">
      <alignment/>
      <protection/>
    </xf>
    <xf numFmtId="2" fontId="25" fillId="0" borderId="0" xfId="59" applyNumberFormat="1" applyFont="1">
      <alignment/>
      <protection/>
    </xf>
    <xf numFmtId="2" fontId="15" fillId="0" borderId="3" xfId="59" applyNumberFormat="1" applyFont="1" applyBorder="1">
      <alignment/>
      <protection/>
    </xf>
    <xf numFmtId="175" fontId="15" fillId="0" borderId="3" xfId="59" applyNumberFormat="1" applyFont="1" applyBorder="1">
      <alignment/>
      <protection/>
    </xf>
    <xf numFmtId="172" fontId="18" fillId="0" borderId="0" xfId="59" applyFont="1" applyBorder="1" applyAlignment="1" applyProtection="1" quotePrefix="1">
      <alignment horizontal="left"/>
      <protection locked="0"/>
    </xf>
    <xf numFmtId="172" fontId="18" fillId="0" borderId="0" xfId="59" applyFont="1" applyBorder="1" applyAlignment="1" applyProtection="1">
      <alignment horizontal="left"/>
      <protection/>
    </xf>
    <xf numFmtId="175" fontId="16" fillId="0" borderId="0" xfId="59" applyNumberFormat="1" applyFont="1" applyProtection="1">
      <alignment/>
      <protection/>
    </xf>
    <xf numFmtId="172" fontId="0" fillId="0" borderId="0" xfId="59" applyFont="1">
      <alignment/>
      <protection/>
    </xf>
    <xf numFmtId="172" fontId="0" fillId="0" borderId="0" xfId="59">
      <alignment/>
      <protection/>
    </xf>
    <xf numFmtId="172" fontId="15" fillId="0" borderId="3" xfId="71" applyFont="1" applyBorder="1" applyAlignment="1" applyProtection="1" quotePrefix="1">
      <alignment horizontal="left"/>
      <protection locked="0"/>
    </xf>
    <xf numFmtId="172" fontId="15" fillId="0" borderId="3" xfId="71" applyFont="1" applyBorder="1">
      <alignment/>
      <protection/>
    </xf>
    <xf numFmtId="175" fontId="15" fillId="0" borderId="3" xfId="71" applyNumberFormat="1" applyFont="1" applyBorder="1" applyProtection="1">
      <alignment/>
      <protection/>
    </xf>
    <xf numFmtId="172" fontId="13" fillId="0" borderId="0" xfId="71" applyBorder="1">
      <alignment/>
      <protection/>
    </xf>
    <xf numFmtId="172" fontId="13" fillId="0" borderId="0" xfId="71">
      <alignment/>
      <protection/>
    </xf>
    <xf numFmtId="172" fontId="15" fillId="0" borderId="0" xfId="71" applyFont="1" applyBorder="1">
      <alignment/>
      <protection/>
    </xf>
    <xf numFmtId="175" fontId="15" fillId="0" borderId="0" xfId="71" applyNumberFormat="1" applyFont="1" applyBorder="1" applyProtection="1">
      <alignment/>
      <protection/>
    </xf>
    <xf numFmtId="175" fontId="15" fillId="0" borderId="0" xfId="71" applyNumberFormat="1" applyFont="1" applyBorder="1" applyAlignment="1" applyProtection="1">
      <alignment horizontal="left"/>
      <protection/>
    </xf>
    <xf numFmtId="172" fontId="15" fillId="0" borderId="3" xfId="71" applyFont="1" applyBorder="1" applyAlignment="1" applyProtection="1">
      <alignment horizontal="left"/>
      <protection/>
    </xf>
    <xf numFmtId="172" fontId="15" fillId="0" borderId="3" xfId="71" applyFont="1" applyBorder="1" applyAlignment="1" applyProtection="1">
      <alignment horizontal="center"/>
      <protection/>
    </xf>
    <xf numFmtId="175" fontId="15" fillId="0" borderId="3" xfId="71" applyNumberFormat="1" applyFont="1" applyBorder="1" applyAlignment="1" applyProtection="1">
      <alignment horizontal="left"/>
      <protection/>
    </xf>
    <xf numFmtId="175" fontId="15" fillId="0" borderId="0" xfId="71" applyNumberFormat="1" applyFont="1" applyBorder="1" applyAlignment="1" applyProtection="1" quotePrefix="1">
      <alignment horizontal="centerContinuous"/>
      <protection/>
    </xf>
    <xf numFmtId="175" fontId="15" fillId="0" borderId="0" xfId="71" applyNumberFormat="1" applyFont="1" applyBorder="1" applyAlignment="1" applyProtection="1">
      <alignment horizontal="centerContinuous"/>
      <protection/>
    </xf>
    <xf numFmtId="172" fontId="13" fillId="0" borderId="0" xfId="71" applyAlignment="1">
      <alignment horizontal="centerContinuous"/>
      <protection/>
    </xf>
    <xf numFmtId="172" fontId="15" fillId="0" borderId="0" xfId="71" applyFont="1" applyBorder="1" applyAlignment="1" applyProtection="1">
      <alignment horizontal="left"/>
      <protection/>
    </xf>
    <xf numFmtId="172" fontId="15" fillId="0" borderId="0" xfId="71" applyFont="1" applyBorder="1" applyProtection="1">
      <alignment/>
      <protection/>
    </xf>
    <xf numFmtId="182" fontId="15" fillId="0" borderId="0" xfId="71" applyNumberFormat="1" applyFont="1" applyBorder="1" applyProtection="1">
      <alignment/>
      <protection/>
    </xf>
    <xf numFmtId="182" fontId="15" fillId="0" borderId="0" xfId="71" applyNumberFormat="1" applyFont="1" applyBorder="1" applyAlignment="1" applyProtection="1">
      <alignment horizontal="left"/>
      <protection/>
    </xf>
    <xf numFmtId="2" fontId="13" fillId="0" borderId="0" xfId="71" applyNumberFormat="1" applyFont="1">
      <alignment/>
      <protection/>
    </xf>
    <xf numFmtId="2" fontId="5" fillId="0" borderId="0" xfId="71" applyNumberFormat="1" applyFont="1">
      <alignment/>
      <protection/>
    </xf>
    <xf numFmtId="182" fontId="23" fillId="0" borderId="0" xfId="0" applyNumberFormat="1" applyFont="1" applyBorder="1" applyAlignment="1">
      <alignment/>
    </xf>
    <xf numFmtId="175" fontId="13" fillId="0" borderId="0" xfId="71" applyNumberFormat="1" applyBorder="1" applyProtection="1">
      <alignment/>
      <protection/>
    </xf>
    <xf numFmtId="172" fontId="15" fillId="0" borderId="0" xfId="71" applyFont="1" applyBorder="1" applyAlignment="1" applyProtection="1" quotePrefix="1">
      <alignment horizontal="left"/>
      <protection/>
    </xf>
    <xf numFmtId="172" fontId="15" fillId="0" borderId="3" xfId="71" applyFont="1" applyBorder="1" applyProtection="1">
      <alignment/>
      <protection/>
    </xf>
    <xf numFmtId="182" fontId="15" fillId="0" borderId="3" xfId="71" applyNumberFormat="1" applyFont="1" applyBorder="1" applyProtection="1">
      <alignment/>
      <protection/>
    </xf>
    <xf numFmtId="172" fontId="18" fillId="0" borderId="0" xfId="71" applyFont="1" applyBorder="1" applyAlignment="1" applyProtection="1" quotePrefix="1">
      <alignment horizontal="left"/>
      <protection/>
    </xf>
    <xf numFmtId="172" fontId="18" fillId="0" borderId="0" xfId="71" applyFont="1" applyBorder="1" applyAlignment="1" applyProtection="1">
      <alignment horizontal="left"/>
      <protection locked="0"/>
    </xf>
    <xf numFmtId="0" fontId="26" fillId="2" borderId="7" xfId="70" applyFont="1" applyFill="1" applyBorder="1" applyAlignment="1">
      <alignment horizontal="center"/>
      <protection/>
    </xf>
    <xf numFmtId="0" fontId="26" fillId="0" borderId="8" xfId="70" applyFont="1" applyFill="1" applyBorder="1" applyAlignment="1">
      <alignment horizontal="left" wrapText="1"/>
      <protection/>
    </xf>
    <xf numFmtId="0" fontId="26" fillId="0" borderId="8" xfId="70" applyFont="1" applyFill="1" applyBorder="1" applyAlignment="1">
      <alignment horizontal="right" wrapText="1"/>
      <protection/>
    </xf>
    <xf numFmtId="0" fontId="17" fillId="0" borderId="8" xfId="70" applyFont="1" applyFill="1" applyBorder="1" applyAlignment="1">
      <alignment horizontal="right" wrapText="1"/>
      <protection/>
    </xf>
    <xf numFmtId="172" fontId="15" fillId="0" borderId="0" xfId="71" applyFont="1">
      <alignment/>
      <protection/>
    </xf>
  </cellXfs>
  <cellStyles count="74">
    <cellStyle name="Normal" xfId="0"/>
    <cellStyle name="Comma" xfId="15"/>
    <cellStyle name="Comma [0]" xfId="16"/>
    <cellStyle name="Currency" xfId="17"/>
    <cellStyle name="Currency [0]" xfId="18"/>
    <cellStyle name="Followed Hyperlink" xfId="19"/>
    <cellStyle name="Followed Hyperlink_LettuceArticleTabs" xfId="20"/>
    <cellStyle name="Hyperlink" xfId="21"/>
    <cellStyle name="Hyperlink_LettuceArticleTabs" xfId="22"/>
    <cellStyle name="Normal_A" xfId="23"/>
    <cellStyle name="Normal_A_3" xfId="24"/>
    <cellStyle name="Normal_Book1" xfId="25"/>
    <cellStyle name="Normal_firm size" xfId="26"/>
    <cellStyle name="Normal_FreshSU" xfId="27"/>
    <cellStyle name="Normal_IRI nat salad BRAND data" xfId="28"/>
    <cellStyle name="Normal_IRI prep salad BRAND data" xfId="29"/>
    <cellStyle name="Normal_IRI prep salad upc" xfId="30"/>
    <cellStyle name="Normal_lettuce FirmProfiles" xfId="31"/>
    <cellStyle name="Normal_lettuce status" xfId="32"/>
    <cellStyle name="Normal_Nov2000tab" xfId="33"/>
    <cellStyle name="Normal_NovTabChicago" xfId="34"/>
    <cellStyle name="Normal_Sheet1" xfId="35"/>
    <cellStyle name="Normal_TAB01" xfId="36"/>
    <cellStyle name="Normal_TAB02" xfId="37"/>
    <cellStyle name="Normal_TAB03" xfId="38"/>
    <cellStyle name="Normal_TAB04" xfId="39"/>
    <cellStyle name="Normal_TAB05" xfId="40"/>
    <cellStyle name="Normal_TAB06" xfId="41"/>
    <cellStyle name="Normal_TAB07" xfId="42"/>
    <cellStyle name="Normal_TAB08" xfId="43"/>
    <cellStyle name="Normal_TAB09" xfId="44"/>
    <cellStyle name="Normal_TAB10" xfId="45"/>
    <cellStyle name="Normal_TAB11" xfId="46"/>
    <cellStyle name="Normal_TAB12" xfId="47"/>
    <cellStyle name="Normal_TAB13" xfId="48"/>
    <cellStyle name="Normal_TAB14" xfId="49"/>
    <cellStyle name="Normal_TAB15" xfId="50"/>
    <cellStyle name="Normal_TAB16" xfId="51"/>
    <cellStyle name="Normal_TAB17" xfId="52"/>
    <cellStyle name="Normal_TAB17_1" xfId="53"/>
    <cellStyle name="Normal_TAB19" xfId="54"/>
    <cellStyle name="Normal_TAB20" xfId="55"/>
    <cellStyle name="Normal_TAB21" xfId="56"/>
    <cellStyle name="Normal_TAB22" xfId="57"/>
    <cellStyle name="Normal_TAB23" xfId="58"/>
    <cellStyle name="Normal_TAB25" xfId="59"/>
    <cellStyle name="Normal_TAB26" xfId="60"/>
    <cellStyle name="Normal_TAB27" xfId="61"/>
    <cellStyle name="Normal_TAB28" xfId="62"/>
    <cellStyle name="Normal_TAB29" xfId="63"/>
    <cellStyle name="Normal_TAB30" xfId="64"/>
    <cellStyle name="Normal_TAB31" xfId="65"/>
    <cellStyle name="Normal_TAB32" xfId="66"/>
    <cellStyle name="Normal_TAB33" xfId="67"/>
    <cellStyle name="Normal_TAB34" xfId="68"/>
    <cellStyle name="Normal_TAB35" xfId="69"/>
    <cellStyle name="Normal_TAB35_1" xfId="70"/>
    <cellStyle name="Normal_TAB36" xfId="71"/>
    <cellStyle name="Normal_TAB37" xfId="72"/>
    <cellStyle name="Normal_TAB38" xfId="73"/>
    <cellStyle name="Normal_TAB39" xfId="74"/>
    <cellStyle name="Normal_TAB40" xfId="75"/>
    <cellStyle name="Normal_TAB41" xfId="76"/>
    <cellStyle name="Normal_TAB42" xfId="77"/>
    <cellStyle name="Normal_TAB43" xfId="78"/>
    <cellStyle name="Normal_TAB44" xfId="79"/>
    <cellStyle name="Normal_TAB45" xfId="80"/>
    <cellStyle name="Normal_TAB46" xfId="81"/>
    <cellStyle name="Normal_TAB47" xfId="82"/>
    <cellStyle name="Normal_TAB48" xfId="83"/>
    <cellStyle name="Normal_TAB49" xfId="84"/>
    <cellStyle name="Normal_TAB50" xfId="85"/>
    <cellStyle name="Normal_TAB51" xfId="86"/>
    <cellStyle name="Percent"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SC\VEGEYS\S&amp;OTABS\APRIL\2001tables\APR2001T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mp;OTABS\APRIL\APR98T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d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fdrive\S&amp;OTABS\NOVEMBER\2000tables\Nov2000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IRI%20fresh%20cut%20salad%20fi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lettuce%20web%20tables&amp;char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Lettuce%20Fe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TEMP\lettuce%20FirmProfi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fdrive\S&amp;OTABS\APRIL\2001Tables\IRI%20fresh%20cut%20salad%20fi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11"/>
      <sheetName val="TAB12"/>
      <sheetName val="TAB13"/>
      <sheetName val="TAB14"/>
      <sheetName val="TAB17"/>
      <sheetName val="TAB19"/>
      <sheetName val="TAB20"/>
      <sheetName val="TAB24"/>
      <sheetName val="TAB26"/>
      <sheetName val="TAB29"/>
      <sheetName val="TAB30"/>
      <sheetName val="TAB31"/>
      <sheetName val="TAB32"/>
      <sheetName val="TAB33"/>
      <sheetName val="TAB34"/>
      <sheetName val="TAB37"/>
      <sheetName val="TAB38"/>
      <sheetName val="TAB39"/>
      <sheetName val="TAB40"/>
      <sheetName val="TAB41"/>
      <sheetName val="Tab42"/>
      <sheetName val="TAB47"/>
      <sheetName val="TAB48"/>
      <sheetName val="TAB49"/>
      <sheetName val="TAB50"/>
      <sheetName val="TAB51"/>
      <sheetName val="TabA-1"/>
      <sheetName val="TabA-2"/>
      <sheetName val="TabB-1"/>
      <sheetName val="TabB-2"/>
      <sheetName val="TabB-3"/>
      <sheetName val="TabB-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de1"/>
      <sheetName val="Trade2"/>
      <sheetName val="Trade3"/>
      <sheetName val="Trade4"/>
      <sheetName val="Trade5"/>
      <sheetName val="Trade6"/>
      <sheetName val="Trade7"/>
      <sheetName val="Trade8"/>
      <sheetName val="Trade9"/>
      <sheetName val="Trade10"/>
      <sheetName val="Trade11"/>
    </sheetNames>
    <sheetDataSet>
      <sheetData sheetId="10">
        <row r="4">
          <cell r="B4" t="str">
            <v>--1,000 lbs--</v>
          </cell>
        </row>
        <row r="12">
          <cell r="A12" t="str">
            <v>  Colombia  </v>
          </cell>
          <cell r="B12">
            <v>1028.25</v>
          </cell>
          <cell r="C12">
            <v>626.6</v>
          </cell>
          <cell r="D12">
            <v>0</v>
          </cell>
          <cell r="E12">
            <v>0</v>
          </cell>
          <cell r="F12">
            <v>0</v>
          </cell>
          <cell r="G12">
            <v>3035.5</v>
          </cell>
          <cell r="H12">
            <v>289.45</v>
          </cell>
          <cell r="I12">
            <v>0</v>
          </cell>
        </row>
        <row r="13">
          <cell r="A13" t="str">
            <v>  Costa Rica  </v>
          </cell>
          <cell r="B13">
            <v>428.1</v>
          </cell>
          <cell r="C13">
            <v>24</v>
          </cell>
          <cell r="D13">
            <v>0</v>
          </cell>
          <cell r="E13">
            <v>165</v>
          </cell>
          <cell r="F13">
            <v>0</v>
          </cell>
          <cell r="G13">
            <v>133.45</v>
          </cell>
          <cell r="H13">
            <v>172.9</v>
          </cell>
          <cell r="I13">
            <v>0</v>
          </cell>
        </row>
        <row r="14">
          <cell r="A14" t="str">
            <v>  Dominican Republic  </v>
          </cell>
          <cell r="B14">
            <v>43.454</v>
          </cell>
          <cell r="C14">
            <v>0</v>
          </cell>
          <cell r="D14">
            <v>0</v>
          </cell>
          <cell r="E14">
            <v>17011.1</v>
          </cell>
          <cell r="F14">
            <v>1493.47</v>
          </cell>
          <cell r="G14">
            <v>570</v>
          </cell>
          <cell r="H14">
            <v>1102.9</v>
          </cell>
          <cell r="I14">
            <v>87.7</v>
          </cell>
        </row>
        <row r="15">
          <cell r="A15" t="str">
            <v>  France  </v>
          </cell>
          <cell r="B15">
            <v>0</v>
          </cell>
          <cell r="C15">
            <v>182.38</v>
          </cell>
          <cell r="D15">
            <v>40</v>
          </cell>
          <cell r="E15">
            <v>0</v>
          </cell>
          <cell r="F15">
            <v>14942.6</v>
          </cell>
          <cell r="G15">
            <v>2852.4</v>
          </cell>
          <cell r="H15">
            <v>223.5</v>
          </cell>
          <cell r="I15">
            <v>43</v>
          </cell>
        </row>
        <row r="16">
          <cell r="A16" t="str">
            <v>  Guatemala  </v>
          </cell>
          <cell r="B16">
            <v>152.5</v>
          </cell>
          <cell r="C16">
            <v>0</v>
          </cell>
          <cell r="D16">
            <v>73.35</v>
          </cell>
          <cell r="E16">
            <v>748.69</v>
          </cell>
          <cell r="F16">
            <v>0</v>
          </cell>
          <cell r="G16">
            <v>0</v>
          </cell>
          <cell r="H16">
            <v>0</v>
          </cell>
          <cell r="I16">
            <v>4127.77</v>
          </cell>
        </row>
        <row r="17">
          <cell r="A17" t="str">
            <v>  Haiti  </v>
          </cell>
          <cell r="B17">
            <v>780.5</v>
          </cell>
          <cell r="C17">
            <v>8347.6</v>
          </cell>
          <cell r="D17">
            <v>0</v>
          </cell>
          <cell r="E17">
            <v>39262.75</v>
          </cell>
          <cell r="F17">
            <v>0</v>
          </cell>
          <cell r="G17">
            <v>1029.85</v>
          </cell>
          <cell r="H17">
            <v>0</v>
          </cell>
          <cell r="I17">
            <v>722.3</v>
          </cell>
        </row>
        <row r="18">
          <cell r="A18" t="str">
            <v>  Honduras  </v>
          </cell>
          <cell r="B18">
            <v>0</v>
          </cell>
          <cell r="C18">
            <v>0</v>
          </cell>
          <cell r="D18">
            <v>0</v>
          </cell>
          <cell r="E18">
            <v>0</v>
          </cell>
          <cell r="F18">
            <v>0</v>
          </cell>
          <cell r="G18">
            <v>0</v>
          </cell>
          <cell r="H18">
            <v>0</v>
          </cell>
          <cell r="I18">
            <v>0</v>
          </cell>
        </row>
        <row r="19">
          <cell r="A19" t="str">
            <v>  India  </v>
          </cell>
          <cell r="B19">
            <v>11587.356</v>
          </cell>
          <cell r="C19">
            <v>2819.66</v>
          </cell>
          <cell r="D19">
            <v>0</v>
          </cell>
          <cell r="E19">
            <v>0</v>
          </cell>
          <cell r="F19">
            <v>0</v>
          </cell>
          <cell r="G19">
            <v>0</v>
          </cell>
          <cell r="H19">
            <v>0</v>
          </cell>
          <cell r="I19">
            <v>1774.88</v>
          </cell>
        </row>
        <row r="20">
          <cell r="A20" t="str">
            <v>  Italy  </v>
          </cell>
          <cell r="B20">
            <v>1309.87</v>
          </cell>
          <cell r="C20">
            <v>4879.3</v>
          </cell>
          <cell r="D20">
            <v>600.2</v>
          </cell>
          <cell r="E20">
            <v>0</v>
          </cell>
          <cell r="F20">
            <v>1532.4</v>
          </cell>
          <cell r="G20">
            <v>7158.4</v>
          </cell>
          <cell r="H20">
            <v>20039</v>
          </cell>
          <cell r="I20">
            <v>40</v>
          </cell>
        </row>
        <row r="21">
          <cell r="A21" t="str">
            <v>  Japan  </v>
          </cell>
          <cell r="B21">
            <v>1815.1</v>
          </cell>
          <cell r="C21">
            <v>322</v>
          </cell>
          <cell r="D21">
            <v>28590.8</v>
          </cell>
          <cell r="E21">
            <v>1195.3</v>
          </cell>
          <cell r="F21">
            <v>3668.65</v>
          </cell>
          <cell r="G21">
            <v>264.9</v>
          </cell>
          <cell r="H21">
            <v>86.3</v>
          </cell>
          <cell r="I21">
            <v>264.9</v>
          </cell>
        </row>
        <row r="22">
          <cell r="A22" t="str">
            <v>  Malaysia  </v>
          </cell>
          <cell r="B22">
            <v>136.77</v>
          </cell>
          <cell r="C22">
            <v>45</v>
          </cell>
          <cell r="D22">
            <v>0</v>
          </cell>
          <cell r="E22">
            <v>0</v>
          </cell>
          <cell r="F22">
            <v>2721.2</v>
          </cell>
          <cell r="G22">
            <v>0</v>
          </cell>
          <cell r="H22">
            <v>183.3</v>
          </cell>
          <cell r="I22">
            <v>0</v>
          </cell>
        </row>
        <row r="23">
          <cell r="A23" t="str">
            <v>  Mexico  </v>
          </cell>
          <cell r="B23">
            <v>6691.72</v>
          </cell>
          <cell r="C23">
            <v>9530.36</v>
          </cell>
          <cell r="D23">
            <v>222.898</v>
          </cell>
          <cell r="E23">
            <v>52256.8</v>
          </cell>
          <cell r="F23">
            <v>0</v>
          </cell>
          <cell r="G23">
            <v>3638.99</v>
          </cell>
          <cell r="H23">
            <v>2213.99</v>
          </cell>
          <cell r="I23">
            <v>30151.98</v>
          </cell>
        </row>
        <row r="24">
          <cell r="A24" t="str">
            <v>  Netherlands  </v>
          </cell>
          <cell r="B24">
            <v>759.5</v>
          </cell>
          <cell r="C24">
            <v>266.87</v>
          </cell>
          <cell r="D24">
            <v>280.2</v>
          </cell>
          <cell r="E24">
            <v>43</v>
          </cell>
          <cell r="F24">
            <v>3177.3</v>
          </cell>
          <cell r="G24">
            <v>1505.5</v>
          </cell>
          <cell r="H24">
            <v>10290.4</v>
          </cell>
          <cell r="I24">
            <v>0</v>
          </cell>
        </row>
        <row r="25">
          <cell r="A25" t="str">
            <v>  Peru  </v>
          </cell>
          <cell r="B25">
            <v>11146.7</v>
          </cell>
          <cell r="C25">
            <v>15257.35</v>
          </cell>
          <cell r="D25">
            <v>0</v>
          </cell>
          <cell r="E25">
            <v>0</v>
          </cell>
          <cell r="F25">
            <v>0</v>
          </cell>
          <cell r="G25">
            <v>0</v>
          </cell>
          <cell r="H25">
            <v>0</v>
          </cell>
          <cell r="I25">
            <v>0</v>
          </cell>
        </row>
        <row r="26">
          <cell r="A26" t="str">
            <v>  Philippines  </v>
          </cell>
          <cell r="B26">
            <v>19608</v>
          </cell>
          <cell r="C26">
            <v>882.57</v>
          </cell>
          <cell r="D26">
            <v>0</v>
          </cell>
          <cell r="E26">
            <v>0</v>
          </cell>
          <cell r="F26">
            <v>1460.6</v>
          </cell>
          <cell r="G26">
            <v>53.4</v>
          </cell>
          <cell r="H26">
            <v>0</v>
          </cell>
          <cell r="I26">
            <v>178.97</v>
          </cell>
        </row>
        <row r="27">
          <cell r="A27" t="str">
            <v>  Russia</v>
          </cell>
          <cell r="B27">
            <v>8021.6</v>
          </cell>
          <cell r="C27">
            <v>14697.6</v>
          </cell>
          <cell r="D27">
            <v>0</v>
          </cell>
          <cell r="E27">
            <v>13497.4</v>
          </cell>
          <cell r="F27">
            <v>0</v>
          </cell>
          <cell r="G27">
            <v>6635.6</v>
          </cell>
          <cell r="H27">
            <v>1801.2</v>
          </cell>
          <cell r="I27">
            <v>0</v>
          </cell>
        </row>
        <row r="28">
          <cell r="A28" t="str">
            <v>  Rwanda  </v>
          </cell>
          <cell r="B28">
            <v>3016.6</v>
          </cell>
          <cell r="C28">
            <v>0</v>
          </cell>
          <cell r="D28">
            <v>0</v>
          </cell>
          <cell r="E28">
            <v>1167.1</v>
          </cell>
          <cell r="F28">
            <v>0</v>
          </cell>
          <cell r="G28">
            <v>0</v>
          </cell>
          <cell r="H28">
            <v>0</v>
          </cell>
          <cell r="I28">
            <v>0</v>
          </cell>
        </row>
        <row r="29">
          <cell r="A29" t="str">
            <v>  South Korea</v>
          </cell>
          <cell r="B29">
            <v>3752.69</v>
          </cell>
          <cell r="C29">
            <v>1104.59</v>
          </cell>
          <cell r="D29">
            <v>0</v>
          </cell>
          <cell r="E29">
            <v>0</v>
          </cell>
          <cell r="F29">
            <v>2873.2</v>
          </cell>
          <cell r="G29">
            <v>214.6</v>
          </cell>
          <cell r="H29">
            <v>1864.6</v>
          </cell>
          <cell r="I29">
            <v>77.6</v>
          </cell>
        </row>
        <row r="30">
          <cell r="A30" t="str">
            <v>  Spain  </v>
          </cell>
          <cell r="B30">
            <v>7116.4</v>
          </cell>
          <cell r="C30">
            <v>36687.2</v>
          </cell>
          <cell r="D30">
            <v>1312.372</v>
          </cell>
          <cell r="E30">
            <v>37.7</v>
          </cell>
          <cell r="F30">
            <v>2352.4</v>
          </cell>
          <cell r="G30">
            <v>3986.35</v>
          </cell>
          <cell r="H30">
            <v>1110.5</v>
          </cell>
          <cell r="I30">
            <v>51.3</v>
          </cell>
        </row>
        <row r="31">
          <cell r="A31" t="str">
            <v>  Taiwan  </v>
          </cell>
          <cell r="B31">
            <v>2367.38</v>
          </cell>
          <cell r="C31">
            <v>47.47</v>
          </cell>
          <cell r="D31">
            <v>281.6</v>
          </cell>
          <cell r="E31">
            <v>0</v>
          </cell>
          <cell r="F31">
            <v>0</v>
          </cell>
          <cell r="G31">
            <v>0</v>
          </cell>
          <cell r="H31">
            <v>0</v>
          </cell>
          <cell r="I31">
            <v>40.1</v>
          </cell>
        </row>
        <row r="32">
          <cell r="A32" t="str">
            <v>  Turkey  </v>
          </cell>
          <cell r="B32">
            <v>0</v>
          </cell>
          <cell r="C32">
            <v>21.8</v>
          </cell>
          <cell r="D32">
            <v>0</v>
          </cell>
          <cell r="E32">
            <v>0</v>
          </cell>
          <cell r="F32">
            <v>9061.6</v>
          </cell>
          <cell r="G32">
            <v>0</v>
          </cell>
          <cell r="H32">
            <v>0</v>
          </cell>
          <cell r="I32">
            <v>0</v>
          </cell>
        </row>
        <row r="33">
          <cell r="A33" t="str">
            <v>  United Kingdom  </v>
          </cell>
          <cell r="B33">
            <v>51.1</v>
          </cell>
          <cell r="C33">
            <v>0</v>
          </cell>
          <cell r="D33">
            <v>6855.32</v>
          </cell>
          <cell r="E33">
            <v>828.35</v>
          </cell>
          <cell r="F33">
            <v>0</v>
          </cell>
          <cell r="G33">
            <v>8030.4</v>
          </cell>
          <cell r="H33">
            <v>74721.98</v>
          </cell>
          <cell r="I33">
            <v>113.6</v>
          </cell>
        </row>
        <row r="34">
          <cell r="A34" t="str">
            <v>  Venezuela  </v>
          </cell>
          <cell r="B34">
            <v>608.4</v>
          </cell>
          <cell r="C34">
            <v>13.22</v>
          </cell>
          <cell r="D34">
            <v>0</v>
          </cell>
          <cell r="E34">
            <v>0</v>
          </cell>
          <cell r="F34">
            <v>817.2</v>
          </cell>
          <cell r="G34">
            <v>3100.25</v>
          </cell>
          <cell r="H34">
            <v>0</v>
          </cell>
          <cell r="I34">
            <v>0</v>
          </cell>
        </row>
        <row r="35">
          <cell r="A35" t="str">
            <v>  Others  </v>
          </cell>
          <cell r="B35">
            <v>33765.15999999999</v>
          </cell>
          <cell r="C35">
            <v>38846.10500000001</v>
          </cell>
          <cell r="D35">
            <v>1113.6399999999994</v>
          </cell>
          <cell r="E35">
            <v>19341.159999999945</v>
          </cell>
          <cell r="F35">
            <v>23165.430000000008</v>
          </cell>
          <cell r="G35">
            <v>9747.420000000006</v>
          </cell>
          <cell r="H35">
            <v>21873.859999999986</v>
          </cell>
          <cell r="I35">
            <v>2490</v>
          </cell>
        </row>
        <row r="36">
          <cell r="A36" t="str">
            <v>      World  </v>
          </cell>
          <cell r="B36">
            <v>122354.88</v>
          </cell>
          <cell r="C36">
            <v>145855.1</v>
          </cell>
          <cell r="D36">
            <v>41072.14</v>
          </cell>
          <cell r="E36">
            <v>164215.8</v>
          </cell>
          <cell r="F36">
            <v>103282.3</v>
          </cell>
          <cell r="G36">
            <v>60869.23</v>
          </cell>
          <cell r="H36">
            <v>163566.55</v>
          </cell>
          <cell r="I36">
            <v>43826.9</v>
          </cell>
        </row>
        <row r="38">
          <cell r="B38" t="str">
            <v>-- $ 1,000 --</v>
          </cell>
        </row>
        <row r="40">
          <cell r="A40" t="str">
            <v>  Algeria  </v>
          </cell>
          <cell r="B40">
            <v>0</v>
          </cell>
          <cell r="C40">
            <v>525.969</v>
          </cell>
          <cell r="D40">
            <v>0</v>
          </cell>
          <cell r="E40">
            <v>0</v>
          </cell>
          <cell r="F40">
            <v>7096.76</v>
          </cell>
          <cell r="G40">
            <v>0</v>
          </cell>
          <cell r="H40">
            <v>0</v>
          </cell>
          <cell r="I40">
            <v>0</v>
          </cell>
        </row>
        <row r="41">
          <cell r="A41" t="str">
            <v>  Angola  </v>
          </cell>
          <cell r="B41">
            <v>853.88</v>
          </cell>
          <cell r="C41">
            <v>0</v>
          </cell>
          <cell r="D41">
            <v>0</v>
          </cell>
          <cell r="E41">
            <v>3234.21</v>
          </cell>
          <cell r="F41">
            <v>0</v>
          </cell>
          <cell r="G41">
            <v>0</v>
          </cell>
          <cell r="H41">
            <v>70.5</v>
          </cell>
          <cell r="I41">
            <v>622.64</v>
          </cell>
        </row>
        <row r="42">
          <cell r="A42" t="str">
            <v>  Australia  </v>
          </cell>
          <cell r="B42">
            <v>80.26</v>
          </cell>
          <cell r="C42">
            <v>25.855</v>
          </cell>
          <cell r="D42">
            <v>220.2</v>
          </cell>
          <cell r="E42">
            <v>99.2</v>
          </cell>
          <cell r="F42">
            <v>388.7</v>
          </cell>
          <cell r="G42">
            <v>180.6</v>
          </cell>
          <cell r="H42">
            <v>6.8</v>
          </cell>
          <cell r="I42">
            <v>37.1</v>
          </cell>
        </row>
        <row r="43">
          <cell r="A43" t="str">
            <v>  Belgium</v>
          </cell>
          <cell r="B43">
            <v>0</v>
          </cell>
          <cell r="C43">
            <v>50.7</v>
          </cell>
          <cell r="D43">
            <v>0</v>
          </cell>
          <cell r="E43">
            <v>100</v>
          </cell>
          <cell r="F43">
            <v>664.1</v>
          </cell>
          <cell r="G43">
            <v>366.58</v>
          </cell>
          <cell r="H43">
            <v>87.9</v>
          </cell>
          <cell r="I43">
            <v>0</v>
          </cell>
        </row>
        <row r="44">
          <cell r="A44" t="str">
            <v>  Brazil  </v>
          </cell>
          <cell r="B44">
            <v>49.6</v>
          </cell>
          <cell r="C44">
            <v>0</v>
          </cell>
          <cell r="D44">
            <v>0</v>
          </cell>
          <cell r="E44">
            <v>40</v>
          </cell>
          <cell r="F44">
            <v>0</v>
          </cell>
          <cell r="G44">
            <v>0</v>
          </cell>
          <cell r="H44">
            <v>0</v>
          </cell>
          <cell r="I44">
            <v>0</v>
          </cell>
        </row>
        <row r="45">
          <cell r="A45" t="str">
            <v>  Canada  </v>
          </cell>
          <cell r="B45">
            <v>114.3</v>
          </cell>
          <cell r="C45">
            <v>1504.37</v>
          </cell>
          <cell r="D45">
            <v>270.88</v>
          </cell>
          <cell r="E45">
            <v>0</v>
          </cell>
          <cell r="F45">
            <v>0</v>
          </cell>
          <cell r="G45">
            <v>1982</v>
          </cell>
          <cell r="H45">
            <v>4705.7</v>
          </cell>
          <cell r="I45">
            <v>0</v>
          </cell>
        </row>
        <row r="46">
          <cell r="A46" t="str">
            <v>  Colombia  </v>
          </cell>
          <cell r="B46">
            <v>156.4</v>
          </cell>
          <cell r="C46">
            <v>78.8</v>
          </cell>
          <cell r="D46">
            <v>0</v>
          </cell>
          <cell r="E46">
            <v>0</v>
          </cell>
          <cell r="F46">
            <v>0</v>
          </cell>
          <cell r="G46">
            <v>805.5</v>
          </cell>
          <cell r="H46">
            <v>69.2</v>
          </cell>
          <cell r="I46">
            <v>0</v>
          </cell>
        </row>
        <row r="47">
          <cell r="A47" t="str">
            <v>  Costa Rica  </v>
          </cell>
          <cell r="B47">
            <v>39.3</v>
          </cell>
          <cell r="C47">
            <v>8.6</v>
          </cell>
          <cell r="D47">
            <v>0</v>
          </cell>
          <cell r="E47">
            <v>44.2</v>
          </cell>
          <cell r="F47">
            <v>0</v>
          </cell>
          <cell r="G47">
            <v>43.1</v>
          </cell>
          <cell r="H47">
            <v>35.4</v>
          </cell>
          <cell r="I47">
            <v>0</v>
          </cell>
        </row>
        <row r="48">
          <cell r="A48" t="str">
            <v>  Dominican Republic  </v>
          </cell>
          <cell r="B48">
            <v>23.35</v>
          </cell>
          <cell r="C48">
            <v>0</v>
          </cell>
          <cell r="D48">
            <v>0</v>
          </cell>
          <cell r="E48">
            <v>3919.8</v>
          </cell>
          <cell r="F48">
            <v>340.35</v>
          </cell>
          <cell r="G48">
            <v>199.1</v>
          </cell>
          <cell r="H48">
            <v>148.5</v>
          </cell>
          <cell r="I48">
            <v>22</v>
          </cell>
        </row>
        <row r="49">
          <cell r="A49" t="str">
            <v>  France  </v>
          </cell>
          <cell r="B49">
            <v>0</v>
          </cell>
          <cell r="C49">
            <v>83.99</v>
          </cell>
          <cell r="D49">
            <v>14.4</v>
          </cell>
          <cell r="E49">
            <v>0</v>
          </cell>
          <cell r="F49">
            <v>3383.75</v>
          </cell>
          <cell r="G49">
            <v>835.4</v>
          </cell>
          <cell r="H49">
            <v>54.5</v>
          </cell>
          <cell r="I49">
            <v>10.8</v>
          </cell>
        </row>
        <row r="50">
          <cell r="A50" t="str">
            <v>  Guatemala  </v>
          </cell>
          <cell r="B50">
            <v>14.37</v>
          </cell>
          <cell r="C50">
            <v>0</v>
          </cell>
          <cell r="D50">
            <v>22.95</v>
          </cell>
          <cell r="E50">
            <v>131.8</v>
          </cell>
          <cell r="F50">
            <v>0</v>
          </cell>
          <cell r="G50">
            <v>0</v>
          </cell>
          <cell r="H50">
            <v>0</v>
          </cell>
          <cell r="I50">
            <v>734.9</v>
          </cell>
        </row>
        <row r="51">
          <cell r="A51" t="str">
            <v>  Haiti  </v>
          </cell>
          <cell r="B51">
            <v>66.5</v>
          </cell>
          <cell r="C51">
            <v>1319.1</v>
          </cell>
          <cell r="D51">
            <v>0</v>
          </cell>
          <cell r="E51">
            <v>7732.6</v>
          </cell>
          <cell r="F51">
            <v>0</v>
          </cell>
          <cell r="G51">
            <v>273.4</v>
          </cell>
          <cell r="H51">
            <v>0</v>
          </cell>
          <cell r="I51">
            <v>265.7</v>
          </cell>
        </row>
        <row r="52">
          <cell r="A52" t="str">
            <v>  Honduras  </v>
          </cell>
          <cell r="B52">
            <v>0</v>
          </cell>
          <cell r="C52">
            <v>0</v>
          </cell>
          <cell r="D52">
            <v>0</v>
          </cell>
          <cell r="E52">
            <v>0</v>
          </cell>
          <cell r="F52">
            <v>0</v>
          </cell>
          <cell r="G52">
            <v>0</v>
          </cell>
          <cell r="H52">
            <v>0</v>
          </cell>
          <cell r="I52">
            <v>0</v>
          </cell>
        </row>
        <row r="53">
          <cell r="A53" t="str">
            <v>  India  </v>
          </cell>
          <cell r="B53">
            <v>1280.583</v>
          </cell>
          <cell r="C53">
            <v>557.99</v>
          </cell>
          <cell r="D53">
            <v>0</v>
          </cell>
          <cell r="E53">
            <v>0</v>
          </cell>
          <cell r="F53">
            <v>0</v>
          </cell>
          <cell r="G53">
            <v>0</v>
          </cell>
          <cell r="H53">
            <v>0</v>
          </cell>
          <cell r="I53">
            <v>499.9</v>
          </cell>
        </row>
        <row r="54">
          <cell r="A54" t="str">
            <v>  Italy  </v>
          </cell>
          <cell r="B54">
            <v>153.6</v>
          </cell>
          <cell r="C54">
            <v>1021.8</v>
          </cell>
          <cell r="D54">
            <v>329.25</v>
          </cell>
          <cell r="E54">
            <v>0</v>
          </cell>
          <cell r="F54">
            <v>378.7</v>
          </cell>
          <cell r="G54">
            <v>2141.8</v>
          </cell>
          <cell r="H54">
            <v>4236.7</v>
          </cell>
          <cell r="I54">
            <v>11.55</v>
          </cell>
        </row>
        <row r="55">
          <cell r="A55" t="str">
            <v>  Japan  </v>
          </cell>
          <cell r="B55">
            <v>261.2</v>
          </cell>
          <cell r="C55">
            <v>106.9</v>
          </cell>
          <cell r="D55">
            <v>9076.25</v>
          </cell>
          <cell r="E55">
            <v>317.2</v>
          </cell>
          <cell r="F55">
            <v>854.54</v>
          </cell>
          <cell r="G55">
            <v>86.2</v>
          </cell>
          <cell r="H55">
            <v>20.7</v>
          </cell>
          <cell r="I55">
            <v>64.58</v>
          </cell>
        </row>
        <row r="56">
          <cell r="A56" t="str">
            <v>  Malaysia  </v>
          </cell>
          <cell r="B56">
            <v>45</v>
          </cell>
          <cell r="C56">
            <v>12.37</v>
          </cell>
          <cell r="D56">
            <v>0</v>
          </cell>
          <cell r="E56">
            <v>0</v>
          </cell>
          <cell r="F56">
            <v>773.9</v>
          </cell>
          <cell r="G56">
            <v>0</v>
          </cell>
          <cell r="H56">
            <v>44</v>
          </cell>
          <cell r="I56">
            <v>0</v>
          </cell>
        </row>
        <row r="57">
          <cell r="A57" t="str">
            <v>  Mexico  </v>
          </cell>
          <cell r="B57">
            <v>884.6</v>
          </cell>
          <cell r="C57">
            <v>2121.445</v>
          </cell>
          <cell r="D57">
            <v>60.67</v>
          </cell>
          <cell r="E57">
            <v>12444.7</v>
          </cell>
          <cell r="F57">
            <v>0</v>
          </cell>
          <cell r="G57">
            <v>970.7</v>
          </cell>
          <cell r="H57">
            <v>489.9</v>
          </cell>
          <cell r="I57">
            <v>6625.3</v>
          </cell>
        </row>
        <row r="58">
          <cell r="A58" t="str">
            <v>  Netherlands  </v>
          </cell>
          <cell r="B58">
            <v>143</v>
          </cell>
          <cell r="C58">
            <v>62.1</v>
          </cell>
          <cell r="D58">
            <v>85.9</v>
          </cell>
          <cell r="E58">
            <v>10</v>
          </cell>
          <cell r="F58">
            <v>666.3</v>
          </cell>
          <cell r="G58">
            <v>398.3</v>
          </cell>
          <cell r="H58">
            <v>820.5</v>
          </cell>
          <cell r="I58">
            <v>0</v>
          </cell>
        </row>
        <row r="59">
          <cell r="A59" t="str">
            <v>  Peru  </v>
          </cell>
          <cell r="B59">
            <v>1441.2</v>
          </cell>
          <cell r="C59">
            <v>2679</v>
          </cell>
          <cell r="D59">
            <v>0</v>
          </cell>
          <cell r="E59">
            <v>0</v>
          </cell>
          <cell r="F59">
            <v>0</v>
          </cell>
          <cell r="G59">
            <v>0</v>
          </cell>
          <cell r="H59">
            <v>0</v>
          </cell>
          <cell r="I59">
            <v>0</v>
          </cell>
        </row>
        <row r="60">
          <cell r="A60" t="str">
            <v>  Philippines  </v>
          </cell>
          <cell r="B60">
            <v>1928.8</v>
          </cell>
          <cell r="C60">
            <v>80.66</v>
          </cell>
          <cell r="D60">
            <v>0</v>
          </cell>
          <cell r="E60">
            <v>0</v>
          </cell>
          <cell r="F60">
            <v>359.2</v>
          </cell>
          <cell r="G60">
            <v>20.1</v>
          </cell>
          <cell r="H60">
            <v>0</v>
          </cell>
          <cell r="I60">
            <v>30</v>
          </cell>
        </row>
        <row r="61">
          <cell r="A61" t="str">
            <v>  Russia</v>
          </cell>
          <cell r="B61">
            <v>1316.2</v>
          </cell>
          <cell r="C61">
            <v>3453.89</v>
          </cell>
          <cell r="D61">
            <v>0</v>
          </cell>
          <cell r="E61">
            <v>1374</v>
          </cell>
          <cell r="F61">
            <v>0</v>
          </cell>
          <cell r="G61">
            <v>1891.3</v>
          </cell>
          <cell r="H61">
            <v>496.1</v>
          </cell>
          <cell r="I61">
            <v>0</v>
          </cell>
        </row>
        <row r="62">
          <cell r="A62" t="str">
            <v>  Rwanda  </v>
          </cell>
          <cell r="B62">
            <v>274.1</v>
          </cell>
          <cell r="C62">
            <v>0</v>
          </cell>
          <cell r="D62">
            <v>0</v>
          </cell>
          <cell r="E62">
            <v>290.99</v>
          </cell>
          <cell r="F62">
            <v>0</v>
          </cell>
          <cell r="G62">
            <v>0</v>
          </cell>
          <cell r="H62">
            <v>0</v>
          </cell>
          <cell r="I62">
            <v>0</v>
          </cell>
        </row>
        <row r="63">
          <cell r="A63" t="str">
            <v>  South Korea</v>
          </cell>
          <cell r="B63">
            <v>442.8</v>
          </cell>
          <cell r="C63">
            <v>174.47</v>
          </cell>
          <cell r="D63">
            <v>0</v>
          </cell>
          <cell r="E63">
            <v>0</v>
          </cell>
          <cell r="F63">
            <v>470.7</v>
          </cell>
          <cell r="G63">
            <v>59</v>
          </cell>
          <cell r="H63">
            <v>169.8</v>
          </cell>
          <cell r="I63">
            <v>9.99</v>
          </cell>
        </row>
        <row r="64">
          <cell r="A64" t="str">
            <v>  Spain  </v>
          </cell>
          <cell r="B64">
            <v>370.45</v>
          </cell>
          <cell r="C64">
            <v>6998.7</v>
          </cell>
          <cell r="D64">
            <v>178.27</v>
          </cell>
          <cell r="E64">
            <v>10.18</v>
          </cell>
          <cell r="F64">
            <v>551.7</v>
          </cell>
          <cell r="G64">
            <v>1081.3</v>
          </cell>
          <cell r="H64">
            <v>258.9</v>
          </cell>
          <cell r="I64">
            <v>15</v>
          </cell>
        </row>
        <row r="65">
          <cell r="A65" t="str">
            <v>  Taiwan  </v>
          </cell>
          <cell r="B65">
            <v>246.7</v>
          </cell>
          <cell r="C65">
            <v>19.7</v>
          </cell>
          <cell r="D65">
            <v>80</v>
          </cell>
          <cell r="E65">
            <v>0</v>
          </cell>
          <cell r="F65">
            <v>0</v>
          </cell>
          <cell r="G65">
            <v>0</v>
          </cell>
          <cell r="H65">
            <v>0</v>
          </cell>
          <cell r="I65">
            <v>10</v>
          </cell>
        </row>
        <row r="66">
          <cell r="A66" t="str">
            <v>  Turkey  </v>
          </cell>
          <cell r="B66">
            <v>0</v>
          </cell>
          <cell r="C66">
            <v>6.6</v>
          </cell>
          <cell r="D66">
            <v>0</v>
          </cell>
          <cell r="E66">
            <v>0</v>
          </cell>
          <cell r="F66">
            <v>2236.4</v>
          </cell>
          <cell r="G66">
            <v>0</v>
          </cell>
          <cell r="H66">
            <v>0</v>
          </cell>
          <cell r="I66">
            <v>0</v>
          </cell>
        </row>
        <row r="67">
          <cell r="A67" t="str">
            <v>  United Kingdom  </v>
          </cell>
          <cell r="B67">
            <v>8.4</v>
          </cell>
          <cell r="C67">
            <v>0</v>
          </cell>
          <cell r="D67">
            <v>2475.7</v>
          </cell>
          <cell r="E67">
            <v>181.9</v>
          </cell>
          <cell r="F67">
            <v>0</v>
          </cell>
          <cell r="G67">
            <v>2385.7</v>
          </cell>
          <cell r="H67">
            <v>15524.5</v>
          </cell>
          <cell r="I67">
            <v>31.6</v>
          </cell>
        </row>
        <row r="68">
          <cell r="A68" t="str">
            <v>  Venezuela  </v>
          </cell>
          <cell r="B68">
            <v>82.9</v>
          </cell>
          <cell r="C68">
            <v>4.23</v>
          </cell>
          <cell r="D68">
            <v>0</v>
          </cell>
          <cell r="E68">
            <v>0</v>
          </cell>
          <cell r="F68">
            <v>213.2</v>
          </cell>
          <cell r="G68">
            <v>874.22</v>
          </cell>
          <cell r="H68">
            <v>0</v>
          </cell>
          <cell r="I68">
            <v>0</v>
          </cell>
        </row>
        <row r="69">
          <cell r="A69" t="str">
            <v>  Others  </v>
          </cell>
          <cell r="B69">
            <v>4253.106</v>
          </cell>
          <cell r="C69">
            <v>6733.5610000000015</v>
          </cell>
          <cell r="D69">
            <v>328.1999999999989</v>
          </cell>
          <cell r="E69">
            <v>3577.919999999991</v>
          </cell>
          <cell r="F69">
            <v>5616.899999999998</v>
          </cell>
          <cell r="G69">
            <v>3211.220000000003</v>
          </cell>
          <cell r="H69">
            <v>5742.9000000000015</v>
          </cell>
          <cell r="I69">
            <v>722.9299999999985</v>
          </cell>
        </row>
        <row r="70">
          <cell r="A70" t="str">
            <v>     World  </v>
          </cell>
          <cell r="B70">
            <v>14530.599</v>
          </cell>
          <cell r="C70">
            <v>27630.8</v>
          </cell>
          <cell r="D70">
            <v>13142.67</v>
          </cell>
          <cell r="E70">
            <v>33508.7</v>
          </cell>
          <cell r="F70">
            <v>23995.2</v>
          </cell>
          <cell r="G70">
            <v>17805.52</v>
          </cell>
          <cell r="H70">
            <v>32982.5</v>
          </cell>
          <cell r="I70">
            <v>9713.99</v>
          </cell>
        </row>
        <row r="71">
          <cell r="A71" t="str">
            <v> 1/  Includes whole and splits.    2/  Includes baby and other limas.    3/ Includes dark and light red kidney.  </v>
          </cell>
        </row>
        <row r="72">
          <cell r="A72" t="str">
            <v> Source:  Bureau of the Census, U.S. Department of Commerce.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8"/>
      <sheetName val="tab10"/>
      <sheetName val="Tab11"/>
      <sheetName val="Tab12"/>
      <sheetName val="Tab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 val="tab0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amp;99 firm sales"/>
      <sheetName val="94 firm sales"/>
      <sheetName val="99 firm sal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 lettuce s&amp;u"/>
      <sheetName val="rom&amp;leaf lett s&amp;u"/>
      <sheetName val="let s&amp;u tables"/>
      <sheetName val="Per Capita Consumption"/>
      <sheetName val="per cap chart2"/>
      <sheetName val="S&amp;O salad $ ch data"/>
      <sheetName val="fresh cut $ sales ch"/>
      <sheetName val="S&amp;O salad vol ch data"/>
      <sheetName val="fresh cut vol sales ch"/>
      <sheetName val="freshveg prep sld value"/>
      <sheetName val="prep sld $ sales ch"/>
      <sheetName val="prep sld $ mktshare ch"/>
      <sheetName val="lettuce Buyer Types"/>
      <sheetName val="lett 99 min-max ch"/>
      <sheetName val="lett 94&amp;99 median ch"/>
      <sheetName val="VA BuyerTypes"/>
      <sheetName val="VA min-max ch"/>
      <sheetName val="s&amp;o sales arrgmts table"/>
      <sheetName val="fee #s"/>
      <sheetName val="s&amp;o fees table"/>
      <sheetName val="service #s"/>
      <sheetName val="s&amp;o services table"/>
      <sheetName val="NASS 92-97"/>
      <sheetName val="NASS CA&amp;AZ %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e summary"/>
      <sheetName val="fees table "/>
      <sheetName val="fees table for fresh cut firms "/>
      <sheetName val="modified fees table"/>
      <sheetName val="original fees table"/>
      <sheetName val="Firm ID"/>
      <sheetName val="FeeTypes"/>
    </sheetNames>
    <sheetDataSet>
      <sheetData sheetId="2">
        <row r="1">
          <cell r="A1" t="str">
            <v>ID</v>
          </cell>
          <cell r="B1" t="str">
            <v>FirmID</v>
          </cell>
          <cell r="C1" t="str">
            <v>FirmName</v>
          </cell>
          <cell r="D1" t="str">
            <v>FeeID</v>
          </cell>
          <cell r="E1" t="str">
            <v>FeeType</v>
          </cell>
          <cell r="F1" t="str">
            <v>FeeComment</v>
          </cell>
          <cell r="G1" t="str">
            <v>Requested</v>
          </cell>
          <cell r="H1" t="str">
            <v>New</v>
          </cell>
          <cell r="I1" t="str">
            <v>Initiated</v>
          </cell>
          <cell r="J1" t="str">
            <v>Comply</v>
          </cell>
          <cell r="K1" t="str">
            <v>Arrangements</v>
          </cell>
          <cell r="L1" t="str">
            <v>Cost</v>
          </cell>
          <cell r="M1" t="str">
            <v>FeeUnit</v>
          </cell>
          <cell r="N1" t="str">
            <v>%sold</v>
          </cell>
          <cell r="O1" t="str">
            <v>Commitment</v>
          </cell>
          <cell r="P1" t="str">
            <v>TypeCommitment</v>
          </cell>
          <cell r="Q1" t="str">
            <v>Impact</v>
          </cell>
        </row>
        <row r="2">
          <cell r="A2">
            <v>45</v>
          </cell>
          <cell r="B2">
            <v>18</v>
          </cell>
          <cell r="C2" t="str">
            <v>Ready Pac Produce, Inc.</v>
          </cell>
          <cell r="D2">
            <v>1</v>
          </cell>
          <cell r="E2" t="str">
            <v>1. Pay fixed up-front s/l/w fee, new product</v>
          </cell>
          <cell r="F2" t="str">
            <v>C = Dole; impact = H/N?</v>
          </cell>
          <cell r="I2" t="str">
            <v>C</v>
          </cell>
        </row>
        <row r="3">
          <cell r="A3">
            <v>46</v>
          </cell>
          <cell r="B3">
            <v>18</v>
          </cell>
          <cell r="C3" t="str">
            <v>Ready Pac Produce, Inc.</v>
          </cell>
          <cell r="D3">
            <v>2</v>
          </cell>
          <cell r="E3" t="str">
            <v>2. Pay fixed up-front s/l/w fee, existing product</v>
          </cell>
          <cell r="F3" t="str">
            <v>C = Dole</v>
          </cell>
          <cell r="I3" t="str">
            <v>C</v>
          </cell>
          <cell r="Q3" t="str">
            <v>H</v>
          </cell>
        </row>
        <row r="4">
          <cell r="A4">
            <v>47</v>
          </cell>
          <cell r="B4">
            <v>18</v>
          </cell>
          <cell r="C4" t="str">
            <v>Ready Pac Produce, Inc.</v>
          </cell>
          <cell r="D4">
            <v>3</v>
          </cell>
          <cell r="E4" t="str">
            <v>3. Give volume incentives</v>
          </cell>
          <cell r="F4" t="str">
            <v>Zinke wasn't sure if Ready Pac has any volume-based incentives</v>
          </cell>
        </row>
        <row r="5">
          <cell r="A5">
            <v>48</v>
          </cell>
          <cell r="B5">
            <v>18</v>
          </cell>
          <cell r="C5" t="str">
            <v>Ready Pac Produce, Inc.</v>
          </cell>
          <cell r="D5">
            <v>4</v>
          </cell>
          <cell r="E5" t="str">
            <v>4. Pay promotional allowances or co-op ads</v>
          </cell>
          <cell r="G5" t="str">
            <v>Yes</v>
          </cell>
          <cell r="I5" t="str">
            <v>S</v>
          </cell>
        </row>
        <row r="6">
          <cell r="A6">
            <v>49</v>
          </cell>
          <cell r="B6">
            <v>18</v>
          </cell>
          <cell r="C6" t="str">
            <v>Ready Pac Produce, Inc.</v>
          </cell>
          <cell r="D6">
            <v>6</v>
          </cell>
          <cell r="E6" t="str">
            <v>6. Pay free-product discounts</v>
          </cell>
          <cell r="F6" t="str">
            <v>Unclear whether R or S initiated the discounts</v>
          </cell>
          <cell r="G6" t="str">
            <v>Yes</v>
          </cell>
          <cell r="P6" t="str">
            <v>"good faith" commitment on volume</v>
          </cell>
          <cell r="Q6" t="str">
            <v>N</v>
          </cell>
        </row>
        <row r="7">
          <cell r="A7">
            <v>50</v>
          </cell>
          <cell r="B7">
            <v>18</v>
          </cell>
          <cell r="C7" t="str">
            <v>Ready Pac Produce, Inc.</v>
          </cell>
          <cell r="D7">
            <v>7</v>
          </cell>
          <cell r="E7" t="str">
            <v>7. Buy-back unsold products or failure fees</v>
          </cell>
          <cell r="G7" t="str">
            <v>Yes</v>
          </cell>
        </row>
        <row r="8">
          <cell r="A8">
            <v>51</v>
          </cell>
          <cell r="B8">
            <v>18</v>
          </cell>
          <cell r="C8" t="str">
            <v>Ready Pac Produce, Inc.</v>
          </cell>
          <cell r="D8">
            <v>8</v>
          </cell>
          <cell r="E8" t="str">
            <v>8. Contribute to retail capital improvements</v>
          </cell>
          <cell r="G8" t="str">
            <v>No</v>
          </cell>
        </row>
        <row r="9">
          <cell r="A9">
            <v>52</v>
          </cell>
          <cell r="B9">
            <v>18</v>
          </cell>
          <cell r="C9" t="str">
            <v>Ready Pac Produce, Inc.</v>
          </cell>
          <cell r="D9">
            <v>9</v>
          </cell>
          <cell r="E9" t="str">
            <v>9. Pay e-commerce fees</v>
          </cell>
          <cell r="G9" t="str">
            <v>No</v>
          </cell>
        </row>
        <row r="10">
          <cell r="A10">
            <v>71</v>
          </cell>
          <cell r="B10">
            <v>21</v>
          </cell>
          <cell r="C10" t="str">
            <v>Pacific Int'l Mktg</v>
          </cell>
          <cell r="D10">
            <v>1</v>
          </cell>
          <cell r="E10" t="str">
            <v>1. Pay fixed up-front s/l/w fee, new product</v>
          </cell>
          <cell r="G10" t="str">
            <v>Yes</v>
          </cell>
          <cell r="H10" t="str">
            <v>Yes</v>
          </cell>
          <cell r="I10" t="str">
            <v>R</v>
          </cell>
          <cell r="J10" t="str">
            <v>Yes</v>
          </cell>
          <cell r="L10">
            <v>40000</v>
          </cell>
          <cell r="M10" t="str">
            <v>1T</v>
          </cell>
          <cell r="N10">
            <v>0.05</v>
          </cell>
          <cell r="O10" t="str">
            <v>No</v>
          </cell>
          <cell r="Q10" t="str">
            <v>H</v>
          </cell>
        </row>
        <row r="11">
          <cell r="A11">
            <v>72</v>
          </cell>
          <cell r="B11">
            <v>21</v>
          </cell>
          <cell r="C11" t="str">
            <v>Pacific Int'l Mktg</v>
          </cell>
          <cell r="D11">
            <v>2</v>
          </cell>
          <cell r="E11" t="str">
            <v>2. Pay fixed up-front s/l/w fee, existing product</v>
          </cell>
          <cell r="G11" t="str">
            <v>Yes</v>
          </cell>
          <cell r="H11" t="str">
            <v>Yes</v>
          </cell>
          <cell r="I11" t="str">
            <v>R</v>
          </cell>
          <cell r="J11" t="str">
            <v>No</v>
          </cell>
          <cell r="K11" t="str">
            <v>A</v>
          </cell>
          <cell r="L11">
            <v>20000</v>
          </cell>
          <cell r="M11" t="str">
            <v>/C</v>
          </cell>
          <cell r="N11">
            <v>0.1</v>
          </cell>
          <cell r="O11" t="str">
            <v>Yes</v>
          </cell>
          <cell r="Q11" t="str">
            <v>H</v>
          </cell>
        </row>
        <row r="12">
          <cell r="A12">
            <v>73</v>
          </cell>
          <cell r="B12">
            <v>21</v>
          </cell>
          <cell r="C12" t="str">
            <v>Pacific Int'l Mktg</v>
          </cell>
          <cell r="D12">
            <v>3</v>
          </cell>
          <cell r="E12" t="str">
            <v>3. Give volume incentives</v>
          </cell>
          <cell r="G12" t="str">
            <v>Yes</v>
          </cell>
          <cell r="H12" t="str">
            <v>No</v>
          </cell>
          <cell r="I12" t="str">
            <v>R</v>
          </cell>
          <cell r="J12" t="str">
            <v>Yes</v>
          </cell>
          <cell r="K12" t="str">
            <v>A</v>
          </cell>
          <cell r="L12">
            <v>50000</v>
          </cell>
          <cell r="M12" t="str">
            <v>/C</v>
          </cell>
          <cell r="N12">
            <v>0.1</v>
          </cell>
          <cell r="O12" t="str">
            <v>Yes</v>
          </cell>
          <cell r="Q12" t="str">
            <v>H</v>
          </cell>
        </row>
        <row r="13">
          <cell r="A13">
            <v>74</v>
          </cell>
          <cell r="B13">
            <v>21</v>
          </cell>
          <cell r="C13" t="str">
            <v>Pacific Int'l Mktg</v>
          </cell>
          <cell r="D13">
            <v>4</v>
          </cell>
          <cell r="E13" t="str">
            <v>4. Pay promotional allowances or co-op ads</v>
          </cell>
          <cell r="G13" t="str">
            <v>Yes</v>
          </cell>
          <cell r="H13" t="str">
            <v>No</v>
          </cell>
          <cell r="I13" t="str">
            <v>R</v>
          </cell>
          <cell r="J13" t="str">
            <v>Yes</v>
          </cell>
          <cell r="L13">
            <v>50000</v>
          </cell>
          <cell r="M13" t="str">
            <v>/S</v>
          </cell>
          <cell r="N13">
            <v>0.05</v>
          </cell>
          <cell r="O13" t="str">
            <v>No</v>
          </cell>
          <cell r="Q13" t="str">
            <v>H</v>
          </cell>
        </row>
        <row r="14">
          <cell r="A14">
            <v>75</v>
          </cell>
          <cell r="B14">
            <v>21</v>
          </cell>
          <cell r="C14" t="str">
            <v>Pacific Int'l Mktg</v>
          </cell>
          <cell r="D14">
            <v>5</v>
          </cell>
          <cell r="E14" t="str">
            <v>5. Pay other rebates</v>
          </cell>
          <cell r="G14" t="str">
            <v>Yes</v>
          </cell>
          <cell r="H14" t="str">
            <v>No</v>
          </cell>
          <cell r="I14" t="str">
            <v>R</v>
          </cell>
          <cell r="J14" t="str">
            <v>Yes</v>
          </cell>
          <cell r="L14">
            <v>100000</v>
          </cell>
          <cell r="M14" t="str">
            <v>/C</v>
          </cell>
          <cell r="N14">
            <v>0.1</v>
          </cell>
          <cell r="O14" t="str">
            <v>No</v>
          </cell>
          <cell r="Q14" t="str">
            <v>H</v>
          </cell>
        </row>
        <row r="15">
          <cell r="A15">
            <v>76</v>
          </cell>
          <cell r="B15">
            <v>21</v>
          </cell>
          <cell r="C15" t="str">
            <v>Pacific Int'l Mktg</v>
          </cell>
          <cell r="D15">
            <v>6</v>
          </cell>
          <cell r="E15" t="str">
            <v>6. Pay free-product discounts</v>
          </cell>
          <cell r="G15" t="str">
            <v>Yes</v>
          </cell>
          <cell r="H15" t="str">
            <v>No</v>
          </cell>
          <cell r="I15" t="str">
            <v>R</v>
          </cell>
          <cell r="J15" t="str">
            <v>Yes</v>
          </cell>
          <cell r="L15">
            <v>20000</v>
          </cell>
          <cell r="M15" t="str">
            <v>/S</v>
          </cell>
          <cell r="N15">
            <v>0.03</v>
          </cell>
          <cell r="O15" t="str">
            <v>No</v>
          </cell>
          <cell r="Q15" t="str">
            <v>H</v>
          </cell>
        </row>
        <row r="16">
          <cell r="A16">
            <v>77</v>
          </cell>
          <cell r="B16">
            <v>21</v>
          </cell>
          <cell r="C16" t="str">
            <v>Pacific Int'l Mktg</v>
          </cell>
          <cell r="D16">
            <v>7</v>
          </cell>
          <cell r="E16" t="str">
            <v>7. Buy-back unsold products or failure fees</v>
          </cell>
          <cell r="G16" t="str">
            <v>No</v>
          </cell>
        </row>
        <row r="17">
          <cell r="A17">
            <v>78</v>
          </cell>
          <cell r="B17">
            <v>21</v>
          </cell>
          <cell r="C17" t="str">
            <v>Pacific Int'l Mktg</v>
          </cell>
          <cell r="D17">
            <v>8</v>
          </cell>
          <cell r="E17" t="str">
            <v>8. Contribute to retail capital improvements</v>
          </cell>
          <cell r="G17" t="str">
            <v>No</v>
          </cell>
        </row>
        <row r="18">
          <cell r="A18">
            <v>79</v>
          </cell>
          <cell r="B18">
            <v>21</v>
          </cell>
          <cell r="C18" t="str">
            <v>Pacific Int'l Mktg</v>
          </cell>
          <cell r="D18">
            <v>9</v>
          </cell>
          <cell r="E18" t="str">
            <v>9. Pay e-commerce fees</v>
          </cell>
          <cell r="G18" t="str">
            <v>No</v>
          </cell>
        </row>
        <row r="19">
          <cell r="A19">
            <v>80</v>
          </cell>
          <cell r="B19">
            <v>22</v>
          </cell>
          <cell r="C19" t="str">
            <v>T &amp; A</v>
          </cell>
          <cell r="D19">
            <v>1</v>
          </cell>
          <cell r="E19" t="str">
            <v>1. Pay fixed up-front s/l/w fee, new product</v>
          </cell>
          <cell r="F19" t="str">
            <v>Fixed up-front here includes all types of fees, including rebates, add allowances, etc.  Everything is negotiated jointly.  This can cover both new and existing products.  The total amount of fees
come up to roughly 8% of the value of the product.</v>
          </cell>
          <cell r="G19" t="str">
            <v>Yes</v>
          </cell>
          <cell r="H19" t="str">
            <v>Yes</v>
          </cell>
          <cell r="I19" t="str">
            <v>C</v>
          </cell>
          <cell r="K19" t="str">
            <v>A</v>
          </cell>
          <cell r="L19">
            <v>6000000</v>
          </cell>
          <cell r="Q19" t="str">
            <v>H</v>
          </cell>
        </row>
        <row r="20">
          <cell r="A20">
            <v>81</v>
          </cell>
          <cell r="B20">
            <v>22</v>
          </cell>
          <cell r="C20" t="str">
            <v>T &amp; A</v>
          </cell>
          <cell r="D20">
            <v>2</v>
          </cell>
          <cell r="E20" t="str">
            <v>2. Pay fixed up-front s/l/w fee, existing product</v>
          </cell>
          <cell r="G20" t="str">
            <v>Yes</v>
          </cell>
          <cell r="I20" t="str">
            <v>C</v>
          </cell>
          <cell r="Q20" t="str">
            <v>H</v>
          </cell>
        </row>
        <row r="21">
          <cell r="A21">
            <v>82</v>
          </cell>
          <cell r="B21">
            <v>22</v>
          </cell>
          <cell r="C21" t="str">
            <v>T &amp; A</v>
          </cell>
          <cell r="D21">
            <v>3</v>
          </cell>
          <cell r="E21" t="str">
            <v>3. Give volume incentives</v>
          </cell>
          <cell r="G21" t="str">
            <v>Yes</v>
          </cell>
          <cell r="I21" t="str">
            <v>C</v>
          </cell>
          <cell r="Q21" t="str">
            <v>B</v>
          </cell>
        </row>
        <row r="22">
          <cell r="A22">
            <v>83</v>
          </cell>
          <cell r="B22">
            <v>22</v>
          </cell>
          <cell r="C22" t="str">
            <v>T &amp; A</v>
          </cell>
          <cell r="D22">
            <v>5</v>
          </cell>
          <cell r="E22" t="str">
            <v>5. Pay other rebates</v>
          </cell>
          <cell r="G22" t="str">
            <v>Yes</v>
          </cell>
          <cell r="Q22" t="str">
            <v>H</v>
          </cell>
        </row>
        <row r="23">
          <cell r="A23">
            <v>84</v>
          </cell>
          <cell r="B23">
            <v>22</v>
          </cell>
          <cell r="C23" t="str">
            <v>T &amp; A</v>
          </cell>
          <cell r="D23">
            <v>6</v>
          </cell>
          <cell r="E23" t="str">
            <v>6. Pay free-product discounts</v>
          </cell>
          <cell r="G23" t="str">
            <v>Yes</v>
          </cell>
          <cell r="Q23" t="str">
            <v>H</v>
          </cell>
        </row>
        <row r="24">
          <cell r="A24">
            <v>85</v>
          </cell>
          <cell r="B24">
            <v>22</v>
          </cell>
          <cell r="C24" t="str">
            <v>T &amp; A</v>
          </cell>
          <cell r="D24">
            <v>7</v>
          </cell>
          <cell r="E24" t="str">
            <v>7. Buy-back unsold products or failure fees</v>
          </cell>
          <cell r="G24" t="str">
            <v>Yes</v>
          </cell>
          <cell r="I24" t="str">
            <v>R</v>
          </cell>
          <cell r="J24" t="str">
            <v>No</v>
          </cell>
          <cell r="Q24" t="str">
            <v>N</v>
          </cell>
        </row>
        <row r="25">
          <cell r="A25">
            <v>86</v>
          </cell>
          <cell r="B25">
            <v>22</v>
          </cell>
          <cell r="C25" t="str">
            <v>T &amp; A</v>
          </cell>
          <cell r="D25">
            <v>8</v>
          </cell>
          <cell r="E25" t="str">
            <v>8. Contribute to retail capital improvements</v>
          </cell>
          <cell r="G25" t="str">
            <v>Yes</v>
          </cell>
          <cell r="I25" t="str">
            <v>R</v>
          </cell>
          <cell r="J25" t="str">
            <v>Yes</v>
          </cell>
          <cell r="Q25" t="str">
            <v>H</v>
          </cell>
        </row>
        <row r="26">
          <cell r="A26">
            <v>87</v>
          </cell>
          <cell r="B26">
            <v>22</v>
          </cell>
          <cell r="C26" t="str">
            <v>T &amp; A</v>
          </cell>
          <cell r="D26">
            <v>9</v>
          </cell>
          <cell r="E26" t="str">
            <v>9. Pay e-commerce fees</v>
          </cell>
          <cell r="G26" t="str">
            <v>No</v>
          </cell>
        </row>
        <row r="27">
          <cell r="A27">
            <v>94</v>
          </cell>
          <cell r="B27">
            <v>24</v>
          </cell>
          <cell r="C27" t="str">
            <v>NewStar Fresh Foods, LLC</v>
          </cell>
          <cell r="D27">
            <v>1</v>
          </cell>
          <cell r="E27" t="str">
            <v>1. Pay fixed up-front s/l/w fee, new product</v>
          </cell>
          <cell r="G27" t="str">
            <v>Yes</v>
          </cell>
          <cell r="H27" t="str">
            <v>Yes</v>
          </cell>
          <cell r="I27" t="str">
            <v>C</v>
          </cell>
          <cell r="J27" t="str">
            <v>No</v>
          </cell>
          <cell r="K27" t="str">
            <v>L</v>
          </cell>
          <cell r="N27">
            <v>0</v>
          </cell>
          <cell r="Q27" t="str">
            <v>H</v>
          </cell>
        </row>
        <row r="28">
          <cell r="A28">
            <v>95</v>
          </cell>
          <cell r="B28">
            <v>24</v>
          </cell>
          <cell r="C28" t="str">
            <v>NewStar Fresh Foods, LLC</v>
          </cell>
          <cell r="D28">
            <v>2</v>
          </cell>
          <cell r="E28" t="str">
            <v>2. Pay fixed up-front s/l/w fee, existing product</v>
          </cell>
          <cell r="G28" t="str">
            <v>Yes</v>
          </cell>
          <cell r="H28" t="str">
            <v>Yes</v>
          </cell>
          <cell r="I28" t="str">
            <v>C</v>
          </cell>
          <cell r="J28" t="str">
            <v>No</v>
          </cell>
          <cell r="K28" t="str">
            <v>L</v>
          </cell>
          <cell r="Q28" t="str">
            <v>H</v>
          </cell>
        </row>
        <row r="29">
          <cell r="A29">
            <v>96</v>
          </cell>
          <cell r="B29">
            <v>24</v>
          </cell>
          <cell r="C29" t="str">
            <v>NewStar Fresh Foods, LLC</v>
          </cell>
          <cell r="D29">
            <v>3</v>
          </cell>
          <cell r="E29" t="str">
            <v>3. Give volume incentives</v>
          </cell>
          <cell r="G29" t="str">
            <v>Yes</v>
          </cell>
          <cell r="I29" t="str">
            <v>R</v>
          </cell>
          <cell r="J29" t="str">
            <v>Yes</v>
          </cell>
          <cell r="K29" t="str">
            <v>A</v>
          </cell>
          <cell r="M29" t="str">
            <v>/C</v>
          </cell>
          <cell r="O29" t="str">
            <v>Yes</v>
          </cell>
          <cell r="P29" t="str">
            <v>volume</v>
          </cell>
          <cell r="Q29" t="str">
            <v>N</v>
          </cell>
        </row>
        <row r="30">
          <cell r="A30">
            <v>97</v>
          </cell>
          <cell r="B30">
            <v>24</v>
          </cell>
          <cell r="C30" t="str">
            <v>NewStar Fresh Foods, LLC</v>
          </cell>
          <cell r="D30">
            <v>4</v>
          </cell>
          <cell r="E30" t="str">
            <v>4. Pay promotional allowances or co-op ads</v>
          </cell>
          <cell r="G30" t="str">
            <v>Yes</v>
          </cell>
          <cell r="H30" t="str">
            <v>No</v>
          </cell>
          <cell r="I30" t="str">
            <v>R</v>
          </cell>
          <cell r="J30" t="str">
            <v>Yes</v>
          </cell>
          <cell r="M30" t="str">
            <v>/C</v>
          </cell>
          <cell r="O30" t="str">
            <v>Yes</v>
          </cell>
          <cell r="P30" t="str">
            <v>volume</v>
          </cell>
          <cell r="Q30" t="str">
            <v>B</v>
          </cell>
        </row>
        <row r="31">
          <cell r="A31">
            <v>98</v>
          </cell>
          <cell r="B31">
            <v>24</v>
          </cell>
          <cell r="C31" t="str">
            <v>NewStar Fresh Foods, LLC</v>
          </cell>
          <cell r="D31">
            <v>6</v>
          </cell>
          <cell r="E31" t="str">
            <v>6. Pay free-product discounts</v>
          </cell>
          <cell r="G31" t="str">
            <v>No</v>
          </cell>
        </row>
        <row r="32">
          <cell r="A32">
            <v>99</v>
          </cell>
          <cell r="B32">
            <v>24</v>
          </cell>
          <cell r="C32" t="str">
            <v>NewStar Fresh Foods, LLC</v>
          </cell>
          <cell r="D32">
            <v>7</v>
          </cell>
          <cell r="E32" t="str">
            <v>7. Buy-back unsold products or failure fees</v>
          </cell>
          <cell r="G32" t="str">
            <v>No</v>
          </cell>
        </row>
        <row r="33">
          <cell r="A33">
            <v>100</v>
          </cell>
          <cell r="B33">
            <v>24</v>
          </cell>
          <cell r="C33" t="str">
            <v>NewStar Fresh Foods, LLC</v>
          </cell>
          <cell r="D33">
            <v>8</v>
          </cell>
          <cell r="E33" t="str">
            <v>8. Contribute to retail capital improvements</v>
          </cell>
          <cell r="G33" t="str">
            <v>No</v>
          </cell>
        </row>
        <row r="34">
          <cell r="A34">
            <v>101</v>
          </cell>
          <cell r="B34">
            <v>25</v>
          </cell>
          <cell r="C34" t="str">
            <v>Fresh Express</v>
          </cell>
          <cell r="D34">
            <v>1</v>
          </cell>
          <cell r="E34" t="str">
            <v>1. Pay fixed up-front s/l/w fee, new product</v>
          </cell>
          <cell r="G34" t="str">
            <v>Yes</v>
          </cell>
          <cell r="I34" t="str">
            <v>C</v>
          </cell>
          <cell r="J34" t="str">
            <v>No</v>
          </cell>
          <cell r="K34" t="str">
            <v>A</v>
          </cell>
          <cell r="O34" t="str">
            <v>Yes</v>
          </cell>
          <cell r="Q34" t="str">
            <v>H</v>
          </cell>
        </row>
        <row r="35">
          <cell r="A35">
            <v>102</v>
          </cell>
          <cell r="B35">
            <v>25</v>
          </cell>
          <cell r="C35" t="str">
            <v>Fresh Express</v>
          </cell>
          <cell r="D35">
            <v>2</v>
          </cell>
          <cell r="E35" t="str">
            <v>2. Pay fixed up-front s/l/w fee, existing product</v>
          </cell>
          <cell r="F35" t="str">
            <v>Fees range from $20-40K for small accounts, to $500K for a retail chain division, up to $6M for an entire large chain such as Safeway.  Not clear if anyone actually paid $6M.</v>
          </cell>
          <cell r="G35" t="str">
            <v>Yes</v>
          </cell>
          <cell r="I35" t="str">
            <v>C</v>
          </cell>
          <cell r="J35" t="str">
            <v>Yes</v>
          </cell>
          <cell r="K35" t="str">
            <v>A</v>
          </cell>
          <cell r="O35" t="str">
            <v>Yes</v>
          </cell>
          <cell r="Q35" t="str">
            <v>H</v>
          </cell>
        </row>
        <row r="36">
          <cell r="A36">
            <v>103</v>
          </cell>
          <cell r="B36">
            <v>25</v>
          </cell>
          <cell r="C36" t="str">
            <v>Fresh Express</v>
          </cell>
          <cell r="D36">
            <v>3</v>
          </cell>
          <cell r="E36" t="str">
            <v>3. Give volume incentives</v>
          </cell>
          <cell r="G36" t="str">
            <v>Yes</v>
          </cell>
          <cell r="I36" t="str">
            <v>R</v>
          </cell>
          <cell r="J36" t="str">
            <v>Yes</v>
          </cell>
          <cell r="M36" t="str">
            <v>/C</v>
          </cell>
        </row>
        <row r="37">
          <cell r="A37">
            <v>104</v>
          </cell>
          <cell r="B37">
            <v>25</v>
          </cell>
          <cell r="C37" t="str">
            <v>Fresh Express</v>
          </cell>
          <cell r="D37">
            <v>4</v>
          </cell>
          <cell r="E37" t="str">
            <v>4. Pay promotional allowances or co-op ads</v>
          </cell>
          <cell r="G37" t="str">
            <v>Yes</v>
          </cell>
          <cell r="I37" t="str">
            <v>R</v>
          </cell>
          <cell r="J37" t="str">
            <v>Yes</v>
          </cell>
        </row>
        <row r="38">
          <cell r="A38">
            <v>105</v>
          </cell>
          <cell r="B38">
            <v>25</v>
          </cell>
          <cell r="C38" t="str">
            <v>Fresh Express</v>
          </cell>
          <cell r="D38">
            <v>5</v>
          </cell>
          <cell r="E38" t="str">
            <v>5. Pay other rebates</v>
          </cell>
          <cell r="F38" t="str">
            <v>Pay a per/case rebate if buyer grows the category at more than some agreed %.</v>
          </cell>
          <cell r="G38" t="str">
            <v>Yes</v>
          </cell>
          <cell r="I38" t="str">
            <v>R</v>
          </cell>
          <cell r="J38" t="str">
            <v>Yes</v>
          </cell>
        </row>
        <row r="39">
          <cell r="A39">
            <v>106</v>
          </cell>
          <cell r="B39">
            <v>25</v>
          </cell>
          <cell r="C39" t="str">
            <v>Fresh Express</v>
          </cell>
          <cell r="D39">
            <v>8</v>
          </cell>
          <cell r="E39" t="str">
            <v>8. Contribute to retail capital improvements</v>
          </cell>
          <cell r="G39" t="str">
            <v>Yes</v>
          </cell>
          <cell r="I39" t="str">
            <v>R</v>
          </cell>
          <cell r="J39" t="str">
            <v>Yes</v>
          </cell>
        </row>
      </sheetData>
      <sheetData sheetId="3">
        <row r="1">
          <cell r="A1" t="str">
            <v>ID</v>
          </cell>
          <cell r="B1" t="str">
            <v>FirmID</v>
          </cell>
          <cell r="C1" t="str">
            <v>FirmName</v>
          </cell>
          <cell r="D1" t="str">
            <v>FeeID</v>
          </cell>
          <cell r="E1" t="str">
            <v>FeeType</v>
          </cell>
          <cell r="F1" t="str">
            <v>FeeComment</v>
          </cell>
          <cell r="G1" t="str">
            <v>Requested</v>
          </cell>
          <cell r="H1" t="str">
            <v>New</v>
          </cell>
          <cell r="I1" t="str">
            <v>Initiated</v>
          </cell>
          <cell r="J1" t="str">
            <v>Comply</v>
          </cell>
          <cell r="K1" t="str">
            <v>Arrangements</v>
          </cell>
          <cell r="L1" t="str">
            <v>Cost</v>
          </cell>
          <cell r="M1" t="str">
            <v>FeeUnit</v>
          </cell>
          <cell r="N1" t="str">
            <v>%sold</v>
          </cell>
          <cell r="O1" t="str">
            <v>Commitment</v>
          </cell>
          <cell r="P1" t="str">
            <v>TypeCommitment</v>
          </cell>
          <cell r="Q1" t="str">
            <v>Impact</v>
          </cell>
        </row>
        <row r="2">
          <cell r="A2">
            <v>18</v>
          </cell>
          <cell r="B2">
            <v>5</v>
          </cell>
          <cell r="C2" t="str">
            <v>Boggiatto Produce, Inc.</v>
          </cell>
          <cell r="D2">
            <v>1</v>
          </cell>
          <cell r="E2" t="str">
            <v>1. Pay fixed up-front s/l/w fee, new product</v>
          </cell>
          <cell r="G2" t="str">
            <v>No</v>
          </cell>
        </row>
        <row r="3">
          <cell r="A3">
            <v>19</v>
          </cell>
          <cell r="B3">
            <v>5</v>
          </cell>
          <cell r="C3" t="str">
            <v>Boggiatto Produce, Inc.</v>
          </cell>
          <cell r="D3">
            <v>2</v>
          </cell>
          <cell r="E3" t="str">
            <v>2. Pay fixed up-front s/l/w fee, existing product</v>
          </cell>
          <cell r="G3" t="str">
            <v>No</v>
          </cell>
        </row>
        <row r="4">
          <cell r="A4">
            <v>20</v>
          </cell>
          <cell r="B4">
            <v>5</v>
          </cell>
          <cell r="C4" t="str">
            <v>Boggiatto Produce, Inc.</v>
          </cell>
          <cell r="D4">
            <v>3</v>
          </cell>
          <cell r="E4" t="str">
            <v>3. Give volume incentives</v>
          </cell>
          <cell r="F4" t="str">
            <v>Estimated by Cook based on an average of 15cents/carton. ($155,000/.15) = # of cartons paid fees on, divided by total shipments</v>
          </cell>
          <cell r="G4" t="str">
            <v>Yes</v>
          </cell>
          <cell r="H4" t="str">
            <v>No</v>
          </cell>
          <cell r="I4" t="str">
            <v>R</v>
          </cell>
          <cell r="J4" t="str">
            <v>Yes</v>
          </cell>
          <cell r="K4" t="str">
            <v>No</v>
          </cell>
          <cell r="L4">
            <v>155000</v>
          </cell>
          <cell r="M4" t="str">
            <v>/C</v>
          </cell>
          <cell r="N4">
            <v>0.45</v>
          </cell>
          <cell r="O4" t="str">
            <v>Yes</v>
          </cell>
          <cell r="P4" t="str">
            <v>volume</v>
          </cell>
          <cell r="Q4" t="str">
            <v>H</v>
          </cell>
        </row>
        <row r="5">
          <cell r="A5">
            <v>21</v>
          </cell>
          <cell r="B5">
            <v>5</v>
          </cell>
          <cell r="C5" t="str">
            <v>Boggiatto Produce, Inc.</v>
          </cell>
          <cell r="D5">
            <v>4</v>
          </cell>
          <cell r="E5" t="str">
            <v>4. Pay promotional allowances or co-op ads</v>
          </cell>
          <cell r="G5" t="str">
            <v>No</v>
          </cell>
        </row>
        <row r="6">
          <cell r="A6">
            <v>22</v>
          </cell>
          <cell r="B6">
            <v>5</v>
          </cell>
          <cell r="C6" t="str">
            <v>Boggiatto Produce, Inc.</v>
          </cell>
          <cell r="D6">
            <v>5</v>
          </cell>
          <cell r="E6" t="str">
            <v>5. Pay other rebates</v>
          </cell>
          <cell r="G6" t="str">
            <v>No</v>
          </cell>
        </row>
        <row r="7">
          <cell r="A7">
            <v>23</v>
          </cell>
          <cell r="B7">
            <v>5</v>
          </cell>
          <cell r="C7" t="str">
            <v>Boggiatto Produce, Inc.</v>
          </cell>
          <cell r="D7">
            <v>6</v>
          </cell>
          <cell r="E7" t="str">
            <v>6. Pay free-product discounts</v>
          </cell>
          <cell r="G7" t="str">
            <v>No</v>
          </cell>
        </row>
        <row r="8">
          <cell r="A8">
            <v>24</v>
          </cell>
          <cell r="B8">
            <v>5</v>
          </cell>
          <cell r="C8" t="str">
            <v>Boggiatto Produce, Inc.</v>
          </cell>
          <cell r="D8">
            <v>7</v>
          </cell>
          <cell r="E8" t="str">
            <v>7. Buy-back unsold products or failure fees</v>
          </cell>
          <cell r="G8" t="str">
            <v>No</v>
          </cell>
        </row>
        <row r="9">
          <cell r="A9">
            <v>25</v>
          </cell>
          <cell r="B9">
            <v>5</v>
          </cell>
          <cell r="C9" t="str">
            <v>Boggiatto Produce, Inc.</v>
          </cell>
          <cell r="D9">
            <v>8</v>
          </cell>
          <cell r="E9" t="str">
            <v>8. Contribute to retail capital improvements</v>
          </cell>
          <cell r="G9" t="str">
            <v>No</v>
          </cell>
        </row>
        <row r="10">
          <cell r="A10">
            <v>26</v>
          </cell>
          <cell r="B10">
            <v>5</v>
          </cell>
          <cell r="C10" t="str">
            <v>Boggiatto Produce, Inc.</v>
          </cell>
          <cell r="D10">
            <v>9</v>
          </cell>
          <cell r="E10" t="str">
            <v>9. Pay e-commerce fees</v>
          </cell>
          <cell r="G10" t="str">
            <v>No</v>
          </cell>
        </row>
        <row r="11">
          <cell r="A11">
            <v>27</v>
          </cell>
          <cell r="B11">
            <v>15</v>
          </cell>
          <cell r="C11" t="str">
            <v>Frank Capurro &amp; Son</v>
          </cell>
          <cell r="D11">
            <v>1</v>
          </cell>
          <cell r="E11" t="str">
            <v>1. Pay fixed up-front s/l/w fee, new product</v>
          </cell>
          <cell r="G11" t="str">
            <v>Yes</v>
          </cell>
          <cell r="I11" t="str">
            <v>R</v>
          </cell>
          <cell r="J11" t="str">
            <v>No</v>
          </cell>
          <cell r="K11" t="str">
            <v>L</v>
          </cell>
          <cell r="Q11" t="str">
            <v>H</v>
          </cell>
        </row>
        <row r="12">
          <cell r="A12">
            <v>28</v>
          </cell>
          <cell r="B12">
            <v>15</v>
          </cell>
          <cell r="C12" t="str">
            <v>Frank Capurro &amp; Son</v>
          </cell>
          <cell r="D12">
            <v>3</v>
          </cell>
          <cell r="E12" t="str">
            <v>3. Give volume incentives</v>
          </cell>
          <cell r="G12" t="str">
            <v>Yes</v>
          </cell>
          <cell r="H12" t="str">
            <v>No</v>
          </cell>
          <cell r="I12" t="str">
            <v>S</v>
          </cell>
          <cell r="L12">
            <v>0</v>
          </cell>
          <cell r="Q12" t="str">
            <v>N</v>
          </cell>
        </row>
        <row r="13">
          <cell r="A13">
            <v>29</v>
          </cell>
          <cell r="B13">
            <v>15</v>
          </cell>
          <cell r="C13" t="str">
            <v>Frank Capurro &amp; Son</v>
          </cell>
          <cell r="D13">
            <v>5</v>
          </cell>
          <cell r="E13" t="str">
            <v>5. Pay other rebates</v>
          </cell>
          <cell r="G13" t="str">
            <v>Yes</v>
          </cell>
          <cell r="I13" t="str">
            <v>R</v>
          </cell>
          <cell r="Q13" t="str">
            <v>H</v>
          </cell>
        </row>
        <row r="14">
          <cell r="A14">
            <v>30</v>
          </cell>
          <cell r="B14">
            <v>15</v>
          </cell>
          <cell r="C14" t="str">
            <v>Frank Capurro &amp; Son</v>
          </cell>
          <cell r="D14">
            <v>7</v>
          </cell>
          <cell r="E14" t="str">
            <v>7. Buy-back unsold products or failure fees</v>
          </cell>
          <cell r="F14" t="str">
            <v>buy-back requests only accepted from good customers</v>
          </cell>
          <cell r="G14" t="str">
            <v>Yes</v>
          </cell>
          <cell r="I14" t="str">
            <v>R</v>
          </cell>
        </row>
        <row r="15">
          <cell r="A15">
            <v>31</v>
          </cell>
          <cell r="B15">
            <v>15</v>
          </cell>
          <cell r="C15" t="str">
            <v>Frank Capurro &amp; Son</v>
          </cell>
          <cell r="D15">
            <v>8</v>
          </cell>
          <cell r="E15" t="str">
            <v>8. Contribute to retail capital improvements</v>
          </cell>
          <cell r="F15" t="str">
            <v>items = racks</v>
          </cell>
          <cell r="I15" t="str">
            <v>R</v>
          </cell>
          <cell r="J15" t="str">
            <v>No</v>
          </cell>
          <cell r="K15" t="str">
            <v>A</v>
          </cell>
          <cell r="Q15" t="str">
            <v>N</v>
          </cell>
        </row>
        <row r="16">
          <cell r="A16">
            <v>32</v>
          </cell>
          <cell r="B16">
            <v>16</v>
          </cell>
          <cell r="C16" t="str">
            <v>The Nunes Company, Inc.</v>
          </cell>
          <cell r="D16">
            <v>1</v>
          </cell>
          <cell r="E16" t="str">
            <v>1. Pay fixed up-front s/l/w fee, new product</v>
          </cell>
          <cell r="G16" t="str">
            <v>No</v>
          </cell>
        </row>
        <row r="17">
          <cell r="A17">
            <v>33</v>
          </cell>
          <cell r="B17">
            <v>16</v>
          </cell>
          <cell r="C17" t="str">
            <v>The Nunes Company, Inc.</v>
          </cell>
          <cell r="D17">
            <v>2</v>
          </cell>
          <cell r="E17" t="str">
            <v>2. Pay fixed up-front s/l/w fee, existing product</v>
          </cell>
          <cell r="G17" t="str">
            <v>No</v>
          </cell>
        </row>
        <row r="18">
          <cell r="A18">
            <v>34</v>
          </cell>
          <cell r="B18">
            <v>16</v>
          </cell>
          <cell r="C18" t="str">
            <v>The Nunes Company, Inc.</v>
          </cell>
          <cell r="D18">
            <v>5</v>
          </cell>
          <cell r="E18" t="str">
            <v>5. Pay other rebates</v>
          </cell>
          <cell r="F18" t="str">
            <v>% sales under fee = 1-2% of sales value for the 1/4-1/3 of the retailers that charge rebates; rebates typically range from 10-25 cents/carton; impact = N/H</v>
          </cell>
          <cell r="G18" t="str">
            <v>Yes</v>
          </cell>
          <cell r="I18" t="str">
            <v>R</v>
          </cell>
          <cell r="J18" t="str">
            <v>Yes</v>
          </cell>
          <cell r="M18" t="str">
            <v>/C</v>
          </cell>
          <cell r="O18" t="str">
            <v>Yes</v>
          </cell>
          <cell r="P18" t="str">
            <v>volume</v>
          </cell>
          <cell r="Q18" t="str">
            <v>N</v>
          </cell>
        </row>
        <row r="19">
          <cell r="A19">
            <v>35</v>
          </cell>
          <cell r="B19">
            <v>16</v>
          </cell>
          <cell r="C19" t="str">
            <v>The Nunes Company, Inc.</v>
          </cell>
          <cell r="D19">
            <v>6</v>
          </cell>
          <cell r="E19" t="str">
            <v>6. Pay free-product discounts</v>
          </cell>
          <cell r="G19" t="str">
            <v>Yes</v>
          </cell>
          <cell r="I19" t="str">
            <v>R</v>
          </cell>
          <cell r="J19" t="str">
            <v>Yes</v>
          </cell>
          <cell r="Q19" t="str">
            <v>N</v>
          </cell>
        </row>
        <row r="20">
          <cell r="A20">
            <v>36</v>
          </cell>
          <cell r="B20">
            <v>16</v>
          </cell>
          <cell r="C20" t="str">
            <v>The Nunes Company, Inc.</v>
          </cell>
          <cell r="D20">
            <v>7</v>
          </cell>
          <cell r="E20" t="str">
            <v>7. Buy-back unsold products or failure fees</v>
          </cell>
          <cell r="F20" t="str">
            <v>comply with request = depends on relationship with the retailer</v>
          </cell>
          <cell r="G20" t="str">
            <v>Yes</v>
          </cell>
          <cell r="I20" t="str">
            <v>R</v>
          </cell>
        </row>
        <row r="21">
          <cell r="A21">
            <v>37</v>
          </cell>
          <cell r="B21">
            <v>16</v>
          </cell>
          <cell r="C21" t="str">
            <v>The Nunes Company, Inc.</v>
          </cell>
          <cell r="D21">
            <v>8</v>
          </cell>
          <cell r="E21" t="str">
            <v>8. Contribute to retail capital improvements</v>
          </cell>
          <cell r="G21" t="str">
            <v>Yes</v>
          </cell>
          <cell r="I21" t="str">
            <v>R</v>
          </cell>
          <cell r="J21" t="str">
            <v>No</v>
          </cell>
        </row>
        <row r="22">
          <cell r="A22">
            <v>38</v>
          </cell>
          <cell r="B22">
            <v>17</v>
          </cell>
          <cell r="C22" t="str">
            <v>Ocean Mist Farms</v>
          </cell>
          <cell r="D22">
            <v>1</v>
          </cell>
          <cell r="E22" t="str">
            <v>1. Pay fixed up-front s/l/w fee, new product</v>
          </cell>
          <cell r="F22" t="str">
            <v>complied = once &amp; lost account = once, decided it wasn't worth it; cost = $200/store</v>
          </cell>
          <cell r="G22" t="str">
            <v>Yes</v>
          </cell>
          <cell r="H22" t="str">
            <v>Yes</v>
          </cell>
          <cell r="I22" t="str">
            <v>R</v>
          </cell>
          <cell r="O22" t="str">
            <v>Yes</v>
          </cell>
          <cell r="P22" t="str">
            <v>loose volume</v>
          </cell>
          <cell r="Q22" t="str">
            <v>H</v>
          </cell>
        </row>
        <row r="23">
          <cell r="A23">
            <v>39</v>
          </cell>
          <cell r="B23">
            <v>17</v>
          </cell>
          <cell r="C23" t="str">
            <v>Ocean Mist Farms</v>
          </cell>
          <cell r="D23">
            <v>5</v>
          </cell>
          <cell r="E23" t="str">
            <v>5. Pay other rebates</v>
          </cell>
          <cell r="F23" t="str">
            <v>cost = $0.15/carton at only 1 account (A&amp;P)  C&amp;S Wholesalers take 1% of total sales.</v>
          </cell>
          <cell r="G23" t="str">
            <v>Yes</v>
          </cell>
          <cell r="H23" t="str">
            <v>Yes</v>
          </cell>
          <cell r="I23" t="str">
            <v>R</v>
          </cell>
          <cell r="J23" t="str">
            <v>Yes</v>
          </cell>
          <cell r="K23" t="str">
            <v>A</v>
          </cell>
          <cell r="M23" t="str">
            <v>/C</v>
          </cell>
          <cell r="O23" t="str">
            <v>Yes</v>
          </cell>
          <cell r="P23" t="str">
            <v>loose volume</v>
          </cell>
          <cell r="Q23" t="str">
            <v>H</v>
          </cell>
        </row>
        <row r="24">
          <cell r="A24">
            <v>40</v>
          </cell>
          <cell r="B24">
            <v>17</v>
          </cell>
          <cell r="C24" t="str">
            <v>Ocean Mist Farms</v>
          </cell>
          <cell r="D24">
            <v>3</v>
          </cell>
          <cell r="E24" t="str">
            <v>3. Give volume incentives</v>
          </cell>
          <cell r="G24" t="str">
            <v>No</v>
          </cell>
        </row>
        <row r="25">
          <cell r="A25">
            <v>41</v>
          </cell>
          <cell r="B25">
            <v>17</v>
          </cell>
          <cell r="C25" t="str">
            <v>Ocean Mist Farms</v>
          </cell>
          <cell r="D25">
            <v>4</v>
          </cell>
          <cell r="E25" t="str">
            <v>4. Pay promotional allowances or co-op ads</v>
          </cell>
          <cell r="G25" t="str">
            <v>No</v>
          </cell>
        </row>
        <row r="26">
          <cell r="A26">
            <v>42</v>
          </cell>
          <cell r="B26">
            <v>17</v>
          </cell>
          <cell r="C26" t="str">
            <v>Ocean Mist Farms</v>
          </cell>
          <cell r="D26">
            <v>7</v>
          </cell>
          <cell r="E26" t="str">
            <v>7. Buy-back unsold products or failure fees</v>
          </cell>
          <cell r="F26" t="str">
            <v>% of accounts = &lt;20%, amt actually bought back varies</v>
          </cell>
          <cell r="G26" t="str">
            <v>Yes</v>
          </cell>
          <cell r="I26" t="str">
            <v>R</v>
          </cell>
          <cell r="J26" t="str">
            <v>Yes</v>
          </cell>
          <cell r="Q26" t="str">
            <v>H</v>
          </cell>
        </row>
        <row r="27">
          <cell r="A27">
            <v>43</v>
          </cell>
          <cell r="B27">
            <v>17</v>
          </cell>
          <cell r="C27" t="str">
            <v>Ocean Mist Farms</v>
          </cell>
          <cell r="D27">
            <v>8</v>
          </cell>
          <cell r="E27" t="str">
            <v>8. Contribute to retail capital improvements</v>
          </cell>
          <cell r="G27" t="str">
            <v>No</v>
          </cell>
        </row>
        <row r="28">
          <cell r="A28">
            <v>44</v>
          </cell>
          <cell r="B28">
            <v>17</v>
          </cell>
          <cell r="C28" t="str">
            <v>Ocean Mist Farms</v>
          </cell>
          <cell r="D28">
            <v>9</v>
          </cell>
          <cell r="E28" t="str">
            <v>9. Pay e-commerce fees</v>
          </cell>
          <cell r="G28" t="str">
            <v>No</v>
          </cell>
        </row>
        <row r="29">
          <cell r="A29">
            <v>45</v>
          </cell>
          <cell r="B29">
            <v>18</v>
          </cell>
          <cell r="C29" t="str">
            <v>Ready Pac Produce, Inc.</v>
          </cell>
          <cell r="D29">
            <v>1</v>
          </cell>
          <cell r="E29" t="str">
            <v>1. Pay fixed up-front s/l/w fee, new product</v>
          </cell>
          <cell r="F29" t="str">
            <v>C = Dole; impact = H/N?</v>
          </cell>
          <cell r="I29" t="str">
            <v>C</v>
          </cell>
        </row>
        <row r="30">
          <cell r="A30">
            <v>46</v>
          </cell>
          <cell r="B30">
            <v>18</v>
          </cell>
          <cell r="C30" t="str">
            <v>Ready Pac Produce, Inc.</v>
          </cell>
          <cell r="D30">
            <v>2</v>
          </cell>
          <cell r="E30" t="str">
            <v>2. Pay fixed up-front s/l/w fee, existing product</v>
          </cell>
          <cell r="F30" t="str">
            <v>C = Dole</v>
          </cell>
          <cell r="I30" t="str">
            <v>C</v>
          </cell>
          <cell r="Q30" t="str">
            <v>H</v>
          </cell>
        </row>
        <row r="31">
          <cell r="A31">
            <v>47</v>
          </cell>
          <cell r="B31">
            <v>18</v>
          </cell>
          <cell r="C31" t="str">
            <v>Ready Pac Produce, Inc.</v>
          </cell>
          <cell r="D31">
            <v>3</v>
          </cell>
          <cell r="E31" t="str">
            <v>3. Give volume incentives</v>
          </cell>
          <cell r="F31" t="str">
            <v>Zinke wasn't sure if Ready Pac has any volume-based incentives</v>
          </cell>
        </row>
        <row r="32">
          <cell r="A32">
            <v>48</v>
          </cell>
          <cell r="B32">
            <v>18</v>
          </cell>
          <cell r="C32" t="str">
            <v>Ready Pac Produce, Inc.</v>
          </cell>
          <cell r="D32">
            <v>4</v>
          </cell>
          <cell r="E32" t="str">
            <v>4. Pay promotional allowances or co-op ads</v>
          </cell>
          <cell r="G32" t="str">
            <v>Yes</v>
          </cell>
          <cell r="I32" t="str">
            <v>S</v>
          </cell>
        </row>
        <row r="33">
          <cell r="A33">
            <v>49</v>
          </cell>
          <cell r="B33">
            <v>18</v>
          </cell>
          <cell r="C33" t="str">
            <v>Ready Pac Produce, Inc.</v>
          </cell>
          <cell r="D33">
            <v>6</v>
          </cell>
          <cell r="E33" t="str">
            <v>6. Pay free-product discounts</v>
          </cell>
          <cell r="F33" t="str">
            <v>Unclear whether R or S initiated the discounts</v>
          </cell>
          <cell r="G33" t="str">
            <v>Yes</v>
          </cell>
          <cell r="P33" t="str">
            <v>"good faith" commitment on volume</v>
          </cell>
          <cell r="Q33" t="str">
            <v>N</v>
          </cell>
        </row>
        <row r="34">
          <cell r="A34">
            <v>50</v>
          </cell>
          <cell r="B34">
            <v>18</v>
          </cell>
          <cell r="C34" t="str">
            <v>Ready Pac Produce, Inc.</v>
          </cell>
          <cell r="D34">
            <v>7</v>
          </cell>
          <cell r="E34" t="str">
            <v>7. Buy-back unsold products or failure fees</v>
          </cell>
          <cell r="G34" t="str">
            <v>Yes</v>
          </cell>
        </row>
        <row r="35">
          <cell r="A35">
            <v>51</v>
          </cell>
          <cell r="B35">
            <v>18</v>
          </cell>
          <cell r="C35" t="str">
            <v>Ready Pac Produce, Inc.</v>
          </cell>
          <cell r="D35">
            <v>8</v>
          </cell>
          <cell r="E35" t="str">
            <v>8. Contribute to retail capital improvements</v>
          </cell>
          <cell r="G35" t="str">
            <v>No</v>
          </cell>
        </row>
        <row r="36">
          <cell r="A36">
            <v>52</v>
          </cell>
          <cell r="B36">
            <v>18</v>
          </cell>
          <cell r="C36" t="str">
            <v>Ready Pac Produce, Inc.</v>
          </cell>
          <cell r="D36">
            <v>9</v>
          </cell>
          <cell r="E36" t="str">
            <v>9. Pay e-commerce fees</v>
          </cell>
          <cell r="G36" t="str">
            <v>No</v>
          </cell>
        </row>
        <row r="37">
          <cell r="A37">
            <v>53</v>
          </cell>
          <cell r="B37">
            <v>19</v>
          </cell>
          <cell r="C37" t="str">
            <v>Growers Vegetable Express</v>
          </cell>
          <cell r="D37">
            <v>1</v>
          </cell>
          <cell r="E37" t="str">
            <v>1. Pay fixed up-front s/l/w fee, new product</v>
          </cell>
          <cell r="G37" t="str">
            <v>No</v>
          </cell>
        </row>
        <row r="38">
          <cell r="A38">
            <v>54</v>
          </cell>
          <cell r="B38">
            <v>19</v>
          </cell>
          <cell r="C38" t="str">
            <v>Growers Vegetable Express</v>
          </cell>
          <cell r="D38">
            <v>2</v>
          </cell>
          <cell r="E38" t="str">
            <v>2. Pay fixed up-front s/l/w fee, existing product</v>
          </cell>
          <cell r="G38" t="str">
            <v>No</v>
          </cell>
        </row>
        <row r="39">
          <cell r="A39">
            <v>55</v>
          </cell>
          <cell r="B39">
            <v>19</v>
          </cell>
          <cell r="C39" t="str">
            <v>Growers Vegetable Express</v>
          </cell>
          <cell r="D39">
            <v>3</v>
          </cell>
          <cell r="E39" t="str">
            <v>3. Give volume incentives</v>
          </cell>
          <cell r="F39" t="str">
            <v>impact = N to H</v>
          </cell>
          <cell r="G39" t="str">
            <v>Yes</v>
          </cell>
          <cell r="I39" t="str">
            <v>R</v>
          </cell>
          <cell r="J39" t="str">
            <v>Yes</v>
          </cell>
          <cell r="M39" t="str">
            <v>/C</v>
          </cell>
          <cell r="Q39" t="str">
            <v>N</v>
          </cell>
        </row>
        <row r="40">
          <cell r="A40">
            <v>56</v>
          </cell>
          <cell r="B40">
            <v>19</v>
          </cell>
          <cell r="C40" t="str">
            <v>Growers Vegetable Express</v>
          </cell>
          <cell r="D40">
            <v>4</v>
          </cell>
          <cell r="E40" t="str">
            <v>4. Pay promotional allowances or co-op ads</v>
          </cell>
          <cell r="F40" t="str">
            <v>e.g., with $10 fixed price, ad price might be $8/ctn with a 150% volume commitment; impact = N to H</v>
          </cell>
          <cell r="G40" t="str">
            <v>Yes</v>
          </cell>
          <cell r="I40" t="str">
            <v>R</v>
          </cell>
          <cell r="J40" t="str">
            <v>Yes</v>
          </cell>
          <cell r="M40" t="str">
            <v>/C</v>
          </cell>
          <cell r="O40" t="str">
            <v>Yes</v>
          </cell>
          <cell r="P40" t="str">
            <v>higher volume commitment with lower ad price</v>
          </cell>
          <cell r="Q40" t="str">
            <v>H</v>
          </cell>
        </row>
        <row r="41">
          <cell r="A41">
            <v>57</v>
          </cell>
          <cell r="B41">
            <v>19</v>
          </cell>
          <cell r="C41" t="str">
            <v>Growers Vegetable Express</v>
          </cell>
          <cell r="D41">
            <v>5</v>
          </cell>
          <cell r="E41" t="str">
            <v>5. Pay other rebates</v>
          </cell>
          <cell r="F41" t="str">
            <v>rebates at retail range from 10-25 cents/ctn; impact = N to H</v>
          </cell>
          <cell r="G41" t="str">
            <v>Yes</v>
          </cell>
          <cell r="I41" t="str">
            <v>R</v>
          </cell>
          <cell r="J41" t="str">
            <v>Yes</v>
          </cell>
          <cell r="M41" t="str">
            <v>/C</v>
          </cell>
        </row>
        <row r="42">
          <cell r="A42">
            <v>58</v>
          </cell>
          <cell r="B42">
            <v>19</v>
          </cell>
          <cell r="C42" t="str">
            <v>Growers Vegetable Express</v>
          </cell>
          <cell r="D42">
            <v>6</v>
          </cell>
          <cell r="E42" t="str">
            <v>6. Pay free-product discounts</v>
          </cell>
          <cell r="F42" t="str">
            <v>sometimes send free samples to new accounts</v>
          </cell>
          <cell r="G42" t="str">
            <v>No</v>
          </cell>
        </row>
        <row r="43">
          <cell r="A43">
            <v>59</v>
          </cell>
          <cell r="B43">
            <v>19</v>
          </cell>
          <cell r="C43" t="str">
            <v>Growers Vegetable Express</v>
          </cell>
          <cell r="D43">
            <v>7</v>
          </cell>
          <cell r="E43" t="str">
            <v>7. Buy-back unsold products or failure fees</v>
          </cell>
          <cell r="G43" t="str">
            <v>No</v>
          </cell>
        </row>
        <row r="44">
          <cell r="A44">
            <v>60</v>
          </cell>
          <cell r="B44">
            <v>19</v>
          </cell>
          <cell r="C44" t="str">
            <v>Growers Vegetable Express</v>
          </cell>
          <cell r="D44">
            <v>8</v>
          </cell>
          <cell r="E44" t="str">
            <v>8. Contribute to retail capital improvements</v>
          </cell>
          <cell r="G44" t="str">
            <v>No</v>
          </cell>
        </row>
        <row r="45">
          <cell r="A45">
            <v>61</v>
          </cell>
          <cell r="B45">
            <v>19</v>
          </cell>
          <cell r="C45" t="str">
            <v>Growers Vegetable Express</v>
          </cell>
          <cell r="D45">
            <v>9</v>
          </cell>
          <cell r="E45" t="str">
            <v>9. Pay e-commerce fees</v>
          </cell>
          <cell r="G45" t="str">
            <v>No</v>
          </cell>
        </row>
        <row r="46">
          <cell r="A46">
            <v>62</v>
          </cell>
          <cell r="B46">
            <v>20</v>
          </cell>
          <cell r="C46" t="str">
            <v>D'Arrigo Brothers of CA</v>
          </cell>
          <cell r="D46">
            <v>1</v>
          </cell>
          <cell r="E46" t="str">
            <v>1. Pay fixed up-front s/l/w fee, new product</v>
          </cell>
          <cell r="F46" t="str">
            <v>Tried slotting fees on fresh-cut business only once--to Wakefern Food Corp. Will never do it again. Paid $2,000 per item for 6 items = $12,000; % sales = &lt;1%</v>
          </cell>
          <cell r="G46" t="str">
            <v>Yes</v>
          </cell>
          <cell r="H46" t="str">
            <v>Yes</v>
          </cell>
          <cell r="I46" t="str">
            <v>R</v>
          </cell>
          <cell r="J46" t="str">
            <v>No</v>
          </cell>
          <cell r="K46" t="str">
            <v>A</v>
          </cell>
          <cell r="L46">
            <v>12000</v>
          </cell>
          <cell r="M46" t="str">
            <v>1T</v>
          </cell>
          <cell r="O46" t="str">
            <v>No</v>
          </cell>
          <cell r="Q46" t="str">
            <v>H</v>
          </cell>
        </row>
        <row r="47">
          <cell r="A47">
            <v>63</v>
          </cell>
          <cell r="B47">
            <v>20</v>
          </cell>
          <cell r="C47" t="str">
            <v>D'Arrigo Brothers of CA</v>
          </cell>
          <cell r="D47">
            <v>2</v>
          </cell>
          <cell r="E47" t="str">
            <v>2. Pay fixed up-front s/l/w fee, existing product</v>
          </cell>
          <cell r="G47" t="str">
            <v>No</v>
          </cell>
        </row>
        <row r="48">
          <cell r="A48">
            <v>64</v>
          </cell>
          <cell r="B48">
            <v>20</v>
          </cell>
          <cell r="C48" t="str">
            <v>D'Arrigo Brothers of CA</v>
          </cell>
          <cell r="D48">
            <v>3</v>
          </cell>
          <cell r="E48" t="str">
            <v>3. Give volume incentives</v>
          </cell>
          <cell r="G48" t="str">
            <v>No</v>
          </cell>
        </row>
        <row r="49">
          <cell r="A49">
            <v>65</v>
          </cell>
          <cell r="B49">
            <v>20</v>
          </cell>
          <cell r="C49" t="str">
            <v>D'Arrigo Brothers of CA</v>
          </cell>
          <cell r="D49">
            <v>4</v>
          </cell>
          <cell r="E49" t="str">
            <v>4. Pay promotional allowances or co-op ads</v>
          </cell>
          <cell r="F49" t="str">
            <v>They pay A&amp;P 10 cents/carton (negotiated down from 15 cents as a promotional rebate) but it is essentially paid by the retailer through a 10 cents higher wholesale price.</v>
          </cell>
          <cell r="G49" t="str">
            <v>Yes</v>
          </cell>
          <cell r="I49" t="str">
            <v>R</v>
          </cell>
          <cell r="J49" t="str">
            <v>No</v>
          </cell>
          <cell r="K49" t="str">
            <v>A</v>
          </cell>
          <cell r="L49">
            <v>0</v>
          </cell>
          <cell r="M49" t="str">
            <v>/C</v>
          </cell>
          <cell r="N49">
            <v>0.13</v>
          </cell>
          <cell r="O49" t="str">
            <v>No</v>
          </cell>
          <cell r="Q49" t="str">
            <v>N</v>
          </cell>
        </row>
        <row r="50">
          <cell r="A50">
            <v>66</v>
          </cell>
          <cell r="B50">
            <v>20</v>
          </cell>
          <cell r="C50" t="str">
            <v>D'Arrigo Brothers of CA</v>
          </cell>
          <cell r="D50">
            <v>5</v>
          </cell>
          <cell r="E50" t="str">
            <v>5. Pay other rebates</v>
          </cell>
          <cell r="F50" t="str">
            <v>Rebates do occur, ranging from 10-40 cents/ctn.</v>
          </cell>
          <cell r="G50" t="str">
            <v>Yes</v>
          </cell>
          <cell r="M50" t="str">
            <v>/C</v>
          </cell>
        </row>
        <row r="51">
          <cell r="A51">
            <v>67</v>
          </cell>
          <cell r="B51">
            <v>20</v>
          </cell>
          <cell r="C51" t="str">
            <v>D'Arrigo Brothers of CA</v>
          </cell>
          <cell r="D51">
            <v>6</v>
          </cell>
          <cell r="E51" t="str">
            <v>6. Pay free-product discounts</v>
          </cell>
          <cell r="G51" t="str">
            <v>No</v>
          </cell>
        </row>
        <row r="52">
          <cell r="A52">
            <v>68</v>
          </cell>
          <cell r="B52">
            <v>20</v>
          </cell>
          <cell r="C52" t="str">
            <v>D'Arrigo Brothers of CA</v>
          </cell>
          <cell r="D52">
            <v>7</v>
          </cell>
          <cell r="E52" t="str">
            <v>7. Buy-back unsold products or failure fees</v>
          </cell>
          <cell r="G52" t="str">
            <v>No</v>
          </cell>
        </row>
        <row r="53">
          <cell r="A53">
            <v>69</v>
          </cell>
          <cell r="B53">
            <v>20</v>
          </cell>
          <cell r="C53" t="str">
            <v>D'Arrigo Brothers of CA</v>
          </cell>
          <cell r="D53">
            <v>8</v>
          </cell>
          <cell r="E53" t="str">
            <v>8. Contribute to retail capital improvements</v>
          </cell>
          <cell r="G53" t="str">
            <v>No</v>
          </cell>
        </row>
        <row r="54">
          <cell r="A54">
            <v>70</v>
          </cell>
          <cell r="B54">
            <v>20</v>
          </cell>
          <cell r="C54" t="str">
            <v>D'Arrigo Brothers of CA</v>
          </cell>
          <cell r="D54">
            <v>9</v>
          </cell>
          <cell r="E54" t="str">
            <v>9. Pay e-commerce fees</v>
          </cell>
        </row>
        <row r="55">
          <cell r="A55">
            <v>71</v>
          </cell>
          <cell r="B55">
            <v>21</v>
          </cell>
          <cell r="C55" t="str">
            <v>Pacific Int'l Mktg</v>
          </cell>
          <cell r="D55">
            <v>1</v>
          </cell>
          <cell r="E55" t="str">
            <v>1. Pay fixed up-front s/l/w fee, new product</v>
          </cell>
          <cell r="G55" t="str">
            <v>Yes</v>
          </cell>
          <cell r="H55" t="str">
            <v>Yes</v>
          </cell>
          <cell r="I55" t="str">
            <v>R</v>
          </cell>
          <cell r="J55" t="str">
            <v>Yes</v>
          </cell>
          <cell r="L55">
            <v>40000</v>
          </cell>
          <cell r="M55" t="str">
            <v>1T</v>
          </cell>
          <cell r="N55">
            <v>0.05</v>
          </cell>
          <cell r="O55" t="str">
            <v>No</v>
          </cell>
          <cell r="Q55" t="str">
            <v>H</v>
          </cell>
        </row>
        <row r="56">
          <cell r="A56">
            <v>72</v>
          </cell>
          <cell r="B56">
            <v>21</v>
          </cell>
          <cell r="C56" t="str">
            <v>Pacific Int'l Mktg</v>
          </cell>
          <cell r="D56">
            <v>2</v>
          </cell>
          <cell r="E56" t="str">
            <v>2. Pay fixed up-front s/l/w fee, existing product</v>
          </cell>
          <cell r="G56" t="str">
            <v>Yes</v>
          </cell>
          <cell r="H56" t="str">
            <v>Yes</v>
          </cell>
          <cell r="I56" t="str">
            <v>R</v>
          </cell>
          <cell r="J56" t="str">
            <v>No</v>
          </cell>
          <cell r="K56" t="str">
            <v>A</v>
          </cell>
          <cell r="L56">
            <v>20000</v>
          </cell>
          <cell r="M56" t="str">
            <v>/C</v>
          </cell>
          <cell r="N56">
            <v>0.1</v>
          </cell>
          <cell r="O56" t="str">
            <v>Yes</v>
          </cell>
          <cell r="Q56" t="str">
            <v>H</v>
          </cell>
        </row>
        <row r="57">
          <cell r="A57">
            <v>73</v>
          </cell>
          <cell r="B57">
            <v>21</v>
          </cell>
          <cell r="C57" t="str">
            <v>Pacific Int'l Mktg</v>
          </cell>
          <cell r="D57">
            <v>3</v>
          </cell>
          <cell r="E57" t="str">
            <v>3. Give volume incentives</v>
          </cell>
          <cell r="G57" t="str">
            <v>Yes</v>
          </cell>
          <cell r="H57" t="str">
            <v>No</v>
          </cell>
          <cell r="I57" t="str">
            <v>R</v>
          </cell>
          <cell r="J57" t="str">
            <v>Yes</v>
          </cell>
          <cell r="K57" t="str">
            <v>A</v>
          </cell>
          <cell r="L57">
            <v>50000</v>
          </cell>
          <cell r="M57" t="str">
            <v>/C</v>
          </cell>
          <cell r="N57">
            <v>0.1</v>
          </cell>
          <cell r="O57" t="str">
            <v>Yes</v>
          </cell>
          <cell r="Q57" t="str">
            <v>H</v>
          </cell>
        </row>
        <row r="58">
          <cell r="A58">
            <v>74</v>
          </cell>
          <cell r="B58">
            <v>21</v>
          </cell>
          <cell r="C58" t="str">
            <v>Pacific Int'l Mktg</v>
          </cell>
          <cell r="D58">
            <v>4</v>
          </cell>
          <cell r="E58" t="str">
            <v>4. Pay promotional allowances or co-op ads</v>
          </cell>
          <cell r="G58" t="str">
            <v>Yes</v>
          </cell>
          <cell r="H58" t="str">
            <v>No</v>
          </cell>
          <cell r="I58" t="str">
            <v>R</v>
          </cell>
          <cell r="J58" t="str">
            <v>Yes</v>
          </cell>
          <cell r="L58">
            <v>50000</v>
          </cell>
          <cell r="M58" t="str">
            <v>/S</v>
          </cell>
          <cell r="N58">
            <v>0.05</v>
          </cell>
          <cell r="O58" t="str">
            <v>No</v>
          </cell>
          <cell r="Q58" t="str">
            <v>H</v>
          </cell>
        </row>
        <row r="59">
          <cell r="A59">
            <v>75</v>
          </cell>
          <cell r="B59">
            <v>21</v>
          </cell>
          <cell r="C59" t="str">
            <v>Pacific Int'l Mktg</v>
          </cell>
          <cell r="D59">
            <v>5</v>
          </cell>
          <cell r="E59" t="str">
            <v>5. Pay other rebates</v>
          </cell>
          <cell r="G59" t="str">
            <v>Yes</v>
          </cell>
          <cell r="H59" t="str">
            <v>No</v>
          </cell>
          <cell r="I59" t="str">
            <v>R</v>
          </cell>
          <cell r="J59" t="str">
            <v>Yes</v>
          </cell>
          <cell r="L59">
            <v>100000</v>
          </cell>
          <cell r="M59" t="str">
            <v>/C</v>
          </cell>
          <cell r="N59">
            <v>0.1</v>
          </cell>
          <cell r="O59" t="str">
            <v>No</v>
          </cell>
          <cell r="Q59" t="str">
            <v>H</v>
          </cell>
        </row>
        <row r="60">
          <cell r="A60">
            <v>76</v>
          </cell>
          <cell r="B60">
            <v>21</v>
          </cell>
          <cell r="C60" t="str">
            <v>Pacific Int'l Mktg</v>
          </cell>
          <cell r="D60">
            <v>6</v>
          </cell>
          <cell r="E60" t="str">
            <v>6. Pay free-product discounts</v>
          </cell>
          <cell r="G60" t="str">
            <v>Yes</v>
          </cell>
          <cell r="H60" t="str">
            <v>No</v>
          </cell>
          <cell r="I60" t="str">
            <v>R</v>
          </cell>
          <cell r="J60" t="str">
            <v>Yes</v>
          </cell>
          <cell r="L60">
            <v>20000</v>
          </cell>
          <cell r="M60" t="str">
            <v>/S</v>
          </cell>
          <cell r="N60">
            <v>0.03</v>
          </cell>
          <cell r="O60" t="str">
            <v>No</v>
          </cell>
          <cell r="Q60" t="str">
            <v>H</v>
          </cell>
        </row>
        <row r="61">
          <cell r="A61">
            <v>77</v>
          </cell>
          <cell r="B61">
            <v>21</v>
          </cell>
          <cell r="C61" t="str">
            <v>Pacific Int'l Mktg</v>
          </cell>
          <cell r="D61">
            <v>7</v>
          </cell>
          <cell r="E61" t="str">
            <v>7. Buy-back unsold products or failure fees</v>
          </cell>
          <cell r="G61" t="str">
            <v>No</v>
          </cell>
        </row>
        <row r="62">
          <cell r="A62">
            <v>78</v>
          </cell>
          <cell r="B62">
            <v>21</v>
          </cell>
          <cell r="C62" t="str">
            <v>Pacific Int'l Mktg</v>
          </cell>
          <cell r="D62">
            <v>8</v>
          </cell>
          <cell r="E62" t="str">
            <v>8. Contribute to retail capital improvements</v>
          </cell>
          <cell r="G62" t="str">
            <v>No</v>
          </cell>
        </row>
        <row r="63">
          <cell r="A63">
            <v>79</v>
          </cell>
          <cell r="B63">
            <v>21</v>
          </cell>
          <cell r="C63" t="str">
            <v>Pacific Int'l Mktg</v>
          </cell>
          <cell r="D63">
            <v>9</v>
          </cell>
          <cell r="E63" t="str">
            <v>9. Pay e-commerce fees</v>
          </cell>
          <cell r="G63" t="str">
            <v>No</v>
          </cell>
        </row>
        <row r="64">
          <cell r="A64">
            <v>80</v>
          </cell>
          <cell r="B64">
            <v>22</v>
          </cell>
          <cell r="C64" t="str">
            <v>T &amp; A</v>
          </cell>
          <cell r="D64">
            <v>1</v>
          </cell>
          <cell r="E64" t="str">
            <v>1. Pay fixed up-front s/l/w fee, new product</v>
          </cell>
          <cell r="F64" t="str">
            <v>Fixed up-front here includes all types of fees, including rebates, add allowances, etc.  Everything is negotiated jointly.  This can cover both new and existing products.  The total amount of fees
come up to roughly 8% of the value of the product.</v>
          </cell>
          <cell r="G64" t="str">
            <v>Yes</v>
          </cell>
          <cell r="H64" t="str">
            <v>Yes</v>
          </cell>
          <cell r="I64" t="str">
            <v>C</v>
          </cell>
          <cell r="K64" t="str">
            <v>A</v>
          </cell>
          <cell r="L64">
            <v>6000000</v>
          </cell>
          <cell r="Q64" t="str">
            <v>H</v>
          </cell>
        </row>
        <row r="65">
          <cell r="A65">
            <v>81</v>
          </cell>
          <cell r="B65">
            <v>22</v>
          </cell>
          <cell r="C65" t="str">
            <v>T &amp; A</v>
          </cell>
          <cell r="D65">
            <v>2</v>
          </cell>
          <cell r="E65" t="str">
            <v>2. Pay fixed up-front s/l/w fee, existing product</v>
          </cell>
          <cell r="G65" t="str">
            <v>Yes</v>
          </cell>
          <cell r="I65" t="str">
            <v>C</v>
          </cell>
          <cell r="Q65" t="str">
            <v>H</v>
          </cell>
        </row>
        <row r="66">
          <cell r="A66">
            <v>82</v>
          </cell>
          <cell r="B66">
            <v>22</v>
          </cell>
          <cell r="C66" t="str">
            <v>T &amp; A</v>
          </cell>
          <cell r="D66">
            <v>3</v>
          </cell>
          <cell r="E66" t="str">
            <v>3. Give volume incentives</v>
          </cell>
          <cell r="G66" t="str">
            <v>Yes</v>
          </cell>
          <cell r="I66" t="str">
            <v>C</v>
          </cell>
          <cell r="Q66" t="str">
            <v>B</v>
          </cell>
        </row>
        <row r="67">
          <cell r="A67">
            <v>83</v>
          </cell>
          <cell r="B67">
            <v>22</v>
          </cell>
          <cell r="C67" t="str">
            <v>T &amp; A</v>
          </cell>
          <cell r="D67">
            <v>5</v>
          </cell>
          <cell r="E67" t="str">
            <v>5. Pay other rebates</v>
          </cell>
          <cell r="G67" t="str">
            <v>Yes</v>
          </cell>
          <cell r="Q67" t="str">
            <v>H</v>
          </cell>
        </row>
        <row r="68">
          <cell r="A68">
            <v>84</v>
          </cell>
          <cell r="B68">
            <v>22</v>
          </cell>
          <cell r="C68" t="str">
            <v>T &amp; A</v>
          </cell>
          <cell r="D68">
            <v>6</v>
          </cell>
          <cell r="E68" t="str">
            <v>6. Pay free-product discounts</v>
          </cell>
          <cell r="G68" t="str">
            <v>Yes</v>
          </cell>
          <cell r="Q68" t="str">
            <v>H</v>
          </cell>
        </row>
        <row r="69">
          <cell r="A69">
            <v>85</v>
          </cell>
          <cell r="B69">
            <v>22</v>
          </cell>
          <cell r="C69" t="str">
            <v>T &amp; A</v>
          </cell>
          <cell r="D69">
            <v>7</v>
          </cell>
          <cell r="E69" t="str">
            <v>7. Buy-back unsold products or failure fees</v>
          </cell>
          <cell r="G69" t="str">
            <v>Yes</v>
          </cell>
          <cell r="I69" t="str">
            <v>R</v>
          </cell>
          <cell r="J69" t="str">
            <v>No</v>
          </cell>
          <cell r="Q69" t="str">
            <v>N</v>
          </cell>
        </row>
        <row r="70">
          <cell r="A70">
            <v>86</v>
          </cell>
          <cell r="B70">
            <v>22</v>
          </cell>
          <cell r="C70" t="str">
            <v>T &amp; A</v>
          </cell>
          <cell r="D70">
            <v>8</v>
          </cell>
          <cell r="E70" t="str">
            <v>8. Contribute to retail capital improvements</v>
          </cell>
          <cell r="G70" t="str">
            <v>Yes</v>
          </cell>
          <cell r="I70" t="str">
            <v>R</v>
          </cell>
          <cell r="J70" t="str">
            <v>Yes</v>
          </cell>
          <cell r="Q70" t="str">
            <v>H</v>
          </cell>
        </row>
        <row r="71">
          <cell r="A71">
            <v>87</v>
          </cell>
          <cell r="B71">
            <v>22</v>
          </cell>
          <cell r="C71" t="str">
            <v>T &amp; A</v>
          </cell>
          <cell r="D71">
            <v>9</v>
          </cell>
          <cell r="E71" t="str">
            <v>9. Pay e-commerce fees</v>
          </cell>
          <cell r="G71" t="str">
            <v>No</v>
          </cell>
        </row>
        <row r="72">
          <cell r="A72">
            <v>88</v>
          </cell>
          <cell r="B72">
            <v>23</v>
          </cell>
          <cell r="C72" t="str">
            <v>Steinbeck Country Produce</v>
          </cell>
          <cell r="D72">
            <v>1</v>
          </cell>
          <cell r="E72" t="str">
            <v>1. Pay fixed up-front s/l/w fee, new product</v>
          </cell>
          <cell r="G72" t="str">
            <v>No</v>
          </cell>
        </row>
        <row r="73">
          <cell r="A73">
            <v>89</v>
          </cell>
          <cell r="B73">
            <v>23</v>
          </cell>
          <cell r="C73" t="str">
            <v>Steinbeck Country Produce</v>
          </cell>
          <cell r="D73">
            <v>2</v>
          </cell>
          <cell r="E73" t="str">
            <v>2. Pay fixed up-front s/l/w fee, existing product</v>
          </cell>
          <cell r="G73" t="str">
            <v>No</v>
          </cell>
        </row>
        <row r="74">
          <cell r="A74">
            <v>90</v>
          </cell>
          <cell r="B74">
            <v>23</v>
          </cell>
          <cell r="C74" t="str">
            <v>Steinbeck Country Produce</v>
          </cell>
          <cell r="D74">
            <v>3</v>
          </cell>
          <cell r="E74" t="str">
            <v>3. Give volume incentives</v>
          </cell>
          <cell r="G74" t="str">
            <v>No</v>
          </cell>
        </row>
        <row r="75">
          <cell r="A75">
            <v>91</v>
          </cell>
          <cell r="B75">
            <v>23</v>
          </cell>
          <cell r="C75" t="str">
            <v>Steinbeck Country Produce</v>
          </cell>
          <cell r="D75">
            <v>4</v>
          </cell>
          <cell r="E75" t="str">
            <v>4. Pay promotional allowances or co-op ads</v>
          </cell>
          <cell r="G75" t="str">
            <v>No</v>
          </cell>
        </row>
        <row r="76">
          <cell r="A76">
            <v>92</v>
          </cell>
          <cell r="B76">
            <v>23</v>
          </cell>
          <cell r="C76" t="str">
            <v>Steinbeck Country Produce</v>
          </cell>
          <cell r="D76">
            <v>5</v>
          </cell>
          <cell r="E76" t="str">
            <v>5. Pay other rebates</v>
          </cell>
          <cell r="G76" t="str">
            <v>Yes</v>
          </cell>
          <cell r="I76" t="str">
            <v>R</v>
          </cell>
        </row>
        <row r="77">
          <cell r="A77">
            <v>93</v>
          </cell>
          <cell r="B77">
            <v>23</v>
          </cell>
          <cell r="C77" t="str">
            <v>Steinbeck Country Produce</v>
          </cell>
          <cell r="D77">
            <v>6</v>
          </cell>
          <cell r="E77" t="str">
            <v>6. Pay free-product discounts</v>
          </cell>
          <cell r="G77" t="str">
            <v>Yes</v>
          </cell>
          <cell r="I77" t="str">
            <v>R</v>
          </cell>
          <cell r="N77">
            <v>0.01</v>
          </cell>
        </row>
        <row r="78">
          <cell r="A78">
            <v>94</v>
          </cell>
          <cell r="B78">
            <v>24</v>
          </cell>
          <cell r="C78" t="str">
            <v>NewStar Fresh Foods, LLC</v>
          </cell>
          <cell r="D78">
            <v>1</v>
          </cell>
          <cell r="E78" t="str">
            <v>1. Pay fixed up-front s/l/w fee, new product</v>
          </cell>
          <cell r="G78" t="str">
            <v>Yes</v>
          </cell>
          <cell r="H78" t="str">
            <v>Yes</v>
          </cell>
          <cell r="I78" t="str">
            <v>C</v>
          </cell>
          <cell r="J78" t="str">
            <v>No</v>
          </cell>
          <cell r="K78" t="str">
            <v>L</v>
          </cell>
          <cell r="N78">
            <v>0</v>
          </cell>
          <cell r="Q78" t="str">
            <v>H</v>
          </cell>
        </row>
        <row r="79">
          <cell r="A79">
            <v>95</v>
          </cell>
          <cell r="B79">
            <v>24</v>
          </cell>
          <cell r="C79" t="str">
            <v>NewStar Fresh Foods, LLC</v>
          </cell>
          <cell r="D79">
            <v>2</v>
          </cell>
          <cell r="E79" t="str">
            <v>2. Pay fixed up-front s/l/w fee, existing product</v>
          </cell>
          <cell r="G79" t="str">
            <v>Yes</v>
          </cell>
          <cell r="H79" t="str">
            <v>Yes</v>
          </cell>
          <cell r="I79" t="str">
            <v>C</v>
          </cell>
          <cell r="J79" t="str">
            <v>No</v>
          </cell>
          <cell r="K79" t="str">
            <v>L</v>
          </cell>
          <cell r="Q79" t="str">
            <v>H</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lettuce Firms"/>
      <sheetName val="lettuce FirmProfile"/>
      <sheetName val="total firms sales"/>
      <sheetName val="firm sales &amp; top commod"/>
      <sheetName val="products mix"/>
      <sheetName val="top products"/>
      <sheetName val="ProductList"/>
      <sheetName val="lettuce BuyerTypes check"/>
      <sheetName val="VA BuyerTypes check"/>
      <sheetName val="lettuce Buyer Types"/>
      <sheetName val="VA BuyerTypes"/>
      <sheetName val="lettuce&amp;VA Buyer Types"/>
      <sheetName val="Buyer Types"/>
      <sheetName val="sales arrangements 1994"/>
      <sheetName val="sales arrangements 1999"/>
      <sheetName val="sales arrgmts 99 calc"/>
      <sheetName val="sales arrgmts $ calc"/>
      <sheetName val="S&amp;MArrgmts"/>
      <sheetName val="Sales&amp;Mkting Factors"/>
      <sheetName val="Mkt changes"/>
      <sheetName val="Experience Typ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94&amp;99 firm sales"/>
      <sheetName val="94 firm sales"/>
      <sheetName val="99 firm sal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T41"/>
  <sheetViews>
    <sheetView tabSelected="1" workbookViewId="0" topLeftCell="A1">
      <selection activeCell="A2" sqref="A2"/>
    </sheetView>
  </sheetViews>
  <sheetFormatPr defaultColWidth="9.7109375" defaultRowHeight="12.75"/>
  <cols>
    <col min="1" max="1" width="10.7109375" style="44" customWidth="1"/>
    <col min="2" max="2" width="4.8515625" style="44" customWidth="1"/>
    <col min="3" max="14" width="6.00390625" style="44" customWidth="1"/>
    <col min="15" max="15" width="5.28125" style="44" customWidth="1"/>
    <col min="16" max="16384" width="9.7109375" style="44" customWidth="1"/>
  </cols>
  <sheetData>
    <row r="1" spans="1:16" ht="12">
      <c r="A1" s="41" t="s">
        <v>334</v>
      </c>
      <c r="B1" s="42"/>
      <c r="C1" s="42"/>
      <c r="D1" s="42"/>
      <c r="E1" s="42"/>
      <c r="F1" s="42"/>
      <c r="G1" s="42"/>
      <c r="H1" s="42"/>
      <c r="I1" s="42"/>
      <c r="J1" s="42"/>
      <c r="K1" s="42"/>
      <c r="L1" s="42"/>
      <c r="M1" s="42"/>
      <c r="N1" s="42"/>
      <c r="O1" s="42"/>
      <c r="P1" s="43"/>
    </row>
    <row r="2" spans="1:16" ht="12">
      <c r="A2" s="45" t="s">
        <v>37</v>
      </c>
      <c r="B2" s="46" t="s">
        <v>38</v>
      </c>
      <c r="C2" s="47" t="s">
        <v>3</v>
      </c>
      <c r="D2" s="47" t="s">
        <v>4</v>
      </c>
      <c r="E2" s="47" t="s">
        <v>5</v>
      </c>
      <c r="F2" s="47" t="s">
        <v>6</v>
      </c>
      <c r="G2" s="47" t="s">
        <v>7</v>
      </c>
      <c r="H2" s="47" t="s">
        <v>8</v>
      </c>
      <c r="I2" s="47" t="s">
        <v>9</v>
      </c>
      <c r="J2" s="47" t="s">
        <v>10</v>
      </c>
      <c r="K2" s="47" t="s">
        <v>11</v>
      </c>
      <c r="L2" s="47" t="s">
        <v>12</v>
      </c>
      <c r="M2" s="47" t="s">
        <v>13</v>
      </c>
      <c r="N2" s="47" t="s">
        <v>14</v>
      </c>
      <c r="O2" s="46" t="s">
        <v>39</v>
      </c>
      <c r="P2" s="43"/>
    </row>
    <row r="3" spans="1:16" ht="12">
      <c r="A3" s="48"/>
      <c r="B3" s="49"/>
      <c r="C3" s="50" t="s">
        <v>40</v>
      </c>
      <c r="D3" s="51"/>
      <c r="E3" s="51"/>
      <c r="F3" s="51"/>
      <c r="G3" s="51"/>
      <c r="H3" s="52"/>
      <c r="I3" s="51"/>
      <c r="J3" s="51"/>
      <c r="K3" s="51"/>
      <c r="L3" s="51"/>
      <c r="M3" s="51"/>
      <c r="N3" s="51"/>
      <c r="O3" s="51"/>
      <c r="P3" s="43"/>
    </row>
    <row r="4" spans="1:16" ht="3" customHeight="1">
      <c r="A4" s="48"/>
      <c r="B4" s="53"/>
      <c r="C4" s="49"/>
      <c r="D4" s="49"/>
      <c r="E4" s="49"/>
      <c r="F4" s="49"/>
      <c r="G4" s="49"/>
      <c r="H4" s="49"/>
      <c r="I4" s="49"/>
      <c r="J4" s="49"/>
      <c r="K4" s="49"/>
      <c r="L4" s="49"/>
      <c r="M4" s="49"/>
      <c r="N4" s="49"/>
      <c r="O4" s="54"/>
      <c r="P4" s="43"/>
    </row>
    <row r="5" spans="1:20" ht="10.5" customHeight="1">
      <c r="A5" s="55" t="s">
        <v>41</v>
      </c>
      <c r="B5" s="56">
        <v>1995</v>
      </c>
      <c r="C5" s="57">
        <v>803</v>
      </c>
      <c r="D5" s="57">
        <v>772</v>
      </c>
      <c r="E5" s="57">
        <v>989</v>
      </c>
      <c r="F5" s="57">
        <v>1161</v>
      </c>
      <c r="G5" s="57">
        <v>1037</v>
      </c>
      <c r="H5" s="57">
        <v>808</v>
      </c>
      <c r="I5" s="57">
        <v>653</v>
      </c>
      <c r="J5" s="57">
        <v>680</v>
      </c>
      <c r="K5" s="57">
        <v>781</v>
      </c>
      <c r="L5" s="57">
        <v>651</v>
      </c>
      <c r="M5" s="57">
        <v>658</v>
      </c>
      <c r="N5" s="57">
        <v>678</v>
      </c>
      <c r="O5" s="58">
        <f aca="true" t="shared" si="0" ref="O5:O10">AVERAGEA(C5:N5)</f>
        <v>805.9166666666666</v>
      </c>
      <c r="P5" s="43"/>
      <c r="Q5" s="59">
        <f aca="true" t="shared" si="1" ref="Q5:Q11">AVERAGE(C5:E5)</f>
        <v>854.6666666666666</v>
      </c>
      <c r="R5" s="59">
        <f aca="true" t="shared" si="2" ref="R5:R10">AVERAGE(F5:H5)</f>
        <v>1002</v>
      </c>
      <c r="S5" s="59">
        <f aca="true" t="shared" si="3" ref="S5:S10">AVERAGE(I5:K5)</f>
        <v>704.6666666666666</v>
      </c>
      <c r="T5" s="59">
        <f aca="true" t="shared" si="4" ref="T5:T10">AVERAGE(L5:N5)</f>
        <v>662.3333333333334</v>
      </c>
    </row>
    <row r="6" spans="1:20" ht="10.5" customHeight="1">
      <c r="A6" s="49"/>
      <c r="B6" s="56">
        <v>1996</v>
      </c>
      <c r="C6" s="57">
        <v>631</v>
      </c>
      <c r="D6" s="57">
        <v>742</v>
      </c>
      <c r="E6" s="57">
        <v>986</v>
      </c>
      <c r="F6" s="57">
        <v>818</v>
      </c>
      <c r="G6" s="57">
        <v>691</v>
      </c>
      <c r="H6" s="57">
        <v>774</v>
      </c>
      <c r="I6" s="57">
        <v>661</v>
      </c>
      <c r="J6" s="57">
        <v>775</v>
      </c>
      <c r="K6" s="57">
        <v>679</v>
      </c>
      <c r="L6" s="57">
        <v>727</v>
      </c>
      <c r="M6" s="57">
        <v>747</v>
      </c>
      <c r="N6" s="57">
        <v>643</v>
      </c>
      <c r="O6" s="58">
        <f t="shared" si="0"/>
        <v>739.5</v>
      </c>
      <c r="P6" s="43"/>
      <c r="Q6" s="59">
        <f t="shared" si="1"/>
        <v>786.3333333333334</v>
      </c>
      <c r="R6" s="59">
        <f t="shared" si="2"/>
        <v>761</v>
      </c>
      <c r="S6" s="59">
        <f t="shared" si="3"/>
        <v>705</v>
      </c>
      <c r="T6" s="59">
        <f t="shared" si="4"/>
        <v>705.6666666666666</v>
      </c>
    </row>
    <row r="7" spans="1:20" ht="10.5" customHeight="1">
      <c r="A7" s="49"/>
      <c r="B7" s="56">
        <v>1997</v>
      </c>
      <c r="C7" s="57">
        <v>740</v>
      </c>
      <c r="D7" s="57">
        <v>700</v>
      </c>
      <c r="E7" s="57">
        <v>789</v>
      </c>
      <c r="F7" s="57">
        <v>754</v>
      </c>
      <c r="G7" s="57">
        <v>710</v>
      </c>
      <c r="H7" s="57">
        <v>751</v>
      </c>
      <c r="I7" s="57">
        <v>747</v>
      </c>
      <c r="J7" s="57">
        <v>817</v>
      </c>
      <c r="K7" s="57">
        <v>794</v>
      </c>
      <c r="L7" s="57">
        <v>971</v>
      </c>
      <c r="M7" s="57">
        <v>817</v>
      </c>
      <c r="N7" s="57">
        <v>911</v>
      </c>
      <c r="O7" s="58">
        <f t="shared" si="0"/>
        <v>791.75</v>
      </c>
      <c r="P7" s="43"/>
      <c r="Q7" s="59">
        <f t="shared" si="1"/>
        <v>743</v>
      </c>
      <c r="R7" s="59">
        <f t="shared" si="2"/>
        <v>738.3333333333334</v>
      </c>
      <c r="S7" s="59">
        <f t="shared" si="3"/>
        <v>786</v>
      </c>
      <c r="T7" s="59">
        <f t="shared" si="4"/>
        <v>899.6666666666666</v>
      </c>
    </row>
    <row r="8" spans="1:20" ht="10.5" customHeight="1">
      <c r="A8" s="49"/>
      <c r="B8" s="56">
        <v>1998</v>
      </c>
      <c r="C8" s="57">
        <v>816</v>
      </c>
      <c r="D8" s="57">
        <v>775</v>
      </c>
      <c r="E8" s="57">
        <v>837</v>
      </c>
      <c r="F8" s="57">
        <v>1042</v>
      </c>
      <c r="G8" s="57">
        <v>857</v>
      </c>
      <c r="H8" s="57">
        <v>736</v>
      </c>
      <c r="I8" s="57">
        <v>806</v>
      </c>
      <c r="J8" s="57">
        <v>764</v>
      </c>
      <c r="K8" s="57">
        <v>760</v>
      </c>
      <c r="L8" s="57">
        <v>886</v>
      </c>
      <c r="M8" s="57">
        <v>756</v>
      </c>
      <c r="N8" s="57">
        <v>779</v>
      </c>
      <c r="O8" s="58">
        <f t="shared" si="0"/>
        <v>817.8333333333334</v>
      </c>
      <c r="P8" s="43"/>
      <c r="Q8" s="59">
        <f t="shared" si="1"/>
        <v>809.3333333333334</v>
      </c>
      <c r="R8" s="59">
        <f t="shared" si="2"/>
        <v>878.3333333333334</v>
      </c>
      <c r="S8" s="59">
        <f t="shared" si="3"/>
        <v>776.6666666666666</v>
      </c>
      <c r="T8" s="59">
        <f t="shared" si="4"/>
        <v>807</v>
      </c>
    </row>
    <row r="9" spans="1:20" ht="10.5" customHeight="1">
      <c r="A9" s="49"/>
      <c r="B9" s="56">
        <v>1999</v>
      </c>
      <c r="C9" s="57">
        <v>705</v>
      </c>
      <c r="D9" s="57">
        <v>752</v>
      </c>
      <c r="E9" s="57">
        <v>809</v>
      </c>
      <c r="F9" s="57">
        <v>874</v>
      </c>
      <c r="G9" s="57">
        <v>789</v>
      </c>
      <c r="H9" s="57">
        <v>738</v>
      </c>
      <c r="I9" s="57">
        <v>696</v>
      </c>
      <c r="J9" s="57">
        <v>708</v>
      </c>
      <c r="K9" s="57">
        <v>701</v>
      </c>
      <c r="L9" s="57">
        <v>653</v>
      </c>
      <c r="M9" s="57">
        <v>653</v>
      </c>
      <c r="N9" s="57">
        <v>769</v>
      </c>
      <c r="O9" s="58">
        <f t="shared" si="0"/>
        <v>737.25</v>
      </c>
      <c r="P9" s="43"/>
      <c r="Q9" s="59">
        <f t="shared" si="1"/>
        <v>755.3333333333334</v>
      </c>
      <c r="R9" s="59">
        <f t="shared" si="2"/>
        <v>800.3333333333334</v>
      </c>
      <c r="S9" s="59">
        <f t="shared" si="3"/>
        <v>701.6666666666666</v>
      </c>
      <c r="T9" s="59">
        <f t="shared" si="4"/>
        <v>691.6666666666666</v>
      </c>
    </row>
    <row r="10" spans="1:20" ht="10.5" customHeight="1">
      <c r="A10" s="49"/>
      <c r="B10" s="56">
        <v>2000</v>
      </c>
      <c r="C10" s="57">
        <v>657</v>
      </c>
      <c r="D10" s="57">
        <v>575</v>
      </c>
      <c r="E10" s="57">
        <v>721</v>
      </c>
      <c r="F10" s="57">
        <v>907</v>
      </c>
      <c r="G10" s="57">
        <v>876</v>
      </c>
      <c r="H10" s="57">
        <v>786</v>
      </c>
      <c r="I10" s="57">
        <v>797</v>
      </c>
      <c r="J10" s="57">
        <v>856</v>
      </c>
      <c r="K10" s="57">
        <v>951</v>
      </c>
      <c r="L10" s="57">
        <v>827</v>
      </c>
      <c r="M10" s="57">
        <v>928</v>
      </c>
      <c r="N10" s="57">
        <v>923</v>
      </c>
      <c r="O10" s="58">
        <f t="shared" si="0"/>
        <v>817</v>
      </c>
      <c r="P10" s="43"/>
      <c r="Q10" s="59">
        <f t="shared" si="1"/>
        <v>651</v>
      </c>
      <c r="R10" s="59">
        <f t="shared" si="2"/>
        <v>856.3333333333334</v>
      </c>
      <c r="S10" s="59">
        <f t="shared" si="3"/>
        <v>868</v>
      </c>
      <c r="T10" s="59">
        <f t="shared" si="4"/>
        <v>892.6666666666666</v>
      </c>
    </row>
    <row r="11" spans="1:18" ht="10.5" customHeight="1">
      <c r="A11" s="49"/>
      <c r="B11" s="56">
        <v>2001</v>
      </c>
      <c r="C11" s="57">
        <v>818</v>
      </c>
      <c r="D11" s="57">
        <v>982</v>
      </c>
      <c r="E11" s="57">
        <v>921</v>
      </c>
      <c r="F11" s="57">
        <v>887</v>
      </c>
      <c r="G11" s="57"/>
      <c r="H11" s="57"/>
      <c r="I11" s="57"/>
      <c r="J11" s="57"/>
      <c r="K11" s="57"/>
      <c r="L11" s="57"/>
      <c r="M11" s="57"/>
      <c r="N11" s="57"/>
      <c r="O11" s="58"/>
      <c r="P11" s="43"/>
      <c r="Q11" s="59">
        <f t="shared" si="1"/>
        <v>907</v>
      </c>
      <c r="R11" s="59"/>
    </row>
    <row r="12" spans="1:16" ht="4.5" customHeight="1">
      <c r="A12" s="49"/>
      <c r="B12" s="56"/>
      <c r="C12" s="60"/>
      <c r="D12" s="60"/>
      <c r="E12" s="60"/>
      <c r="F12" s="60"/>
      <c r="G12" s="60"/>
      <c r="H12" s="60"/>
      <c r="I12" s="60"/>
      <c r="J12" s="60"/>
      <c r="K12" s="60"/>
      <c r="L12" s="60"/>
      <c r="M12" s="60"/>
      <c r="N12" s="60"/>
      <c r="O12" s="58"/>
      <c r="P12" s="43"/>
    </row>
    <row r="13" spans="1:16" ht="10.5" customHeight="1">
      <c r="A13" s="55" t="s">
        <v>42</v>
      </c>
      <c r="B13" s="56">
        <v>1995</v>
      </c>
      <c r="C13" s="57">
        <v>466</v>
      </c>
      <c r="D13" s="57">
        <v>450</v>
      </c>
      <c r="E13" s="57">
        <v>484</v>
      </c>
      <c r="F13" s="57">
        <v>505</v>
      </c>
      <c r="G13" s="57">
        <v>529</v>
      </c>
      <c r="H13" s="57">
        <v>612</v>
      </c>
      <c r="I13" s="57">
        <v>729</v>
      </c>
      <c r="J13" s="57">
        <v>586</v>
      </c>
      <c r="K13" s="57">
        <v>497</v>
      </c>
      <c r="L13" s="57">
        <v>539</v>
      </c>
      <c r="M13" s="57">
        <v>548</v>
      </c>
      <c r="N13" s="57">
        <v>547</v>
      </c>
      <c r="O13" s="58">
        <f aca="true" t="shared" si="5" ref="O13:O18">AVERAGEA(C13:N13)</f>
        <v>541</v>
      </c>
      <c r="P13" s="43"/>
    </row>
    <row r="14" spans="1:16" ht="10.5" customHeight="1">
      <c r="A14" s="49"/>
      <c r="B14" s="56">
        <v>1996</v>
      </c>
      <c r="C14" s="57">
        <v>564</v>
      </c>
      <c r="D14" s="57">
        <v>589</v>
      </c>
      <c r="E14" s="57">
        <v>633</v>
      </c>
      <c r="F14" s="57">
        <v>668</v>
      </c>
      <c r="G14" s="57">
        <v>696</v>
      </c>
      <c r="H14" s="57">
        <v>707</v>
      </c>
      <c r="I14" s="57">
        <v>700</v>
      </c>
      <c r="J14" s="57">
        <v>521</v>
      </c>
      <c r="K14" s="57">
        <v>482</v>
      </c>
      <c r="L14" s="57">
        <v>461</v>
      </c>
      <c r="M14" s="57">
        <v>452</v>
      </c>
      <c r="N14" s="57">
        <v>434</v>
      </c>
      <c r="O14" s="58">
        <f t="shared" si="5"/>
        <v>575.5833333333334</v>
      </c>
      <c r="P14" s="43"/>
    </row>
    <row r="15" spans="1:16" ht="10.5" customHeight="1">
      <c r="A15" s="49"/>
      <c r="B15" s="56">
        <v>1997</v>
      </c>
      <c r="C15" s="57">
        <v>426</v>
      </c>
      <c r="D15" s="57">
        <v>431</v>
      </c>
      <c r="E15" s="57">
        <v>433</v>
      </c>
      <c r="F15" s="57">
        <v>433</v>
      </c>
      <c r="G15" s="57">
        <v>477</v>
      </c>
      <c r="H15" s="57">
        <v>431</v>
      </c>
      <c r="I15" s="57">
        <v>499</v>
      </c>
      <c r="J15" s="57">
        <v>544</v>
      </c>
      <c r="K15" s="57">
        <v>440</v>
      </c>
      <c r="L15" s="57">
        <v>433</v>
      </c>
      <c r="M15" s="57">
        <v>457</v>
      </c>
      <c r="N15" s="57">
        <v>477</v>
      </c>
      <c r="O15" s="58">
        <f t="shared" si="5"/>
        <v>456.75</v>
      </c>
      <c r="P15" s="43"/>
    </row>
    <row r="16" spans="1:16" ht="10.5" customHeight="1">
      <c r="A16" s="49"/>
      <c r="B16" s="56">
        <v>1998</v>
      </c>
      <c r="C16" s="57">
        <v>491</v>
      </c>
      <c r="D16" s="57">
        <v>524</v>
      </c>
      <c r="E16" s="57">
        <v>554</v>
      </c>
      <c r="F16" s="57">
        <v>546</v>
      </c>
      <c r="G16" s="57">
        <v>559</v>
      </c>
      <c r="H16" s="57">
        <v>539</v>
      </c>
      <c r="I16" s="57">
        <v>517</v>
      </c>
      <c r="J16" s="57">
        <v>482</v>
      </c>
      <c r="K16" s="57">
        <v>449</v>
      </c>
      <c r="L16" s="57">
        <v>415</v>
      </c>
      <c r="M16" s="57">
        <v>450</v>
      </c>
      <c r="N16" s="57">
        <v>476</v>
      </c>
      <c r="O16" s="58">
        <f t="shared" si="5"/>
        <v>500.1666666666667</v>
      </c>
      <c r="P16" s="43"/>
    </row>
    <row r="17" spans="1:16" ht="10.5" customHeight="1">
      <c r="A17" s="49"/>
      <c r="B17" s="56">
        <v>1999</v>
      </c>
      <c r="C17" s="57">
        <v>489</v>
      </c>
      <c r="D17" s="57">
        <v>497</v>
      </c>
      <c r="E17" s="57">
        <v>520</v>
      </c>
      <c r="F17" s="57">
        <v>546</v>
      </c>
      <c r="G17" s="57">
        <v>532</v>
      </c>
      <c r="H17" s="57">
        <v>557</v>
      </c>
      <c r="I17" s="57">
        <v>610</v>
      </c>
      <c r="J17" s="57">
        <v>517</v>
      </c>
      <c r="K17" s="57">
        <v>451</v>
      </c>
      <c r="L17" s="57">
        <v>429</v>
      </c>
      <c r="M17" s="57">
        <v>474</v>
      </c>
      <c r="N17" s="57">
        <v>463</v>
      </c>
      <c r="O17" s="58">
        <f t="shared" si="5"/>
        <v>507.0833333333333</v>
      </c>
      <c r="P17" s="43"/>
    </row>
    <row r="18" spans="1:16" ht="10.5" customHeight="1">
      <c r="A18" s="49"/>
      <c r="B18" s="56">
        <v>2000</v>
      </c>
      <c r="C18" s="57">
        <v>476</v>
      </c>
      <c r="D18" s="57">
        <v>497</v>
      </c>
      <c r="E18" s="57">
        <v>519</v>
      </c>
      <c r="F18" s="57">
        <v>539</v>
      </c>
      <c r="G18" s="57">
        <v>530</v>
      </c>
      <c r="H18" s="57">
        <v>509</v>
      </c>
      <c r="I18" s="57">
        <v>557</v>
      </c>
      <c r="J18" s="57">
        <v>466</v>
      </c>
      <c r="K18" s="57">
        <v>396</v>
      </c>
      <c r="L18" s="57">
        <v>380</v>
      </c>
      <c r="M18" s="57">
        <v>383</v>
      </c>
      <c r="N18" s="57">
        <v>388</v>
      </c>
      <c r="O18" s="58">
        <f t="shared" si="5"/>
        <v>470</v>
      </c>
      <c r="P18" s="43"/>
    </row>
    <row r="19" spans="1:16" ht="10.5" customHeight="1">
      <c r="A19" s="49"/>
      <c r="B19" s="56">
        <v>2001</v>
      </c>
      <c r="C19" s="57">
        <v>397</v>
      </c>
      <c r="D19" s="57">
        <v>431</v>
      </c>
      <c r="E19" s="57">
        <v>470</v>
      </c>
      <c r="F19" s="57">
        <v>466</v>
      </c>
      <c r="G19" s="57"/>
      <c r="H19" s="57"/>
      <c r="I19" s="57"/>
      <c r="J19" s="57"/>
      <c r="K19" s="57"/>
      <c r="L19" s="57"/>
      <c r="M19" s="57"/>
      <c r="N19" s="57"/>
      <c r="O19" s="58"/>
      <c r="P19" s="43"/>
    </row>
    <row r="20" spans="1:16" ht="4.5" customHeight="1">
      <c r="A20" s="49"/>
      <c r="B20" s="61"/>
      <c r="C20" s="49"/>
      <c r="D20" s="49"/>
      <c r="E20" s="49"/>
      <c r="F20" s="49"/>
      <c r="G20" s="49"/>
      <c r="H20" s="49"/>
      <c r="I20" s="49"/>
      <c r="J20" s="49"/>
      <c r="K20" s="49"/>
      <c r="L20" s="49"/>
      <c r="M20" s="49"/>
      <c r="N20" s="49"/>
      <c r="O20" s="62"/>
      <c r="P20" s="43"/>
    </row>
    <row r="21" spans="1:16" ht="10.5" customHeight="1">
      <c r="A21" s="49"/>
      <c r="B21" s="63"/>
      <c r="C21" s="64" t="s">
        <v>43</v>
      </c>
      <c r="D21" s="65"/>
      <c r="E21" s="65"/>
      <c r="F21" s="65"/>
      <c r="G21" s="65"/>
      <c r="H21" s="52"/>
      <c r="I21" s="65"/>
      <c r="J21" s="65"/>
      <c r="K21" s="65"/>
      <c r="L21" s="65"/>
      <c r="M21" s="65"/>
      <c r="N21" s="65"/>
      <c r="O21" s="66"/>
      <c r="P21" s="43"/>
    </row>
    <row r="22" spans="1:16" ht="5.25" customHeight="1">
      <c r="A22" s="49"/>
      <c r="B22" s="63"/>
      <c r="C22" s="67"/>
      <c r="D22" s="67"/>
      <c r="E22" s="67"/>
      <c r="F22" s="67"/>
      <c r="G22" s="67"/>
      <c r="H22" s="67"/>
      <c r="I22" s="67"/>
      <c r="J22" s="67"/>
      <c r="K22" s="67"/>
      <c r="L22" s="67"/>
      <c r="M22" s="67"/>
      <c r="N22" s="67"/>
      <c r="O22" s="58"/>
      <c r="P22" s="43"/>
    </row>
    <row r="23" spans="1:16" ht="10.5" customHeight="1">
      <c r="A23" s="55" t="s">
        <v>41</v>
      </c>
      <c r="B23" s="56">
        <v>1995</v>
      </c>
      <c r="C23" s="57">
        <v>120</v>
      </c>
      <c r="D23" s="57">
        <v>116</v>
      </c>
      <c r="E23" s="57">
        <v>148</v>
      </c>
      <c r="F23" s="57">
        <v>174</v>
      </c>
      <c r="G23" s="57">
        <v>155</v>
      </c>
      <c r="H23" s="57">
        <v>121</v>
      </c>
      <c r="I23" s="57">
        <v>98</v>
      </c>
      <c r="J23" s="57">
        <v>102</v>
      </c>
      <c r="K23" s="57">
        <v>117</v>
      </c>
      <c r="L23" s="57">
        <v>97</v>
      </c>
      <c r="M23" s="57">
        <v>98</v>
      </c>
      <c r="N23" s="57">
        <v>101</v>
      </c>
      <c r="O23" s="58">
        <f aca="true" t="shared" si="6" ref="O23:O28">AVERAGEA(C23:N23)</f>
        <v>120.58333333333333</v>
      </c>
      <c r="P23" s="43"/>
    </row>
    <row r="24" spans="1:16" ht="10.5" customHeight="1">
      <c r="A24" s="49"/>
      <c r="B24" s="56">
        <v>1996</v>
      </c>
      <c r="C24" s="57">
        <v>94</v>
      </c>
      <c r="D24" s="57">
        <v>111</v>
      </c>
      <c r="E24" s="57">
        <v>147</v>
      </c>
      <c r="F24" s="57">
        <v>122</v>
      </c>
      <c r="G24" s="57">
        <v>103</v>
      </c>
      <c r="H24" s="57">
        <v>116</v>
      </c>
      <c r="I24" s="57">
        <v>99</v>
      </c>
      <c r="J24" s="57">
        <v>116</v>
      </c>
      <c r="K24" s="57">
        <v>102</v>
      </c>
      <c r="L24" s="57">
        <v>109</v>
      </c>
      <c r="M24" s="57">
        <v>112</v>
      </c>
      <c r="N24" s="57">
        <v>96</v>
      </c>
      <c r="O24" s="58">
        <f t="shared" si="6"/>
        <v>110.58333333333333</v>
      </c>
      <c r="P24" s="43"/>
    </row>
    <row r="25" spans="1:16" ht="10.5" customHeight="1">
      <c r="A25" s="49"/>
      <c r="B25" s="56">
        <v>1997</v>
      </c>
      <c r="C25" s="57">
        <v>111</v>
      </c>
      <c r="D25" s="57">
        <v>105</v>
      </c>
      <c r="E25" s="57">
        <v>118</v>
      </c>
      <c r="F25" s="57">
        <v>113</v>
      </c>
      <c r="G25" s="57">
        <v>106</v>
      </c>
      <c r="H25" s="57">
        <v>112</v>
      </c>
      <c r="I25" s="57">
        <v>112</v>
      </c>
      <c r="J25" s="57">
        <v>122</v>
      </c>
      <c r="K25" s="57">
        <v>119</v>
      </c>
      <c r="L25" s="57">
        <v>145</v>
      </c>
      <c r="M25" s="57">
        <v>122</v>
      </c>
      <c r="N25" s="57">
        <v>136</v>
      </c>
      <c r="O25" s="58">
        <f t="shared" si="6"/>
        <v>118.41666666666667</v>
      </c>
      <c r="P25" s="43"/>
    </row>
    <row r="26" spans="1:16" ht="10.5" customHeight="1">
      <c r="A26" s="49"/>
      <c r="B26" s="56">
        <v>1998</v>
      </c>
      <c r="C26" s="57">
        <v>122</v>
      </c>
      <c r="D26" s="57">
        <v>116</v>
      </c>
      <c r="E26" s="57">
        <v>125</v>
      </c>
      <c r="F26" s="57">
        <v>156</v>
      </c>
      <c r="G26" s="57">
        <v>129</v>
      </c>
      <c r="H26" s="57">
        <v>110</v>
      </c>
      <c r="I26" s="57">
        <v>121</v>
      </c>
      <c r="J26" s="57">
        <v>114</v>
      </c>
      <c r="K26" s="57">
        <v>114</v>
      </c>
      <c r="L26" s="57">
        <v>133</v>
      </c>
      <c r="M26" s="57">
        <v>113</v>
      </c>
      <c r="N26" s="57">
        <v>117</v>
      </c>
      <c r="O26" s="58">
        <f t="shared" si="6"/>
        <v>122.5</v>
      </c>
      <c r="P26" s="43"/>
    </row>
    <row r="27" spans="1:16" ht="10.5" customHeight="1">
      <c r="A27" s="49"/>
      <c r="B27" s="56">
        <v>1999</v>
      </c>
      <c r="C27" s="57">
        <v>105</v>
      </c>
      <c r="D27" s="57">
        <v>112</v>
      </c>
      <c r="E27" s="57">
        <v>121</v>
      </c>
      <c r="F27" s="57">
        <v>131</v>
      </c>
      <c r="G27" s="57">
        <v>118</v>
      </c>
      <c r="H27" s="57">
        <v>110</v>
      </c>
      <c r="I27" s="57">
        <v>104</v>
      </c>
      <c r="J27" s="57">
        <v>106</v>
      </c>
      <c r="K27" s="57">
        <v>105</v>
      </c>
      <c r="L27" s="57">
        <v>98</v>
      </c>
      <c r="M27" s="57">
        <v>98</v>
      </c>
      <c r="N27" s="57">
        <v>115</v>
      </c>
      <c r="O27" s="58">
        <f t="shared" si="6"/>
        <v>110.25</v>
      </c>
      <c r="P27" s="43"/>
    </row>
    <row r="28" spans="1:16" ht="10.5" customHeight="1">
      <c r="A28" s="49"/>
      <c r="B28" s="56">
        <v>2000</v>
      </c>
      <c r="C28" s="57">
        <v>98</v>
      </c>
      <c r="D28" s="57">
        <v>86</v>
      </c>
      <c r="E28" s="57">
        <v>108</v>
      </c>
      <c r="F28" s="57">
        <v>136</v>
      </c>
      <c r="G28" s="57">
        <v>131</v>
      </c>
      <c r="H28" s="57">
        <v>118</v>
      </c>
      <c r="I28" s="57">
        <v>119</v>
      </c>
      <c r="J28" s="57">
        <v>128</v>
      </c>
      <c r="K28" s="57">
        <v>142</v>
      </c>
      <c r="L28" s="57">
        <v>124</v>
      </c>
      <c r="M28" s="57">
        <v>139</v>
      </c>
      <c r="N28" s="57">
        <v>138</v>
      </c>
      <c r="O28" s="68">
        <f t="shared" si="6"/>
        <v>122.25</v>
      </c>
      <c r="P28" s="43"/>
    </row>
    <row r="29" spans="1:16" ht="10.5" customHeight="1">
      <c r="A29" s="49"/>
      <c r="B29" s="56">
        <v>2001</v>
      </c>
      <c r="C29" s="57">
        <v>122</v>
      </c>
      <c r="D29" s="57">
        <v>147</v>
      </c>
      <c r="E29" s="57">
        <v>138</v>
      </c>
      <c r="F29" s="57">
        <v>133</v>
      </c>
      <c r="G29" s="57"/>
      <c r="H29" s="57"/>
      <c r="I29" s="57"/>
      <c r="J29" s="57"/>
      <c r="K29" s="57"/>
      <c r="L29" s="57"/>
      <c r="M29" s="57"/>
      <c r="N29" s="57"/>
      <c r="O29" s="58"/>
      <c r="P29" s="43"/>
    </row>
    <row r="30" spans="1:16" ht="4.5" customHeight="1">
      <c r="A30" s="49"/>
      <c r="B30" s="56"/>
      <c r="C30" s="60"/>
      <c r="D30" s="60"/>
      <c r="E30" s="60"/>
      <c r="F30" s="60"/>
      <c r="G30" s="60"/>
      <c r="H30" s="60"/>
      <c r="I30" s="60"/>
      <c r="J30" s="60"/>
      <c r="K30" s="60"/>
      <c r="L30" s="60"/>
      <c r="M30" s="60"/>
      <c r="N30" s="60"/>
      <c r="O30" s="58"/>
      <c r="P30" s="43"/>
    </row>
    <row r="31" spans="1:16" ht="10.5" customHeight="1">
      <c r="A31" s="55" t="s">
        <v>42</v>
      </c>
      <c r="B31" s="56">
        <v>1995</v>
      </c>
      <c r="C31" s="57">
        <v>92</v>
      </c>
      <c r="D31" s="57">
        <v>89</v>
      </c>
      <c r="E31" s="57">
        <v>96</v>
      </c>
      <c r="F31" s="57">
        <v>100</v>
      </c>
      <c r="G31" s="57">
        <v>105</v>
      </c>
      <c r="H31" s="57">
        <v>121</v>
      </c>
      <c r="I31" s="57">
        <v>144</v>
      </c>
      <c r="J31" s="57">
        <v>116</v>
      </c>
      <c r="K31" s="57">
        <v>98</v>
      </c>
      <c r="L31" s="57">
        <v>106</v>
      </c>
      <c r="M31" s="57">
        <v>108</v>
      </c>
      <c r="N31" s="57">
        <v>108</v>
      </c>
      <c r="O31" s="58">
        <f aca="true" t="shared" si="7" ref="O31:O36">AVERAGEA(C31:N31)</f>
        <v>106.91666666666667</v>
      </c>
      <c r="P31" s="43"/>
    </row>
    <row r="32" spans="1:16" ht="10.5" customHeight="1">
      <c r="A32" s="49"/>
      <c r="B32" s="56">
        <v>1996</v>
      </c>
      <c r="C32" s="57">
        <v>111</v>
      </c>
      <c r="D32" s="57">
        <v>116</v>
      </c>
      <c r="E32" s="57">
        <v>125</v>
      </c>
      <c r="F32" s="57">
        <v>132</v>
      </c>
      <c r="G32" s="57">
        <v>138</v>
      </c>
      <c r="H32" s="57">
        <v>140</v>
      </c>
      <c r="I32" s="57">
        <v>138</v>
      </c>
      <c r="J32" s="57">
        <v>103</v>
      </c>
      <c r="K32" s="57">
        <v>95</v>
      </c>
      <c r="L32" s="57">
        <v>91</v>
      </c>
      <c r="M32" s="57">
        <v>89</v>
      </c>
      <c r="N32" s="57">
        <v>86</v>
      </c>
      <c r="O32" s="58">
        <f t="shared" si="7"/>
        <v>113.66666666666667</v>
      </c>
      <c r="P32" s="43"/>
    </row>
    <row r="33" spans="1:16" ht="10.5" customHeight="1">
      <c r="A33" s="49"/>
      <c r="B33" s="56">
        <v>1997</v>
      </c>
      <c r="C33" s="57">
        <v>84</v>
      </c>
      <c r="D33" s="57">
        <v>85</v>
      </c>
      <c r="E33" s="57">
        <v>86</v>
      </c>
      <c r="F33" s="57">
        <v>85</v>
      </c>
      <c r="G33" s="57">
        <v>94</v>
      </c>
      <c r="H33" s="57">
        <v>85</v>
      </c>
      <c r="I33" s="57">
        <v>99</v>
      </c>
      <c r="J33" s="57">
        <v>107</v>
      </c>
      <c r="K33" s="57">
        <v>87</v>
      </c>
      <c r="L33" s="57">
        <v>85</v>
      </c>
      <c r="M33" s="57">
        <v>90</v>
      </c>
      <c r="N33" s="57">
        <v>94</v>
      </c>
      <c r="O33" s="58">
        <f t="shared" si="7"/>
        <v>90.08333333333333</v>
      </c>
      <c r="P33" s="43"/>
    </row>
    <row r="34" spans="1:16" ht="10.5" customHeight="1">
      <c r="A34" s="49"/>
      <c r="B34" s="56">
        <v>1998</v>
      </c>
      <c r="C34" s="57">
        <v>97</v>
      </c>
      <c r="D34" s="57">
        <v>104</v>
      </c>
      <c r="E34" s="57">
        <v>109</v>
      </c>
      <c r="F34" s="57">
        <v>108</v>
      </c>
      <c r="G34" s="57">
        <v>111</v>
      </c>
      <c r="H34" s="57">
        <v>106</v>
      </c>
      <c r="I34" s="57">
        <v>102</v>
      </c>
      <c r="J34" s="57">
        <v>95</v>
      </c>
      <c r="K34" s="57">
        <v>89</v>
      </c>
      <c r="L34" s="57">
        <v>82</v>
      </c>
      <c r="M34" s="57">
        <v>89</v>
      </c>
      <c r="N34" s="57">
        <v>94</v>
      </c>
      <c r="O34" s="58">
        <f t="shared" si="7"/>
        <v>98.83333333333333</v>
      </c>
      <c r="P34" s="43"/>
    </row>
    <row r="35" spans="1:16" ht="10.5" customHeight="1">
      <c r="A35" s="49"/>
      <c r="B35" s="56">
        <v>1999</v>
      </c>
      <c r="C35" s="57">
        <v>97</v>
      </c>
      <c r="D35" s="57">
        <v>98</v>
      </c>
      <c r="E35" s="57">
        <v>103</v>
      </c>
      <c r="F35" s="57">
        <v>108</v>
      </c>
      <c r="G35" s="57">
        <v>105</v>
      </c>
      <c r="H35" s="57">
        <v>110</v>
      </c>
      <c r="I35" s="57">
        <v>121</v>
      </c>
      <c r="J35" s="57">
        <v>102</v>
      </c>
      <c r="K35" s="57">
        <v>89</v>
      </c>
      <c r="L35" s="57">
        <v>85</v>
      </c>
      <c r="M35" s="57">
        <v>94</v>
      </c>
      <c r="N35" s="57">
        <v>91</v>
      </c>
      <c r="O35" s="58">
        <f t="shared" si="7"/>
        <v>100.25</v>
      </c>
      <c r="P35" s="43"/>
    </row>
    <row r="36" spans="1:16" ht="10.5" customHeight="1">
      <c r="A36" s="49"/>
      <c r="B36" s="56">
        <v>2000</v>
      </c>
      <c r="C36" s="57">
        <v>94</v>
      </c>
      <c r="D36" s="57">
        <v>98</v>
      </c>
      <c r="E36" s="57">
        <v>103</v>
      </c>
      <c r="F36" s="57">
        <v>106</v>
      </c>
      <c r="G36" s="57">
        <v>105</v>
      </c>
      <c r="H36" s="57">
        <v>101</v>
      </c>
      <c r="I36" s="57">
        <v>110</v>
      </c>
      <c r="J36" s="57">
        <v>92</v>
      </c>
      <c r="K36" s="57">
        <v>78</v>
      </c>
      <c r="L36" s="57">
        <v>75</v>
      </c>
      <c r="M36" s="57">
        <v>76</v>
      </c>
      <c r="N36" s="57">
        <v>77</v>
      </c>
      <c r="O36" s="58">
        <f t="shared" si="7"/>
        <v>92.91666666666667</v>
      </c>
      <c r="P36" s="43"/>
    </row>
    <row r="37" spans="1:16" ht="10.5" customHeight="1">
      <c r="A37" s="42"/>
      <c r="B37" s="69">
        <v>2001</v>
      </c>
      <c r="C37" s="70">
        <v>78</v>
      </c>
      <c r="D37" s="70">
        <v>85</v>
      </c>
      <c r="E37" s="70">
        <v>93</v>
      </c>
      <c r="F37" s="70">
        <v>92</v>
      </c>
      <c r="G37" s="70"/>
      <c r="H37" s="70"/>
      <c r="I37" s="70"/>
      <c r="J37" s="70"/>
      <c r="K37" s="70"/>
      <c r="L37" s="70"/>
      <c r="M37" s="70"/>
      <c r="N37" s="70"/>
      <c r="O37" s="71"/>
      <c r="P37" s="43"/>
    </row>
    <row r="38" spans="1:16" ht="12">
      <c r="A38" s="72" t="s">
        <v>44</v>
      </c>
      <c r="B38" s="49"/>
      <c r="C38" s="49"/>
      <c r="D38" s="49"/>
      <c r="E38" s="49"/>
      <c r="F38" s="49"/>
      <c r="G38" s="49"/>
      <c r="H38" s="49"/>
      <c r="I38" s="49"/>
      <c r="J38" s="49"/>
      <c r="K38" s="49"/>
      <c r="L38" s="49"/>
      <c r="M38" s="49"/>
      <c r="N38" s="49"/>
      <c r="O38" s="49"/>
      <c r="P38" s="43"/>
    </row>
    <row r="39" spans="1:16" ht="12.75" customHeight="1">
      <c r="A39" s="73" t="s">
        <v>45</v>
      </c>
      <c r="B39" s="49"/>
      <c r="C39" s="49"/>
      <c r="D39" s="49"/>
      <c r="E39" s="49"/>
      <c r="F39" s="49"/>
      <c r="G39" s="49"/>
      <c r="H39" s="49"/>
      <c r="I39" s="49"/>
      <c r="J39" s="49"/>
      <c r="K39" s="49"/>
      <c r="L39" s="49"/>
      <c r="M39" s="49"/>
      <c r="N39" s="49"/>
      <c r="O39" s="49"/>
      <c r="P39" s="43"/>
    </row>
    <row r="40" spans="1:16" ht="12">
      <c r="A40" s="43"/>
      <c r="B40" s="43"/>
      <c r="C40" s="43"/>
      <c r="D40" s="43"/>
      <c r="E40" s="43"/>
      <c r="F40" s="43"/>
      <c r="G40" s="43"/>
      <c r="H40" s="43"/>
      <c r="I40" s="43"/>
      <c r="J40" s="43"/>
      <c r="K40" s="43"/>
      <c r="L40" s="43"/>
      <c r="M40" s="43"/>
      <c r="N40" s="43"/>
      <c r="O40" s="43"/>
      <c r="P40" s="43"/>
    </row>
    <row r="41" spans="1:16" ht="12">
      <c r="A41" s="43"/>
      <c r="B41" s="43"/>
      <c r="C41" s="43"/>
      <c r="D41" s="43"/>
      <c r="E41" s="43"/>
      <c r="F41" s="43"/>
      <c r="G41" s="43"/>
      <c r="H41" s="43"/>
      <c r="I41" s="43"/>
      <c r="J41" s="43"/>
      <c r="K41" s="43"/>
      <c r="L41" s="43"/>
      <c r="M41" s="43"/>
      <c r="N41" s="43"/>
      <c r="O41" s="43"/>
      <c r="P41" s="43"/>
    </row>
  </sheetData>
  <printOptions/>
  <pageMargins left="0.667" right="0.667" top="0.667" bottom="0"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ransitionEvaluation="1" transitionEntry="1"/>
  <dimension ref="A1:P386"/>
  <sheetViews>
    <sheetView workbookViewId="0" topLeftCell="A1">
      <selection activeCell="A2" sqref="A2"/>
    </sheetView>
  </sheetViews>
  <sheetFormatPr defaultColWidth="9.7109375" defaultRowHeight="12.75"/>
  <cols>
    <col min="1" max="1" width="9.57421875" style="40" customWidth="1"/>
    <col min="2" max="2" width="5.421875" style="40" customWidth="1"/>
    <col min="3" max="15" width="6.00390625" style="40" customWidth="1"/>
    <col min="16" max="16384" width="9.7109375" style="40" customWidth="1"/>
  </cols>
  <sheetData>
    <row r="1" spans="1:16" s="5" customFormat="1" ht="10.5" customHeight="1">
      <c r="A1" s="1" t="s">
        <v>335</v>
      </c>
      <c r="B1" s="2"/>
      <c r="C1" s="2"/>
      <c r="D1" s="3"/>
      <c r="E1" s="3"/>
      <c r="F1" s="3"/>
      <c r="G1" s="3"/>
      <c r="H1" s="3"/>
      <c r="I1" s="3"/>
      <c r="J1" s="3"/>
      <c r="K1" s="3"/>
      <c r="L1" s="3"/>
      <c r="M1" s="3"/>
      <c r="N1" s="3"/>
      <c r="O1" s="3"/>
      <c r="P1" s="4"/>
    </row>
    <row r="2" spans="1:16" s="5" customFormat="1" ht="10.5" customHeight="1">
      <c r="A2" s="6"/>
      <c r="B2" s="6"/>
      <c r="C2" s="6"/>
      <c r="D2" s="7"/>
      <c r="E2" s="7"/>
      <c r="F2" s="7"/>
      <c r="G2" s="7"/>
      <c r="H2" s="7"/>
      <c r="I2" s="7"/>
      <c r="J2" s="7"/>
      <c r="K2" s="7"/>
      <c r="L2" s="7"/>
      <c r="M2" s="7"/>
      <c r="N2" s="7"/>
      <c r="O2" s="8" t="s">
        <v>0</v>
      </c>
      <c r="P2" s="4"/>
    </row>
    <row r="3" spans="1:16" s="5" customFormat="1" ht="10.5" customHeight="1">
      <c r="A3" s="9" t="s">
        <v>1</v>
      </c>
      <c r="B3" s="9" t="s">
        <v>2</v>
      </c>
      <c r="C3" s="10" t="s">
        <v>3</v>
      </c>
      <c r="D3" s="11" t="s">
        <v>4</v>
      </c>
      <c r="E3" s="11" t="s">
        <v>5</v>
      </c>
      <c r="F3" s="11" t="s">
        <v>6</v>
      </c>
      <c r="G3" s="11" t="s">
        <v>7</v>
      </c>
      <c r="H3" s="11" t="s">
        <v>8</v>
      </c>
      <c r="I3" s="11" t="s">
        <v>9</v>
      </c>
      <c r="J3" s="11" t="s">
        <v>10</v>
      </c>
      <c r="K3" s="11" t="s">
        <v>11</v>
      </c>
      <c r="L3" s="11" t="s">
        <v>12</v>
      </c>
      <c r="M3" s="11" t="s">
        <v>13</v>
      </c>
      <c r="N3" s="11" t="s">
        <v>14</v>
      </c>
      <c r="O3" s="11" t="s">
        <v>15</v>
      </c>
      <c r="P3" s="4"/>
    </row>
    <row r="4" spans="1:16" s="5" customFormat="1" ht="12.75" customHeight="1">
      <c r="A4" s="6"/>
      <c r="B4" s="12"/>
      <c r="C4" s="13" t="s">
        <v>16</v>
      </c>
      <c r="D4" s="14"/>
      <c r="E4" s="14"/>
      <c r="F4" s="14"/>
      <c r="G4" s="14"/>
      <c r="H4" s="15"/>
      <c r="I4" s="14"/>
      <c r="J4" s="14"/>
      <c r="K4" s="14"/>
      <c r="L4" s="14"/>
      <c r="M4" s="14"/>
      <c r="N4" s="14"/>
      <c r="O4" s="14"/>
      <c r="P4" s="4"/>
    </row>
    <row r="5" spans="1:15" s="5" customFormat="1" ht="10.5" customHeight="1">
      <c r="A5" s="16" t="s">
        <v>17</v>
      </c>
      <c r="B5" s="6"/>
      <c r="C5" s="6"/>
      <c r="D5" s="7"/>
      <c r="E5" s="7"/>
      <c r="F5" s="7"/>
      <c r="G5" s="7"/>
      <c r="H5" s="7"/>
      <c r="I5" s="7"/>
      <c r="J5" s="7"/>
      <c r="K5" s="17" t="s">
        <v>17</v>
      </c>
      <c r="L5" s="7"/>
      <c r="M5" s="7"/>
      <c r="N5" s="7"/>
      <c r="O5" s="7"/>
    </row>
    <row r="6" spans="1:15" s="5" customFormat="1" ht="10.5" customHeight="1">
      <c r="A6" s="18" t="s">
        <v>18</v>
      </c>
      <c r="B6" s="19">
        <v>1997</v>
      </c>
      <c r="C6" s="20">
        <v>161</v>
      </c>
      <c r="D6" s="20">
        <v>140</v>
      </c>
      <c r="E6" s="20">
        <v>116</v>
      </c>
      <c r="F6" s="20">
        <v>109</v>
      </c>
      <c r="G6" s="20">
        <v>97.5</v>
      </c>
      <c r="H6" s="20">
        <v>109</v>
      </c>
      <c r="I6" s="20">
        <v>101</v>
      </c>
      <c r="J6" s="21" t="s">
        <v>19</v>
      </c>
      <c r="K6" s="21" t="s">
        <v>19</v>
      </c>
      <c r="L6" s="21" t="s">
        <v>19</v>
      </c>
      <c r="M6" s="21" t="s">
        <v>19</v>
      </c>
      <c r="N6" s="21" t="s">
        <v>19</v>
      </c>
      <c r="O6" s="20">
        <v>108</v>
      </c>
    </row>
    <row r="7" spans="1:15" s="5" customFormat="1" ht="10.5" customHeight="1">
      <c r="A7" s="22"/>
      <c r="B7" s="19">
        <v>1998</v>
      </c>
      <c r="C7" s="20">
        <v>179</v>
      </c>
      <c r="D7" s="20">
        <v>158</v>
      </c>
      <c r="E7" s="20">
        <v>144</v>
      </c>
      <c r="F7" s="20">
        <v>130</v>
      </c>
      <c r="G7" s="20">
        <v>105</v>
      </c>
      <c r="H7" s="20">
        <v>115</v>
      </c>
      <c r="I7" s="20">
        <v>126</v>
      </c>
      <c r="J7" s="20">
        <v>211</v>
      </c>
      <c r="K7" s="20">
        <v>199</v>
      </c>
      <c r="L7" s="20">
        <v>152</v>
      </c>
      <c r="M7" s="20">
        <v>148</v>
      </c>
      <c r="N7" s="21" t="s">
        <v>19</v>
      </c>
      <c r="O7" s="20">
        <v>124</v>
      </c>
    </row>
    <row r="8" spans="1:15" s="5" customFormat="1" ht="10.5" customHeight="1">
      <c r="A8" s="22"/>
      <c r="B8" s="19">
        <v>1999</v>
      </c>
      <c r="C8" s="20">
        <v>141</v>
      </c>
      <c r="D8" s="20">
        <v>119</v>
      </c>
      <c r="E8" s="20">
        <v>178</v>
      </c>
      <c r="F8" s="20">
        <v>124</v>
      </c>
      <c r="G8" s="20">
        <v>112</v>
      </c>
      <c r="H8" s="20">
        <v>119</v>
      </c>
      <c r="I8" s="20">
        <v>141</v>
      </c>
      <c r="J8" s="21" t="s">
        <v>19</v>
      </c>
      <c r="K8" s="21" t="s">
        <v>19</v>
      </c>
      <c r="L8" s="21" t="s">
        <v>19</v>
      </c>
      <c r="M8" s="21" t="s">
        <v>19</v>
      </c>
      <c r="N8" s="21" t="s">
        <v>19</v>
      </c>
      <c r="O8" s="20">
        <v>131</v>
      </c>
    </row>
    <row r="9" spans="1:15" s="5" customFormat="1" ht="10.5" customHeight="1">
      <c r="A9" s="22"/>
      <c r="B9" s="19">
        <v>2000</v>
      </c>
      <c r="C9" s="20">
        <v>147</v>
      </c>
      <c r="D9" s="20">
        <v>99.7</v>
      </c>
      <c r="E9" s="20">
        <v>98.6</v>
      </c>
      <c r="F9" s="20">
        <v>136</v>
      </c>
      <c r="G9" s="20">
        <v>120</v>
      </c>
      <c r="H9" s="20">
        <v>117</v>
      </c>
      <c r="I9" s="20">
        <v>141</v>
      </c>
      <c r="J9" s="20">
        <v>205</v>
      </c>
      <c r="K9" s="21" t="s">
        <v>19</v>
      </c>
      <c r="L9" s="21">
        <v>152</v>
      </c>
      <c r="M9" s="21" t="s">
        <v>19</v>
      </c>
      <c r="N9" s="21" t="s">
        <v>19</v>
      </c>
      <c r="O9" s="20">
        <v>117</v>
      </c>
    </row>
    <row r="10" spans="1:15" s="5" customFormat="1" ht="10.5" customHeight="1">
      <c r="A10" s="22"/>
      <c r="B10" s="19">
        <v>2001</v>
      </c>
      <c r="C10" s="20">
        <v>219</v>
      </c>
      <c r="D10" s="20">
        <v>256</v>
      </c>
      <c r="E10" s="20">
        <v>147</v>
      </c>
      <c r="F10" s="20">
        <v>161</v>
      </c>
      <c r="G10" s="20"/>
      <c r="H10" s="20"/>
      <c r="I10" s="20"/>
      <c r="J10" s="20"/>
      <c r="K10" s="20"/>
      <c r="L10" s="20"/>
      <c r="M10" s="21"/>
      <c r="N10" s="21"/>
      <c r="O10" s="20"/>
    </row>
    <row r="11" spans="1:15" s="5" customFormat="1" ht="3" customHeight="1">
      <c r="A11" s="18"/>
      <c r="B11" s="23"/>
      <c r="C11" s="20"/>
      <c r="D11" s="22"/>
      <c r="E11" s="22"/>
      <c r="F11" s="22"/>
      <c r="G11" s="22"/>
      <c r="H11" s="22"/>
      <c r="I11" s="22"/>
      <c r="J11" s="22"/>
      <c r="K11" s="24"/>
      <c r="L11" s="22"/>
      <c r="M11" s="22"/>
      <c r="N11" s="22"/>
      <c r="O11" s="22"/>
    </row>
    <row r="12" spans="1:15" s="5" customFormat="1" ht="10.5" customHeight="1">
      <c r="A12" s="18" t="s">
        <v>20</v>
      </c>
      <c r="B12" s="19">
        <v>1997</v>
      </c>
      <c r="C12" s="20">
        <v>36.8</v>
      </c>
      <c r="D12" s="20">
        <v>27.8</v>
      </c>
      <c r="E12" s="20">
        <v>25.9</v>
      </c>
      <c r="F12" s="20">
        <v>24.2</v>
      </c>
      <c r="G12" s="20">
        <v>23.1</v>
      </c>
      <c r="H12" s="20">
        <v>30.3</v>
      </c>
      <c r="I12" s="20">
        <v>27.5</v>
      </c>
      <c r="J12" s="20">
        <v>23.3</v>
      </c>
      <c r="K12" s="20">
        <v>31.2</v>
      </c>
      <c r="L12" s="20">
        <v>40.7</v>
      </c>
      <c r="M12" s="20">
        <v>27</v>
      </c>
      <c r="N12" s="20">
        <v>30.2</v>
      </c>
      <c r="O12" s="20">
        <v>29.1</v>
      </c>
    </row>
    <row r="13" spans="1:15" s="5" customFormat="1" ht="10.5" customHeight="1">
      <c r="A13" s="22"/>
      <c r="B13" s="19">
        <v>1998</v>
      </c>
      <c r="C13" s="20">
        <v>34.9</v>
      </c>
      <c r="D13" s="20">
        <v>27.1</v>
      </c>
      <c r="E13" s="20">
        <v>31.7</v>
      </c>
      <c r="F13" s="20">
        <v>40.5</v>
      </c>
      <c r="G13" s="20">
        <v>27.1</v>
      </c>
      <c r="H13" s="20">
        <v>29.6</v>
      </c>
      <c r="I13" s="20">
        <v>23.3</v>
      </c>
      <c r="J13" s="20">
        <v>27.6</v>
      </c>
      <c r="K13" s="20">
        <v>29.2</v>
      </c>
      <c r="L13" s="20">
        <v>32.8</v>
      </c>
      <c r="M13" s="20">
        <v>25.8</v>
      </c>
      <c r="N13" s="20">
        <v>31.2</v>
      </c>
      <c r="O13" s="20">
        <v>30.2</v>
      </c>
    </row>
    <row r="14" spans="1:15" s="5" customFormat="1" ht="10.5" customHeight="1">
      <c r="A14" s="22"/>
      <c r="B14" s="19">
        <v>1999</v>
      </c>
      <c r="C14" s="20">
        <v>27.7</v>
      </c>
      <c r="D14" s="20">
        <v>20.1</v>
      </c>
      <c r="E14" s="20">
        <v>23.2</v>
      </c>
      <c r="F14" s="20">
        <v>20.2</v>
      </c>
      <c r="G14" s="20">
        <v>18.6</v>
      </c>
      <c r="H14" s="20">
        <v>23.1</v>
      </c>
      <c r="I14" s="20">
        <v>18.7</v>
      </c>
      <c r="J14" s="20">
        <v>27.4</v>
      </c>
      <c r="K14" s="20">
        <v>29.3</v>
      </c>
      <c r="L14" s="20">
        <v>23</v>
      </c>
      <c r="M14" s="20">
        <v>22.1</v>
      </c>
      <c r="N14" s="20">
        <v>35</v>
      </c>
      <c r="O14" s="20">
        <v>24.1</v>
      </c>
    </row>
    <row r="15" spans="1:15" s="5" customFormat="1" ht="10.5" customHeight="1">
      <c r="A15" s="22"/>
      <c r="B15" s="19">
        <v>2000</v>
      </c>
      <c r="C15" s="20">
        <v>22.6</v>
      </c>
      <c r="D15" s="20">
        <v>20.1</v>
      </c>
      <c r="E15" s="20">
        <v>27.5</v>
      </c>
      <c r="F15" s="20">
        <v>23.2</v>
      </c>
      <c r="G15" s="20">
        <v>44.3</v>
      </c>
      <c r="H15" s="20">
        <v>30</v>
      </c>
      <c r="I15" s="20">
        <v>31.5</v>
      </c>
      <c r="J15" s="20">
        <v>25.2</v>
      </c>
      <c r="K15" s="20">
        <v>27.7</v>
      </c>
      <c r="L15" s="20">
        <v>34.1</v>
      </c>
      <c r="M15" s="20">
        <v>48.1</v>
      </c>
      <c r="N15" s="20">
        <v>43</v>
      </c>
      <c r="O15" s="20">
        <v>31.2</v>
      </c>
    </row>
    <row r="16" spans="1:15" s="5" customFormat="1" ht="10.5" customHeight="1">
      <c r="A16" s="22"/>
      <c r="B16" s="19">
        <v>2001</v>
      </c>
      <c r="C16" s="20">
        <v>22.8</v>
      </c>
      <c r="D16" s="20">
        <v>32.3</v>
      </c>
      <c r="E16" s="20">
        <v>24.2</v>
      </c>
      <c r="F16" s="20">
        <v>26.1</v>
      </c>
      <c r="G16" s="20"/>
      <c r="H16" s="20"/>
      <c r="I16" s="20"/>
      <c r="J16" s="20"/>
      <c r="K16" s="20"/>
      <c r="L16" s="20"/>
      <c r="M16" s="20"/>
      <c r="N16" s="20"/>
      <c r="O16" s="20" t="s">
        <v>21</v>
      </c>
    </row>
    <row r="17" spans="1:15" s="5" customFormat="1" ht="3" customHeight="1">
      <c r="A17" s="22"/>
      <c r="B17" s="19"/>
      <c r="C17" s="20"/>
      <c r="D17" s="20"/>
      <c r="E17" s="20"/>
      <c r="F17" s="20"/>
      <c r="G17" s="20"/>
      <c r="H17" s="20"/>
      <c r="I17" s="20"/>
      <c r="J17" s="20"/>
      <c r="K17" s="20"/>
      <c r="L17" s="20"/>
      <c r="M17" s="20"/>
      <c r="N17" s="18"/>
      <c r="O17" s="18"/>
    </row>
    <row r="18" spans="1:15" s="5" customFormat="1" ht="10.5" customHeight="1">
      <c r="A18" s="22" t="s">
        <v>22</v>
      </c>
      <c r="B18" s="19">
        <v>1997</v>
      </c>
      <c r="C18" s="21" t="s">
        <v>19</v>
      </c>
      <c r="D18" s="21" t="s">
        <v>19</v>
      </c>
      <c r="E18" s="21" t="s">
        <v>19</v>
      </c>
      <c r="F18" s="21" t="s">
        <v>19</v>
      </c>
      <c r="G18" s="25">
        <v>20.4</v>
      </c>
      <c r="H18" s="25">
        <v>17.6</v>
      </c>
      <c r="I18" s="25">
        <v>14.4</v>
      </c>
      <c r="J18" s="25">
        <v>15</v>
      </c>
      <c r="K18" s="25">
        <v>22</v>
      </c>
      <c r="L18" s="25">
        <v>25.3</v>
      </c>
      <c r="M18" s="25">
        <v>22.1</v>
      </c>
      <c r="N18" s="25">
        <v>15</v>
      </c>
      <c r="O18" s="20">
        <v>18</v>
      </c>
    </row>
    <row r="19" spans="1:15" s="5" customFormat="1" ht="10.5" customHeight="1">
      <c r="A19" s="22"/>
      <c r="B19" s="19">
        <v>1998</v>
      </c>
      <c r="C19" s="21" t="s">
        <v>19</v>
      </c>
      <c r="D19" s="21" t="s">
        <v>19</v>
      </c>
      <c r="E19" s="21" t="s">
        <v>19</v>
      </c>
      <c r="F19" s="21" t="s">
        <v>19</v>
      </c>
      <c r="G19" s="25">
        <v>30.7</v>
      </c>
      <c r="H19" s="25">
        <v>15.8</v>
      </c>
      <c r="I19" s="25">
        <v>16.2</v>
      </c>
      <c r="J19" s="25">
        <v>11.8</v>
      </c>
      <c r="K19" s="25">
        <v>15.5</v>
      </c>
      <c r="L19" s="25">
        <v>19.7</v>
      </c>
      <c r="M19" s="25">
        <v>13.5</v>
      </c>
      <c r="N19" s="25">
        <v>18.9</v>
      </c>
      <c r="O19" s="20">
        <v>17.8</v>
      </c>
    </row>
    <row r="20" spans="1:15" s="5" customFormat="1" ht="10.5" customHeight="1">
      <c r="A20" s="22"/>
      <c r="B20" s="19">
        <v>1999</v>
      </c>
      <c r="C20" s="21" t="s">
        <v>19</v>
      </c>
      <c r="D20" s="21" t="s">
        <v>19</v>
      </c>
      <c r="E20" s="21" t="s">
        <v>19</v>
      </c>
      <c r="F20" s="21" t="s">
        <v>19</v>
      </c>
      <c r="G20" s="25">
        <v>25.7</v>
      </c>
      <c r="H20" s="25">
        <v>15.1</v>
      </c>
      <c r="I20" s="25">
        <v>13.1</v>
      </c>
      <c r="J20" s="25">
        <v>13.5</v>
      </c>
      <c r="K20" s="25">
        <v>15.9</v>
      </c>
      <c r="L20" s="25">
        <v>17.2</v>
      </c>
      <c r="M20" s="25">
        <v>19.6</v>
      </c>
      <c r="N20" s="25">
        <v>28.7</v>
      </c>
      <c r="O20" s="26">
        <v>17.2</v>
      </c>
    </row>
    <row r="21" spans="1:15" s="5" customFormat="1" ht="10.5" customHeight="1">
      <c r="A21" s="22"/>
      <c r="B21" s="19">
        <v>2000</v>
      </c>
      <c r="C21" s="21" t="s">
        <v>19</v>
      </c>
      <c r="D21" s="21" t="s">
        <v>19</v>
      </c>
      <c r="E21" s="21" t="s">
        <v>19</v>
      </c>
      <c r="F21" s="21" t="s">
        <v>19</v>
      </c>
      <c r="G21" s="25">
        <v>16.6</v>
      </c>
      <c r="H21" s="25">
        <v>18</v>
      </c>
      <c r="I21" s="25">
        <v>16</v>
      </c>
      <c r="J21" s="25">
        <v>12.3</v>
      </c>
      <c r="K21" s="25">
        <v>19.1</v>
      </c>
      <c r="L21" s="25">
        <v>25.6</v>
      </c>
      <c r="M21" s="25">
        <v>28</v>
      </c>
      <c r="N21" s="21" t="s">
        <v>19</v>
      </c>
      <c r="O21" s="26">
        <v>17.7</v>
      </c>
    </row>
    <row r="22" spans="1:15" s="5" customFormat="1" ht="10.5" customHeight="1">
      <c r="A22" s="22"/>
      <c r="B22" s="19">
        <v>2001</v>
      </c>
      <c r="C22" s="21" t="s">
        <v>19</v>
      </c>
      <c r="D22" s="21" t="s">
        <v>19</v>
      </c>
      <c r="E22" s="21" t="s">
        <v>19</v>
      </c>
      <c r="F22" s="21" t="s">
        <v>19</v>
      </c>
      <c r="G22" s="25"/>
      <c r="H22" s="25"/>
      <c r="I22" s="25"/>
      <c r="J22" s="25"/>
      <c r="K22" s="25"/>
      <c r="L22" s="25"/>
      <c r="M22" s="25"/>
      <c r="N22" s="25"/>
      <c r="O22" s="26"/>
    </row>
    <row r="23" spans="1:15" s="5" customFormat="1" ht="3" customHeight="1">
      <c r="A23" s="22"/>
      <c r="B23" s="19"/>
      <c r="C23" s="27"/>
      <c r="D23" s="27"/>
      <c r="E23" s="27"/>
      <c r="F23" s="27"/>
      <c r="G23" s="27"/>
      <c r="H23" s="27"/>
      <c r="I23" s="27"/>
      <c r="J23" s="27"/>
      <c r="K23" s="27"/>
      <c r="L23" s="27"/>
      <c r="M23" s="27"/>
      <c r="N23" s="27"/>
      <c r="O23" s="26"/>
    </row>
    <row r="24" spans="1:15" s="5" customFormat="1" ht="10.5" customHeight="1">
      <c r="A24" s="18" t="s">
        <v>23</v>
      </c>
      <c r="B24" s="19">
        <v>1997</v>
      </c>
      <c r="C24" s="20">
        <v>15</v>
      </c>
      <c r="D24" s="20">
        <v>14.7</v>
      </c>
      <c r="E24" s="20">
        <v>13.4</v>
      </c>
      <c r="F24" s="20">
        <v>12.6</v>
      </c>
      <c r="G24" s="20">
        <v>12.6</v>
      </c>
      <c r="H24" s="20">
        <v>12.6</v>
      </c>
      <c r="I24" s="20">
        <v>12.6</v>
      </c>
      <c r="J24" s="20">
        <v>13.1</v>
      </c>
      <c r="K24" s="20">
        <v>12.7</v>
      </c>
      <c r="L24" s="20">
        <v>12.1</v>
      </c>
      <c r="M24" s="20">
        <v>12.5</v>
      </c>
      <c r="N24" s="20">
        <v>16.8</v>
      </c>
      <c r="O24" s="20">
        <v>12.9</v>
      </c>
    </row>
    <row r="25" spans="1:15" s="5" customFormat="1" ht="10.5" customHeight="1">
      <c r="A25" s="22"/>
      <c r="B25" s="19">
        <v>1998</v>
      </c>
      <c r="C25" s="20">
        <v>14</v>
      </c>
      <c r="D25" s="20">
        <v>13</v>
      </c>
      <c r="E25" s="20">
        <v>13</v>
      </c>
      <c r="F25" s="20">
        <v>12.6</v>
      </c>
      <c r="G25" s="20">
        <v>12</v>
      </c>
      <c r="H25" s="20">
        <v>11.9</v>
      </c>
      <c r="I25" s="20">
        <v>10.6</v>
      </c>
      <c r="J25" s="20">
        <v>10.8</v>
      </c>
      <c r="K25" s="20">
        <v>10.6</v>
      </c>
      <c r="L25" s="20">
        <v>10.9</v>
      </c>
      <c r="M25" s="20">
        <v>11.6</v>
      </c>
      <c r="N25" s="20">
        <v>11</v>
      </c>
      <c r="O25" s="20">
        <v>12</v>
      </c>
    </row>
    <row r="26" spans="1:15" s="5" customFormat="1" ht="10.5" customHeight="1">
      <c r="A26" s="22"/>
      <c r="B26" s="19">
        <v>1999</v>
      </c>
      <c r="C26" s="20">
        <v>16.7</v>
      </c>
      <c r="D26" s="20">
        <v>20.2</v>
      </c>
      <c r="E26" s="20">
        <v>22</v>
      </c>
      <c r="F26" s="20">
        <v>26.9</v>
      </c>
      <c r="G26" s="20">
        <v>25.3</v>
      </c>
      <c r="H26" s="20">
        <v>21.9</v>
      </c>
      <c r="I26" s="20">
        <v>15.8</v>
      </c>
      <c r="J26" s="20">
        <v>12.6</v>
      </c>
      <c r="K26" s="20">
        <v>10.1</v>
      </c>
      <c r="L26" s="20">
        <v>10.5</v>
      </c>
      <c r="M26" s="20">
        <v>11.2</v>
      </c>
      <c r="N26" s="20">
        <v>11.6</v>
      </c>
      <c r="O26" s="20">
        <v>16.8</v>
      </c>
    </row>
    <row r="27" spans="1:15" s="5" customFormat="1" ht="10.5" customHeight="1">
      <c r="A27" s="22"/>
      <c r="B27" s="19">
        <v>2000</v>
      </c>
      <c r="C27" s="20">
        <v>9.62</v>
      </c>
      <c r="D27" s="20">
        <v>11.6</v>
      </c>
      <c r="E27" s="20">
        <v>11.8</v>
      </c>
      <c r="F27" s="20">
        <v>12.3</v>
      </c>
      <c r="G27" s="20">
        <v>13.8</v>
      </c>
      <c r="H27" s="20">
        <v>14.7</v>
      </c>
      <c r="I27" s="20">
        <v>15.6</v>
      </c>
      <c r="J27" s="20">
        <v>14.5</v>
      </c>
      <c r="K27" s="20">
        <v>14</v>
      </c>
      <c r="L27" s="20">
        <v>14.2</v>
      </c>
      <c r="M27" s="20">
        <v>14.3</v>
      </c>
      <c r="N27" s="20">
        <v>15.5</v>
      </c>
      <c r="O27" s="20">
        <v>13.5</v>
      </c>
    </row>
    <row r="28" spans="1:15" s="5" customFormat="1" ht="10.5" customHeight="1">
      <c r="A28" s="22"/>
      <c r="B28" s="19">
        <v>2001</v>
      </c>
      <c r="C28" s="20">
        <v>15.9</v>
      </c>
      <c r="D28" s="20">
        <v>16.7</v>
      </c>
      <c r="E28" s="20">
        <v>17.3</v>
      </c>
      <c r="F28" s="20">
        <v>17.3</v>
      </c>
      <c r="G28" s="20"/>
      <c r="H28" s="20"/>
      <c r="I28" s="20"/>
      <c r="J28" s="20"/>
      <c r="K28" s="20"/>
      <c r="L28" s="20"/>
      <c r="M28" s="20"/>
      <c r="N28" s="20"/>
      <c r="O28" s="20"/>
    </row>
    <row r="29" spans="1:15" s="5" customFormat="1" ht="3" customHeight="1">
      <c r="A29" s="22"/>
      <c r="B29" s="19"/>
      <c r="C29" s="20"/>
      <c r="D29" s="20"/>
      <c r="E29" s="20"/>
      <c r="F29" s="20"/>
      <c r="G29" s="20"/>
      <c r="H29" s="20"/>
      <c r="I29" s="20"/>
      <c r="J29" s="20"/>
      <c r="K29" s="20"/>
      <c r="L29" s="20"/>
      <c r="M29" s="20"/>
      <c r="N29" s="20"/>
      <c r="O29" s="20"/>
    </row>
    <row r="30" spans="1:15" s="5" customFormat="1" ht="10.5" customHeight="1">
      <c r="A30" s="28" t="s">
        <v>24</v>
      </c>
      <c r="B30" s="19">
        <v>1997</v>
      </c>
      <c r="C30" s="20">
        <v>30.4</v>
      </c>
      <c r="D30" s="20">
        <v>34.7</v>
      </c>
      <c r="E30" s="20">
        <v>32.9</v>
      </c>
      <c r="F30" s="20">
        <v>27.9</v>
      </c>
      <c r="G30" s="20">
        <v>20.7</v>
      </c>
      <c r="H30" s="20">
        <v>31.2</v>
      </c>
      <c r="I30" s="20">
        <v>38.9</v>
      </c>
      <c r="J30" s="20">
        <v>23.4</v>
      </c>
      <c r="K30" s="20">
        <v>34.6</v>
      </c>
      <c r="L30" s="20">
        <v>47.1</v>
      </c>
      <c r="M30" s="20">
        <v>27.6</v>
      </c>
      <c r="N30" s="20">
        <v>36.2</v>
      </c>
      <c r="O30" s="20">
        <v>32.3</v>
      </c>
    </row>
    <row r="31" spans="1:15" s="5" customFormat="1" ht="10.5" customHeight="1">
      <c r="A31" s="22"/>
      <c r="B31" s="19">
        <v>1998</v>
      </c>
      <c r="C31" s="20">
        <v>39.1</v>
      </c>
      <c r="D31" s="20">
        <v>43.2</v>
      </c>
      <c r="E31" s="20">
        <v>49.1</v>
      </c>
      <c r="F31" s="20">
        <v>44.7</v>
      </c>
      <c r="G31" s="20">
        <v>35.5</v>
      </c>
      <c r="H31" s="20">
        <v>26.4</v>
      </c>
      <c r="I31" s="20">
        <v>23.2</v>
      </c>
      <c r="J31" s="20">
        <v>26.1</v>
      </c>
      <c r="K31" s="20">
        <v>32.3</v>
      </c>
      <c r="L31" s="20">
        <v>25.9</v>
      </c>
      <c r="M31" s="20">
        <v>33.2</v>
      </c>
      <c r="N31" s="20">
        <v>37.5</v>
      </c>
      <c r="O31" s="20">
        <v>34.5</v>
      </c>
    </row>
    <row r="32" spans="1:15" s="5" customFormat="1" ht="10.5" customHeight="1">
      <c r="A32" s="22"/>
      <c r="B32" s="19">
        <v>1999</v>
      </c>
      <c r="C32" s="20">
        <v>29.4</v>
      </c>
      <c r="D32" s="20">
        <v>31.1</v>
      </c>
      <c r="E32" s="20">
        <v>42.8</v>
      </c>
      <c r="F32" s="20">
        <v>46.4</v>
      </c>
      <c r="G32" s="20">
        <v>23.4</v>
      </c>
      <c r="H32" s="20">
        <v>25.5</v>
      </c>
      <c r="I32" s="20">
        <v>19.6</v>
      </c>
      <c r="J32" s="20">
        <v>25.4</v>
      </c>
      <c r="K32" s="20">
        <v>21.7</v>
      </c>
      <c r="L32" s="20">
        <v>22.3</v>
      </c>
      <c r="M32" s="20">
        <v>35.1</v>
      </c>
      <c r="N32" s="20">
        <v>55.5</v>
      </c>
      <c r="O32" s="20">
        <v>30</v>
      </c>
    </row>
    <row r="33" spans="1:15" s="5" customFormat="1" ht="10.5" customHeight="1">
      <c r="A33" s="22"/>
      <c r="B33" s="19">
        <v>2000</v>
      </c>
      <c r="C33" s="20">
        <v>23.1</v>
      </c>
      <c r="D33" s="20">
        <v>30.3</v>
      </c>
      <c r="E33" s="20">
        <v>32</v>
      </c>
      <c r="F33" s="20">
        <v>34.8</v>
      </c>
      <c r="G33" s="20">
        <v>46</v>
      </c>
      <c r="H33" s="20">
        <v>31.2</v>
      </c>
      <c r="I33" s="20">
        <v>37.5</v>
      </c>
      <c r="J33" s="20">
        <v>25.2</v>
      </c>
      <c r="K33" s="20">
        <v>25.4</v>
      </c>
      <c r="L33" s="20">
        <v>21.6</v>
      </c>
      <c r="M33" s="20">
        <v>70</v>
      </c>
      <c r="N33" s="20">
        <v>50</v>
      </c>
      <c r="O33" s="20">
        <v>35</v>
      </c>
    </row>
    <row r="34" spans="1:15" s="5" customFormat="1" ht="10.5" customHeight="1">
      <c r="A34" s="22"/>
      <c r="B34" s="19">
        <v>2001</v>
      </c>
      <c r="C34" s="20">
        <v>26</v>
      </c>
      <c r="D34" s="20">
        <v>37.5</v>
      </c>
      <c r="E34" s="20">
        <v>23.2</v>
      </c>
      <c r="F34" s="20">
        <v>46.5</v>
      </c>
      <c r="G34" s="20"/>
      <c r="H34" s="20"/>
      <c r="I34" s="20"/>
      <c r="J34" s="20"/>
      <c r="K34" s="20"/>
      <c r="L34" s="20"/>
      <c r="M34" s="20"/>
      <c r="N34" s="20"/>
      <c r="O34" s="20"/>
    </row>
    <row r="35" spans="1:15" s="5" customFormat="1" ht="3" customHeight="1">
      <c r="A35" s="22"/>
      <c r="B35" s="19"/>
      <c r="C35" s="20"/>
      <c r="D35" s="20"/>
      <c r="E35" s="20"/>
      <c r="F35" s="20"/>
      <c r="G35" s="20"/>
      <c r="H35" s="20"/>
      <c r="I35" s="20"/>
      <c r="J35" s="20"/>
      <c r="K35" s="20"/>
      <c r="L35" s="20"/>
      <c r="M35" s="20"/>
      <c r="N35" s="20"/>
      <c r="O35" s="20"/>
    </row>
    <row r="36" spans="1:15" s="5" customFormat="1" ht="10.5" customHeight="1">
      <c r="A36" s="24" t="s">
        <v>25</v>
      </c>
      <c r="B36" s="19">
        <v>1997</v>
      </c>
      <c r="C36" s="20">
        <v>16.2</v>
      </c>
      <c r="D36" s="20">
        <v>16.2</v>
      </c>
      <c r="E36" s="20">
        <v>12.3</v>
      </c>
      <c r="F36" s="20">
        <v>10.5</v>
      </c>
      <c r="G36" s="20">
        <v>15.4</v>
      </c>
      <c r="H36" s="20">
        <v>9.89</v>
      </c>
      <c r="I36" s="20">
        <v>19.3</v>
      </c>
      <c r="J36" s="20">
        <v>17</v>
      </c>
      <c r="K36" s="20">
        <v>14.3</v>
      </c>
      <c r="L36" s="20">
        <v>13.4</v>
      </c>
      <c r="M36" s="20">
        <v>18.4</v>
      </c>
      <c r="N36" s="20">
        <v>19.1</v>
      </c>
      <c r="O36" s="20">
        <v>14.7</v>
      </c>
    </row>
    <row r="37" spans="1:15" s="5" customFormat="1" ht="10.5" customHeight="1">
      <c r="A37" s="22"/>
      <c r="B37" s="19">
        <v>1998</v>
      </c>
      <c r="C37" s="20">
        <v>11.2</v>
      </c>
      <c r="D37" s="20">
        <v>11.4</v>
      </c>
      <c r="E37" s="20">
        <v>16.4</v>
      </c>
      <c r="F37" s="20">
        <v>13.8</v>
      </c>
      <c r="G37" s="20">
        <v>15.4</v>
      </c>
      <c r="H37" s="20">
        <v>12.4</v>
      </c>
      <c r="I37" s="20">
        <v>10.6</v>
      </c>
      <c r="J37" s="20">
        <v>10.3</v>
      </c>
      <c r="K37" s="20">
        <v>10.5</v>
      </c>
      <c r="L37" s="20">
        <v>10.4</v>
      </c>
      <c r="M37" s="20">
        <v>11.9</v>
      </c>
      <c r="N37" s="20">
        <v>14</v>
      </c>
      <c r="O37" s="20">
        <v>12.3</v>
      </c>
    </row>
    <row r="38" spans="1:15" s="5" customFormat="1" ht="10.5" customHeight="1">
      <c r="A38" s="22"/>
      <c r="B38" s="19">
        <v>1999</v>
      </c>
      <c r="C38" s="20">
        <v>9.51</v>
      </c>
      <c r="D38" s="20">
        <v>8.47</v>
      </c>
      <c r="E38" s="20">
        <v>8.35</v>
      </c>
      <c r="F38" s="20">
        <v>10.2</v>
      </c>
      <c r="G38" s="20">
        <v>12.8</v>
      </c>
      <c r="H38" s="20">
        <v>18.3</v>
      </c>
      <c r="I38" s="20">
        <v>14</v>
      </c>
      <c r="J38" s="20">
        <v>10.3</v>
      </c>
      <c r="K38" s="20">
        <v>10.6</v>
      </c>
      <c r="L38" s="20">
        <v>9.14</v>
      </c>
      <c r="M38" s="20">
        <v>12.8</v>
      </c>
      <c r="N38" s="20">
        <v>17.2</v>
      </c>
      <c r="O38" s="20">
        <v>12</v>
      </c>
    </row>
    <row r="39" spans="1:15" s="5" customFormat="1" ht="10.5" customHeight="1">
      <c r="A39" s="22"/>
      <c r="B39" s="19">
        <v>2000</v>
      </c>
      <c r="C39" s="20">
        <v>19.2</v>
      </c>
      <c r="D39" s="20">
        <v>16</v>
      </c>
      <c r="E39" s="20">
        <v>12.9</v>
      </c>
      <c r="F39" s="20">
        <v>21.2</v>
      </c>
      <c r="G39" s="20">
        <v>25.6</v>
      </c>
      <c r="H39" s="20">
        <v>29.1</v>
      </c>
      <c r="I39" s="20">
        <v>18.1</v>
      </c>
      <c r="J39" s="20">
        <v>20</v>
      </c>
      <c r="K39" s="20">
        <v>15.1</v>
      </c>
      <c r="L39" s="20">
        <v>12.8</v>
      </c>
      <c r="M39" s="20">
        <v>19.5</v>
      </c>
      <c r="N39" s="20">
        <v>20</v>
      </c>
      <c r="O39" s="20">
        <v>18.4</v>
      </c>
    </row>
    <row r="40" spans="1:15" s="5" customFormat="1" ht="10.5" customHeight="1">
      <c r="A40" s="22"/>
      <c r="B40" s="19">
        <v>2001</v>
      </c>
      <c r="C40" s="20">
        <v>14.6</v>
      </c>
      <c r="D40" s="20">
        <v>15</v>
      </c>
      <c r="E40" s="20">
        <v>15.8</v>
      </c>
      <c r="F40" s="20">
        <v>14.6</v>
      </c>
      <c r="G40" s="20"/>
      <c r="H40" s="20"/>
      <c r="I40" s="20"/>
      <c r="J40" s="20"/>
      <c r="K40" s="20"/>
      <c r="L40" s="20"/>
      <c r="M40" s="20"/>
      <c r="N40" s="20"/>
      <c r="O40" s="20"/>
    </row>
    <row r="41" spans="1:15" s="5" customFormat="1" ht="3" customHeight="1">
      <c r="A41" s="22"/>
      <c r="B41" s="19"/>
      <c r="C41" s="20"/>
      <c r="D41" s="20"/>
      <c r="E41" s="20"/>
      <c r="F41" s="20"/>
      <c r="G41" s="20"/>
      <c r="H41" s="20"/>
      <c r="I41" s="20"/>
      <c r="J41" s="20"/>
      <c r="K41" s="20"/>
      <c r="L41" s="20"/>
      <c r="M41" s="20"/>
      <c r="N41" s="20"/>
      <c r="O41" s="20"/>
    </row>
    <row r="42" spans="1:15" s="5" customFormat="1" ht="10.5" customHeight="1">
      <c r="A42" s="24" t="s">
        <v>26</v>
      </c>
      <c r="B42" s="19">
        <v>1997</v>
      </c>
      <c r="C42" s="20">
        <v>29</v>
      </c>
      <c r="D42" s="20">
        <v>25.8</v>
      </c>
      <c r="E42" s="20">
        <v>33.9</v>
      </c>
      <c r="F42" s="20">
        <v>26.1</v>
      </c>
      <c r="G42" s="20">
        <v>21.2</v>
      </c>
      <c r="H42" s="20">
        <v>17.1</v>
      </c>
      <c r="I42" s="20">
        <v>18.6</v>
      </c>
      <c r="J42" s="20">
        <v>18</v>
      </c>
      <c r="K42" s="20">
        <v>16.6</v>
      </c>
      <c r="L42" s="20">
        <v>15.2</v>
      </c>
      <c r="M42" s="20">
        <v>18.9</v>
      </c>
      <c r="N42" s="20">
        <v>19.9</v>
      </c>
      <c r="O42" s="20">
        <v>17.7</v>
      </c>
    </row>
    <row r="43" spans="1:15" s="5" customFormat="1" ht="10.5" customHeight="1">
      <c r="A43" s="22"/>
      <c r="B43" s="19">
        <v>1998</v>
      </c>
      <c r="C43" s="20">
        <v>18.7</v>
      </c>
      <c r="D43" s="20">
        <v>31.6</v>
      </c>
      <c r="E43" s="20">
        <v>24.2</v>
      </c>
      <c r="F43" s="20">
        <v>20.1</v>
      </c>
      <c r="G43" s="20">
        <v>17.1</v>
      </c>
      <c r="H43" s="20">
        <v>14</v>
      </c>
      <c r="I43" s="20">
        <v>16.4</v>
      </c>
      <c r="J43" s="20">
        <v>16.4</v>
      </c>
      <c r="K43" s="20">
        <v>18.1</v>
      </c>
      <c r="L43" s="20">
        <v>25.3</v>
      </c>
      <c r="M43" s="20">
        <v>24.8</v>
      </c>
      <c r="N43" s="20">
        <v>14.3</v>
      </c>
      <c r="O43" s="20">
        <v>17.2</v>
      </c>
    </row>
    <row r="44" spans="1:15" s="5" customFormat="1" ht="10.5" customHeight="1">
      <c r="A44" s="22"/>
      <c r="B44" s="19">
        <v>1999</v>
      </c>
      <c r="C44" s="20">
        <v>19.6</v>
      </c>
      <c r="D44" s="20">
        <v>23.3</v>
      </c>
      <c r="E44" s="20">
        <v>21.8</v>
      </c>
      <c r="F44" s="20">
        <v>18.9</v>
      </c>
      <c r="G44" s="20">
        <v>18.5</v>
      </c>
      <c r="H44" s="20">
        <v>15</v>
      </c>
      <c r="I44" s="20">
        <v>17.3</v>
      </c>
      <c r="J44" s="20">
        <v>16.6</v>
      </c>
      <c r="K44" s="20">
        <v>17.3</v>
      </c>
      <c r="L44" s="20">
        <v>16.5</v>
      </c>
      <c r="M44" s="20">
        <v>28.4</v>
      </c>
      <c r="N44" s="20">
        <v>40.7</v>
      </c>
      <c r="O44" s="20">
        <v>17.2</v>
      </c>
    </row>
    <row r="45" spans="1:15" s="5" customFormat="1" ht="10.5" customHeight="1">
      <c r="A45" s="22"/>
      <c r="B45" s="19">
        <v>2000</v>
      </c>
      <c r="C45" s="20">
        <v>31.5</v>
      </c>
      <c r="D45" s="20">
        <v>25.1</v>
      </c>
      <c r="E45" s="20">
        <v>19.3</v>
      </c>
      <c r="F45" s="20">
        <v>18.6</v>
      </c>
      <c r="G45" s="20">
        <v>14.5</v>
      </c>
      <c r="H45" s="20">
        <v>17.8</v>
      </c>
      <c r="I45" s="20">
        <v>22.1</v>
      </c>
      <c r="J45" s="20">
        <v>20.7</v>
      </c>
      <c r="K45" s="20">
        <v>20.1</v>
      </c>
      <c r="L45" s="20">
        <v>24.1</v>
      </c>
      <c r="M45" s="20">
        <v>17.9</v>
      </c>
      <c r="N45" s="20">
        <v>33.4</v>
      </c>
      <c r="O45" s="20">
        <v>18.3</v>
      </c>
    </row>
    <row r="46" spans="1:15" s="5" customFormat="1" ht="10.5" customHeight="1">
      <c r="A46" s="22"/>
      <c r="B46" s="19">
        <v>2001</v>
      </c>
      <c r="C46" s="20">
        <v>36.7</v>
      </c>
      <c r="D46" s="20">
        <v>35.1</v>
      </c>
      <c r="E46" s="20">
        <v>25.7</v>
      </c>
      <c r="F46" s="20">
        <v>16</v>
      </c>
      <c r="G46" s="20"/>
      <c r="H46" s="20"/>
      <c r="I46" s="20"/>
      <c r="J46" s="20"/>
      <c r="K46" s="20"/>
      <c r="L46" s="20"/>
      <c r="M46" s="20"/>
      <c r="N46" s="20"/>
      <c r="O46" s="20"/>
    </row>
    <row r="47" spans="1:15" s="5" customFormat="1" ht="3" customHeight="1">
      <c r="A47" s="22"/>
      <c r="B47" s="19"/>
      <c r="C47" s="20"/>
      <c r="D47" s="20"/>
      <c r="E47" s="20"/>
      <c r="F47" s="20"/>
      <c r="G47" s="20"/>
      <c r="H47" s="20"/>
      <c r="I47" s="20"/>
      <c r="J47" s="20"/>
      <c r="K47" s="20"/>
      <c r="L47" s="20"/>
      <c r="M47" s="20"/>
      <c r="N47" s="18"/>
      <c r="O47" s="18"/>
    </row>
    <row r="48" spans="1:15" s="5" customFormat="1" ht="10.5" customHeight="1">
      <c r="A48" s="22" t="s">
        <v>27</v>
      </c>
      <c r="B48" s="19">
        <v>1997</v>
      </c>
      <c r="C48" s="25">
        <v>17.5</v>
      </c>
      <c r="D48" s="25">
        <v>25</v>
      </c>
      <c r="E48" s="25">
        <v>16.3</v>
      </c>
      <c r="F48" s="25">
        <v>27.7</v>
      </c>
      <c r="G48" s="25">
        <v>20.4</v>
      </c>
      <c r="H48" s="25">
        <v>12.5</v>
      </c>
      <c r="I48" s="25">
        <v>14.4</v>
      </c>
      <c r="J48" s="25">
        <v>19.4</v>
      </c>
      <c r="K48" s="25">
        <v>17.7</v>
      </c>
      <c r="L48" s="25">
        <v>12.2</v>
      </c>
      <c r="M48" s="25">
        <v>13.8</v>
      </c>
      <c r="N48" s="25">
        <v>19.2</v>
      </c>
      <c r="O48" s="20">
        <v>17.7</v>
      </c>
    </row>
    <row r="49" spans="1:15" s="5" customFormat="1" ht="10.5" customHeight="1">
      <c r="A49" s="22"/>
      <c r="B49" s="19">
        <v>1998</v>
      </c>
      <c r="C49" s="21" t="s">
        <v>19</v>
      </c>
      <c r="D49" s="21" t="s">
        <v>19</v>
      </c>
      <c r="E49" s="21" t="s">
        <v>19</v>
      </c>
      <c r="F49" s="25">
        <v>30.7</v>
      </c>
      <c r="G49" s="25">
        <v>16.1</v>
      </c>
      <c r="H49" s="25">
        <v>19.4</v>
      </c>
      <c r="I49" s="25">
        <v>20.3</v>
      </c>
      <c r="J49" s="25">
        <v>20.4</v>
      </c>
      <c r="K49" s="25">
        <v>22.9</v>
      </c>
      <c r="L49" s="25">
        <v>18.3</v>
      </c>
      <c r="M49" s="25">
        <v>18</v>
      </c>
      <c r="N49" s="25">
        <v>20.4</v>
      </c>
      <c r="O49" s="20">
        <v>20</v>
      </c>
    </row>
    <row r="50" spans="1:15" s="5" customFormat="1" ht="10.5" customHeight="1">
      <c r="A50" s="22"/>
      <c r="B50" s="19">
        <v>1999</v>
      </c>
      <c r="C50" s="21" t="s">
        <v>19</v>
      </c>
      <c r="D50" s="21" t="s">
        <v>19</v>
      </c>
      <c r="E50" s="21" t="s">
        <v>19</v>
      </c>
      <c r="F50" s="25">
        <v>20.4</v>
      </c>
      <c r="G50" s="25">
        <v>15.6</v>
      </c>
      <c r="H50" s="25">
        <v>12.5</v>
      </c>
      <c r="I50" s="25">
        <v>18.9</v>
      </c>
      <c r="J50" s="25">
        <v>22.7</v>
      </c>
      <c r="K50" s="25">
        <v>21.3</v>
      </c>
      <c r="L50" s="25">
        <v>23.1</v>
      </c>
      <c r="M50" s="25">
        <v>14.4</v>
      </c>
      <c r="N50" s="25">
        <v>15.6</v>
      </c>
      <c r="O50" s="20">
        <v>18.2</v>
      </c>
    </row>
    <row r="51" spans="1:15" s="5" customFormat="1" ht="10.5" customHeight="1">
      <c r="A51" s="22"/>
      <c r="B51" s="19">
        <v>2000</v>
      </c>
      <c r="C51" s="25">
        <v>28.6</v>
      </c>
      <c r="D51" s="25">
        <v>40</v>
      </c>
      <c r="E51" s="25">
        <v>28.5</v>
      </c>
      <c r="F51" s="25">
        <v>22.7</v>
      </c>
      <c r="G51" s="25">
        <v>17.7</v>
      </c>
      <c r="H51" s="25">
        <v>15.8</v>
      </c>
      <c r="I51" s="25">
        <v>27.2</v>
      </c>
      <c r="J51" s="25">
        <v>20.4</v>
      </c>
      <c r="K51" s="25">
        <v>23.1</v>
      </c>
      <c r="L51" s="25">
        <v>22.5</v>
      </c>
      <c r="M51" s="25">
        <v>12.2</v>
      </c>
      <c r="N51" s="25">
        <v>24.6</v>
      </c>
      <c r="O51" s="20">
        <v>20.4</v>
      </c>
    </row>
    <row r="52" spans="1:15" s="5" customFormat="1" ht="10.5" customHeight="1">
      <c r="A52" s="22"/>
      <c r="B52" s="19">
        <v>2001</v>
      </c>
      <c r="C52" s="21" t="s">
        <v>19</v>
      </c>
      <c r="D52" s="21" t="s">
        <v>19</v>
      </c>
      <c r="E52" s="25">
        <v>44.1</v>
      </c>
      <c r="F52" s="25">
        <v>46.1</v>
      </c>
      <c r="G52" s="25"/>
      <c r="H52" s="25"/>
      <c r="I52" s="25"/>
      <c r="J52" s="25"/>
      <c r="K52" s="25"/>
      <c r="L52" s="25"/>
      <c r="M52" s="25"/>
      <c r="N52" s="25"/>
      <c r="O52" s="20"/>
    </row>
    <row r="53" spans="1:15" s="5" customFormat="1" ht="3" customHeight="1">
      <c r="A53" s="22"/>
      <c r="B53" s="19"/>
      <c r="C53" s="20"/>
      <c r="D53" s="20"/>
      <c r="E53" s="20"/>
      <c r="F53" s="20"/>
      <c r="G53" s="20"/>
      <c r="H53" s="20"/>
      <c r="I53" s="20"/>
      <c r="J53" s="20"/>
      <c r="K53" s="20"/>
      <c r="L53" s="20"/>
      <c r="M53" s="20"/>
      <c r="N53" s="20"/>
      <c r="O53" s="20"/>
    </row>
    <row r="54" spans="1:15" s="5" customFormat="1" ht="10.5" customHeight="1">
      <c r="A54" s="24" t="s">
        <v>28</v>
      </c>
      <c r="B54" s="19">
        <v>1997</v>
      </c>
      <c r="C54" s="20">
        <v>14.9</v>
      </c>
      <c r="D54" s="20">
        <v>9.58</v>
      </c>
      <c r="E54" s="20">
        <v>13.5</v>
      </c>
      <c r="F54" s="20">
        <v>15.7</v>
      </c>
      <c r="G54" s="20">
        <v>10.4</v>
      </c>
      <c r="H54" s="20">
        <v>14.9</v>
      </c>
      <c r="I54" s="20">
        <v>17.1</v>
      </c>
      <c r="J54" s="20">
        <v>22.8</v>
      </c>
      <c r="K54" s="20">
        <v>22.3</v>
      </c>
      <c r="L54" s="20">
        <v>34.8</v>
      </c>
      <c r="M54" s="20">
        <v>22.2</v>
      </c>
      <c r="N54" s="20">
        <v>25.1</v>
      </c>
      <c r="O54" s="20">
        <v>17.5</v>
      </c>
    </row>
    <row r="55" spans="1:15" s="5" customFormat="1" ht="10.5" customHeight="1">
      <c r="A55" s="22"/>
      <c r="B55" s="19">
        <v>1998</v>
      </c>
      <c r="C55" s="20">
        <v>19</v>
      </c>
      <c r="D55" s="20">
        <v>10.9</v>
      </c>
      <c r="E55" s="20">
        <v>12.5</v>
      </c>
      <c r="F55" s="20">
        <v>27.2</v>
      </c>
      <c r="G55" s="20">
        <v>14.3</v>
      </c>
      <c r="H55" s="20">
        <v>11.8</v>
      </c>
      <c r="I55" s="20">
        <v>15.5</v>
      </c>
      <c r="J55" s="20">
        <v>16.4</v>
      </c>
      <c r="K55" s="20">
        <v>14</v>
      </c>
      <c r="L55" s="20">
        <v>21</v>
      </c>
      <c r="M55" s="20">
        <v>10.8</v>
      </c>
      <c r="N55" s="20">
        <v>12.5</v>
      </c>
      <c r="O55" s="20">
        <v>16.1</v>
      </c>
    </row>
    <row r="56" spans="1:15" s="5" customFormat="1" ht="10.5" customHeight="1">
      <c r="A56" s="22"/>
      <c r="B56" s="19">
        <v>1999</v>
      </c>
      <c r="C56" s="20">
        <v>10.3</v>
      </c>
      <c r="D56" s="20">
        <v>15.5</v>
      </c>
      <c r="E56" s="20">
        <v>16.3</v>
      </c>
      <c r="F56" s="20">
        <v>20.2</v>
      </c>
      <c r="G56" s="20">
        <v>14</v>
      </c>
      <c r="H56" s="20">
        <v>11.4</v>
      </c>
      <c r="I56" s="20">
        <v>12.7</v>
      </c>
      <c r="J56" s="20">
        <v>12</v>
      </c>
      <c r="K56" s="20">
        <v>13.1</v>
      </c>
      <c r="L56" s="20">
        <v>13.1</v>
      </c>
      <c r="M56" s="20">
        <v>10.5</v>
      </c>
      <c r="N56" s="20">
        <v>16.2</v>
      </c>
      <c r="O56" s="20">
        <v>13.3</v>
      </c>
    </row>
    <row r="57" spans="1:15" s="5" customFormat="1" ht="10.5" customHeight="1">
      <c r="A57" s="22"/>
      <c r="B57" s="19">
        <v>2000</v>
      </c>
      <c r="C57" s="20">
        <v>14.6</v>
      </c>
      <c r="D57" s="20">
        <v>9.29</v>
      </c>
      <c r="E57" s="20">
        <v>14.1</v>
      </c>
      <c r="F57" s="20">
        <v>22.8</v>
      </c>
      <c r="G57" s="20">
        <v>23.6</v>
      </c>
      <c r="H57" s="20">
        <v>13.5</v>
      </c>
      <c r="I57" s="20">
        <v>15</v>
      </c>
      <c r="J57" s="20">
        <v>19.2</v>
      </c>
      <c r="K57" s="20">
        <v>29.4</v>
      </c>
      <c r="L57" s="20">
        <v>16.2</v>
      </c>
      <c r="M57" s="20">
        <v>18.7</v>
      </c>
      <c r="N57" s="20">
        <v>18.7</v>
      </c>
      <c r="O57" s="20">
        <v>17.5</v>
      </c>
    </row>
    <row r="58" spans="1:15" s="5" customFormat="1" ht="10.5" customHeight="1">
      <c r="A58" s="22"/>
      <c r="B58" s="19">
        <v>2001</v>
      </c>
      <c r="C58" s="20">
        <v>13.7</v>
      </c>
      <c r="D58" s="20">
        <v>23.2</v>
      </c>
      <c r="E58" s="20">
        <v>15</v>
      </c>
      <c r="F58" s="20">
        <v>16.5</v>
      </c>
      <c r="G58" s="20"/>
      <c r="H58" s="20"/>
      <c r="I58" s="20"/>
      <c r="J58" s="20"/>
      <c r="K58" s="20"/>
      <c r="L58" s="20"/>
      <c r="M58" s="20"/>
      <c r="N58" s="20"/>
      <c r="O58" s="20"/>
    </row>
    <row r="59" spans="1:15" s="5" customFormat="1" ht="3" customHeight="1">
      <c r="A59" s="22"/>
      <c r="B59" s="19"/>
      <c r="C59" s="20"/>
      <c r="D59" s="20"/>
      <c r="E59" s="20"/>
      <c r="F59" s="20"/>
      <c r="G59" s="20"/>
      <c r="H59" s="20"/>
      <c r="I59" s="20"/>
      <c r="J59" s="20"/>
      <c r="K59" s="20"/>
      <c r="L59" s="20"/>
      <c r="M59" s="20"/>
      <c r="N59" s="20"/>
      <c r="O59" s="20"/>
    </row>
    <row r="60" spans="1:15" s="5" customFormat="1" ht="10.5" customHeight="1">
      <c r="A60" s="24" t="s">
        <v>29</v>
      </c>
      <c r="B60" s="19">
        <v>1997</v>
      </c>
      <c r="C60" s="20">
        <v>9.71</v>
      </c>
      <c r="D60" s="20">
        <v>7.91</v>
      </c>
      <c r="E60" s="20">
        <v>8.15</v>
      </c>
      <c r="F60" s="20">
        <v>14.8</v>
      </c>
      <c r="G60" s="20">
        <v>13.2</v>
      </c>
      <c r="H60" s="20">
        <v>16.4</v>
      </c>
      <c r="I60" s="20">
        <v>14.2</v>
      </c>
      <c r="J60" s="20">
        <v>13.4</v>
      </c>
      <c r="K60" s="20">
        <v>10.1</v>
      </c>
      <c r="L60" s="20">
        <v>9</v>
      </c>
      <c r="M60" s="20">
        <v>10.3</v>
      </c>
      <c r="N60" s="20">
        <v>10.9</v>
      </c>
      <c r="O60" s="20">
        <v>12.6</v>
      </c>
    </row>
    <row r="61" spans="1:15" s="5" customFormat="1" ht="10.5" customHeight="1">
      <c r="A61" s="22"/>
      <c r="B61" s="19">
        <v>1998</v>
      </c>
      <c r="C61" s="20">
        <v>10.5</v>
      </c>
      <c r="D61" s="20">
        <v>14</v>
      </c>
      <c r="E61" s="20">
        <v>19.4</v>
      </c>
      <c r="F61" s="20">
        <v>19.2</v>
      </c>
      <c r="G61" s="20">
        <v>15.8</v>
      </c>
      <c r="H61" s="20">
        <v>14</v>
      </c>
      <c r="I61" s="20">
        <v>19.1</v>
      </c>
      <c r="J61" s="20">
        <v>14</v>
      </c>
      <c r="K61" s="20">
        <v>12.9</v>
      </c>
      <c r="L61" s="20">
        <v>12.7</v>
      </c>
      <c r="M61" s="20">
        <v>14</v>
      </c>
      <c r="N61" s="20">
        <v>16</v>
      </c>
      <c r="O61" s="20">
        <v>13.8</v>
      </c>
    </row>
    <row r="62" spans="1:15" s="5" customFormat="1" ht="10.5" customHeight="1">
      <c r="A62" s="22"/>
      <c r="B62" s="19">
        <v>1999</v>
      </c>
      <c r="C62" s="29">
        <v>16.1</v>
      </c>
      <c r="D62" s="20">
        <v>13</v>
      </c>
      <c r="E62" s="20">
        <v>10</v>
      </c>
      <c r="F62" s="20">
        <v>14.6</v>
      </c>
      <c r="G62" s="20">
        <v>13</v>
      </c>
      <c r="H62" s="20">
        <v>15</v>
      </c>
      <c r="I62" s="20">
        <v>15.7</v>
      </c>
      <c r="J62" s="20">
        <v>13.1</v>
      </c>
      <c r="K62" s="20">
        <v>10.1</v>
      </c>
      <c r="L62" s="20">
        <v>8.21</v>
      </c>
      <c r="M62" s="20">
        <v>7.5</v>
      </c>
      <c r="N62" s="20">
        <v>6.97</v>
      </c>
      <c r="O62" s="20">
        <v>9.78</v>
      </c>
    </row>
    <row r="63" spans="1:15" s="5" customFormat="1" ht="10.5" customHeight="1">
      <c r="A63" s="22"/>
      <c r="B63" s="19">
        <v>2000</v>
      </c>
      <c r="C63" s="29">
        <v>5.88</v>
      </c>
      <c r="D63" s="20">
        <v>4.89</v>
      </c>
      <c r="E63" s="20">
        <v>4.4</v>
      </c>
      <c r="F63" s="20">
        <v>9.99</v>
      </c>
      <c r="G63" s="20">
        <v>13.1</v>
      </c>
      <c r="H63" s="20">
        <v>11.4</v>
      </c>
      <c r="I63" s="20">
        <v>13.2</v>
      </c>
      <c r="J63" s="20">
        <v>10.8</v>
      </c>
      <c r="K63" s="20">
        <v>9.65</v>
      </c>
      <c r="L63" s="20">
        <v>9.17</v>
      </c>
      <c r="M63" s="20">
        <v>8.25</v>
      </c>
      <c r="N63" s="20">
        <v>10.3</v>
      </c>
      <c r="O63" s="20">
        <v>11.2</v>
      </c>
    </row>
    <row r="64" spans="1:15" s="5" customFormat="1" ht="10.5" customHeight="1">
      <c r="A64" s="22"/>
      <c r="B64" s="19">
        <v>2001</v>
      </c>
      <c r="C64" s="29">
        <v>13.9</v>
      </c>
      <c r="D64" s="20">
        <v>14.1</v>
      </c>
      <c r="E64" s="20">
        <v>15.6</v>
      </c>
      <c r="F64" s="20">
        <v>16</v>
      </c>
      <c r="G64" s="20"/>
      <c r="H64" s="20"/>
      <c r="I64" s="20"/>
      <c r="J64" s="20"/>
      <c r="K64" s="20"/>
      <c r="L64" s="20"/>
      <c r="M64" s="20"/>
      <c r="N64" s="20"/>
      <c r="O64" s="20"/>
    </row>
    <row r="65" spans="1:15" s="5" customFormat="1" ht="3" customHeight="1">
      <c r="A65" s="22"/>
      <c r="B65" s="19"/>
      <c r="C65" s="20"/>
      <c r="D65" s="20"/>
      <c r="E65" s="20"/>
      <c r="F65" s="20"/>
      <c r="G65" s="20"/>
      <c r="H65" s="20"/>
      <c r="I65" s="20"/>
      <c r="J65" s="20"/>
      <c r="K65" s="20"/>
      <c r="L65" s="20"/>
      <c r="M65" s="20"/>
      <c r="N65" s="20"/>
      <c r="O65" s="20"/>
    </row>
    <row r="66" spans="1:15" s="5" customFormat="1" ht="10.5" customHeight="1">
      <c r="A66" s="22" t="s">
        <v>30</v>
      </c>
      <c r="B66" s="19">
        <v>1997</v>
      </c>
      <c r="C66" s="25">
        <v>50</v>
      </c>
      <c r="D66" s="25">
        <v>87.7</v>
      </c>
      <c r="E66" s="25">
        <v>42.2</v>
      </c>
      <c r="F66" s="25">
        <v>60.8</v>
      </c>
      <c r="G66" s="25">
        <v>47.7</v>
      </c>
      <c r="H66" s="25">
        <v>17.9</v>
      </c>
      <c r="I66" s="25">
        <v>47</v>
      </c>
      <c r="J66" s="25">
        <v>53.6</v>
      </c>
      <c r="K66" s="25">
        <v>51.2</v>
      </c>
      <c r="L66" s="25">
        <v>56.6</v>
      </c>
      <c r="M66" s="25">
        <v>60</v>
      </c>
      <c r="N66" s="25">
        <v>36.6</v>
      </c>
      <c r="O66" s="20">
        <v>40.6</v>
      </c>
    </row>
    <row r="67" spans="1:15" s="5" customFormat="1" ht="10.5" customHeight="1">
      <c r="A67" s="22"/>
      <c r="B67" s="19">
        <v>1998</v>
      </c>
      <c r="C67" s="25">
        <v>74.8</v>
      </c>
      <c r="D67" s="25">
        <v>70.4</v>
      </c>
      <c r="E67" s="25">
        <v>68.8</v>
      </c>
      <c r="F67" s="25">
        <v>58.9</v>
      </c>
      <c r="G67" s="25">
        <v>45.3</v>
      </c>
      <c r="H67" s="25">
        <v>63.9</v>
      </c>
      <c r="I67" s="25">
        <v>38.4</v>
      </c>
      <c r="J67" s="25">
        <v>61.6</v>
      </c>
      <c r="K67" s="25">
        <v>65.7</v>
      </c>
      <c r="L67" s="25">
        <v>55.4</v>
      </c>
      <c r="M67" s="25">
        <v>64.5</v>
      </c>
      <c r="N67" s="25">
        <v>39.7</v>
      </c>
      <c r="O67" s="20">
        <v>48.9</v>
      </c>
    </row>
    <row r="68" spans="1:15" s="5" customFormat="1" ht="10.5" customHeight="1">
      <c r="A68" s="22"/>
      <c r="B68" s="19">
        <v>1999</v>
      </c>
      <c r="C68" s="25">
        <v>43.8</v>
      </c>
      <c r="D68" s="25">
        <v>47.9</v>
      </c>
      <c r="E68" s="25">
        <v>46</v>
      </c>
      <c r="F68" s="25">
        <v>39.7</v>
      </c>
      <c r="G68" s="25">
        <v>40.4</v>
      </c>
      <c r="H68" s="25">
        <v>28.3</v>
      </c>
      <c r="I68" s="25">
        <v>51.6</v>
      </c>
      <c r="J68" s="25">
        <v>54.6</v>
      </c>
      <c r="K68" s="25">
        <v>50.7</v>
      </c>
      <c r="L68" s="25">
        <v>63</v>
      </c>
      <c r="M68" s="25">
        <v>78.1</v>
      </c>
      <c r="N68" s="25">
        <v>72.5</v>
      </c>
      <c r="O68" s="20">
        <v>46.5</v>
      </c>
    </row>
    <row r="69" spans="1:15" s="5" customFormat="1" ht="10.5" customHeight="1">
      <c r="A69" s="22"/>
      <c r="B69" s="19">
        <v>2000</v>
      </c>
      <c r="C69" s="25">
        <v>41.6</v>
      </c>
      <c r="D69" s="25">
        <v>49.6</v>
      </c>
      <c r="E69" s="25">
        <v>43.7</v>
      </c>
      <c r="F69" s="25">
        <v>46.1</v>
      </c>
      <c r="G69" s="25">
        <v>35.1</v>
      </c>
      <c r="H69" s="25">
        <v>31.2</v>
      </c>
      <c r="I69" s="25">
        <v>64.3</v>
      </c>
      <c r="J69" s="25">
        <v>54.7</v>
      </c>
      <c r="K69" s="25">
        <v>56.1</v>
      </c>
      <c r="L69" s="25">
        <v>57.2</v>
      </c>
      <c r="M69" s="25">
        <v>48.3</v>
      </c>
      <c r="N69" s="25">
        <v>45.9</v>
      </c>
      <c r="O69" s="20">
        <v>42.7</v>
      </c>
    </row>
    <row r="70" spans="1:15" s="5" customFormat="1" ht="10.5" customHeight="1">
      <c r="A70" s="22"/>
      <c r="B70" s="19">
        <v>2001</v>
      </c>
      <c r="C70" s="25">
        <v>96.7</v>
      </c>
      <c r="D70" s="25">
        <v>69.4</v>
      </c>
      <c r="E70" s="25">
        <v>44</v>
      </c>
      <c r="F70" s="25">
        <v>54.3</v>
      </c>
      <c r="G70" s="25"/>
      <c r="H70" s="25"/>
      <c r="I70" s="25"/>
      <c r="J70" s="25"/>
      <c r="K70" s="25"/>
      <c r="L70" s="25"/>
      <c r="M70" s="25"/>
      <c r="N70" s="25"/>
      <c r="O70" s="20"/>
    </row>
    <row r="71" spans="1:15" s="5" customFormat="1" ht="3" customHeight="1">
      <c r="A71" s="22"/>
      <c r="B71" s="19"/>
      <c r="C71" s="20"/>
      <c r="D71" s="20"/>
      <c r="E71" s="20"/>
      <c r="F71" s="20"/>
      <c r="G71" s="20"/>
      <c r="H71" s="20"/>
      <c r="I71" s="20"/>
      <c r="J71" s="20"/>
      <c r="K71" s="20"/>
      <c r="L71" s="20"/>
      <c r="M71" s="20"/>
      <c r="N71" s="20"/>
      <c r="O71" s="20"/>
    </row>
    <row r="72" spans="1:15" s="5" customFormat="1" ht="10.5" customHeight="1">
      <c r="A72" s="24" t="s">
        <v>31</v>
      </c>
      <c r="B72" s="19">
        <v>1997</v>
      </c>
      <c r="C72" s="20">
        <v>32.1</v>
      </c>
      <c r="D72" s="20">
        <v>45.9</v>
      </c>
      <c r="E72" s="20">
        <v>57.4</v>
      </c>
      <c r="F72" s="20">
        <v>24.9</v>
      </c>
      <c r="G72" s="20">
        <v>32.2</v>
      </c>
      <c r="H72" s="20">
        <v>30.3</v>
      </c>
      <c r="I72" s="20">
        <v>29.2</v>
      </c>
      <c r="J72" s="20">
        <v>27.6</v>
      </c>
      <c r="K72" s="20">
        <v>25.9</v>
      </c>
      <c r="L72" s="20">
        <v>26.5</v>
      </c>
      <c r="M72" s="20">
        <v>43.6</v>
      </c>
      <c r="N72" s="20">
        <v>40.8</v>
      </c>
      <c r="O72" s="20">
        <v>31.7</v>
      </c>
    </row>
    <row r="73" spans="1:15" s="5" customFormat="1" ht="10.5" customHeight="1">
      <c r="A73" s="22"/>
      <c r="B73" s="19">
        <v>1998</v>
      </c>
      <c r="C73" s="20">
        <v>26.4</v>
      </c>
      <c r="D73" s="20">
        <v>44</v>
      </c>
      <c r="E73" s="20">
        <v>34</v>
      </c>
      <c r="F73" s="20">
        <v>37.2</v>
      </c>
      <c r="G73" s="20">
        <v>36.5</v>
      </c>
      <c r="H73" s="20">
        <v>29</v>
      </c>
      <c r="I73" s="20">
        <v>40.9</v>
      </c>
      <c r="J73" s="20">
        <v>25.1</v>
      </c>
      <c r="K73" s="20">
        <v>28.4</v>
      </c>
      <c r="L73" s="20">
        <v>43</v>
      </c>
      <c r="M73" s="20">
        <v>42.1</v>
      </c>
      <c r="N73" s="20">
        <v>42.2</v>
      </c>
      <c r="O73" s="20">
        <v>35.2</v>
      </c>
    </row>
    <row r="74" spans="1:15" s="5" customFormat="1" ht="10.5" customHeight="1">
      <c r="A74" s="22"/>
      <c r="B74" s="19">
        <v>1999</v>
      </c>
      <c r="C74" s="20">
        <v>33.5</v>
      </c>
      <c r="D74" s="20">
        <v>23.4</v>
      </c>
      <c r="E74" s="20">
        <v>22.3</v>
      </c>
      <c r="F74" s="20">
        <v>23.7</v>
      </c>
      <c r="G74" s="20">
        <v>21</v>
      </c>
      <c r="H74" s="20">
        <v>29.1</v>
      </c>
      <c r="I74" s="20">
        <v>23.2</v>
      </c>
      <c r="J74" s="20">
        <v>24.7</v>
      </c>
      <c r="K74" s="20">
        <v>26.5</v>
      </c>
      <c r="L74" s="20">
        <v>21.3</v>
      </c>
      <c r="M74" s="20">
        <v>26</v>
      </c>
      <c r="N74" s="20">
        <v>28.9</v>
      </c>
      <c r="O74" s="20">
        <v>25.9</v>
      </c>
    </row>
    <row r="75" spans="1:15" s="5" customFormat="1" ht="10.5" customHeight="1">
      <c r="A75" s="22"/>
      <c r="B75" s="19">
        <v>2000</v>
      </c>
      <c r="C75" s="20">
        <v>21.4</v>
      </c>
      <c r="D75" s="20">
        <v>21.1</v>
      </c>
      <c r="E75" s="20">
        <v>33</v>
      </c>
      <c r="F75" s="20">
        <v>34.8</v>
      </c>
      <c r="G75" s="20">
        <v>23</v>
      </c>
      <c r="H75" s="20">
        <v>22.6</v>
      </c>
      <c r="I75" s="20">
        <v>24.7</v>
      </c>
      <c r="J75" s="20">
        <v>34</v>
      </c>
      <c r="K75" s="20">
        <v>29.6</v>
      </c>
      <c r="L75" s="20">
        <v>42.1</v>
      </c>
      <c r="M75" s="20">
        <v>47.5</v>
      </c>
      <c r="N75" s="20">
        <v>45.9</v>
      </c>
      <c r="O75" s="20">
        <v>31.4</v>
      </c>
    </row>
    <row r="76" spans="1:15" s="5" customFormat="1" ht="10.5" customHeight="1">
      <c r="A76" s="7"/>
      <c r="B76" s="30">
        <v>2001</v>
      </c>
      <c r="C76" s="6">
        <v>43.8</v>
      </c>
      <c r="D76" s="6">
        <v>28.7</v>
      </c>
      <c r="E76" s="6">
        <v>56.5</v>
      </c>
      <c r="F76" s="6">
        <v>24.3</v>
      </c>
      <c r="G76" s="6"/>
      <c r="H76" s="6"/>
      <c r="I76" s="6"/>
      <c r="J76" s="6"/>
      <c r="K76" s="6"/>
      <c r="L76" s="6"/>
      <c r="M76" s="6"/>
      <c r="N76" s="6"/>
      <c r="O76" s="6"/>
    </row>
    <row r="77" spans="1:15" s="5" customFormat="1" ht="12">
      <c r="A77" s="31" t="s">
        <v>32</v>
      </c>
      <c r="B77" s="32"/>
      <c r="C77" s="33"/>
      <c r="D77" s="33"/>
      <c r="E77" s="33"/>
      <c r="F77" s="33"/>
      <c r="G77" s="33"/>
      <c r="H77" s="33"/>
      <c r="I77" s="33"/>
      <c r="J77" s="33"/>
      <c r="K77" s="33"/>
      <c r="L77" s="33"/>
      <c r="M77" s="33"/>
      <c r="N77" s="33"/>
      <c r="O77" s="33"/>
    </row>
    <row r="78" spans="1:15" s="5" customFormat="1" ht="12">
      <c r="A78" s="34" t="s">
        <v>33</v>
      </c>
      <c r="B78" s="35"/>
      <c r="C78" s="6"/>
      <c r="D78" s="6"/>
      <c r="E78" s="6"/>
      <c r="F78" s="6"/>
      <c r="G78" s="6"/>
      <c r="H78" s="6"/>
      <c r="I78" s="6"/>
      <c r="J78" s="6"/>
      <c r="K78" s="6"/>
      <c r="L78" s="6"/>
      <c r="M78" s="6"/>
      <c r="N78" s="6"/>
      <c r="O78" s="6"/>
    </row>
    <row r="79" s="5" customFormat="1" ht="11.25">
      <c r="F79" s="36"/>
    </row>
    <row r="80" s="5" customFormat="1" ht="11.25">
      <c r="F80" s="36"/>
    </row>
    <row r="81" s="5" customFormat="1" ht="11.25">
      <c r="F81" s="36"/>
    </row>
    <row r="82" spans="3:6" s="5" customFormat="1" ht="11.25">
      <c r="C82" s="37"/>
      <c r="F82" s="36"/>
    </row>
    <row r="83" s="5" customFormat="1" ht="11.25">
      <c r="F83" s="36"/>
    </row>
    <row r="84" s="5" customFormat="1" ht="11.25">
      <c r="F84" s="36"/>
    </row>
    <row r="85" spans="1:15" s="5" customFormat="1" ht="4.5" customHeight="1">
      <c r="A85" s="22"/>
      <c r="B85" s="19"/>
      <c r="C85" s="20"/>
      <c r="D85" s="20"/>
      <c r="E85" s="20"/>
      <c r="F85" s="20"/>
      <c r="G85" s="20"/>
      <c r="H85" s="20"/>
      <c r="I85" s="20"/>
      <c r="J85" s="20"/>
      <c r="K85" s="20"/>
      <c r="L85" s="20"/>
      <c r="M85" s="20"/>
      <c r="N85" s="20"/>
      <c r="O85" s="20"/>
    </row>
    <row r="86" spans="1:15" s="5" customFormat="1" ht="12">
      <c r="A86" s="38" t="s">
        <v>34</v>
      </c>
      <c r="B86" s="19">
        <v>1996</v>
      </c>
      <c r="C86" s="21" t="s">
        <v>19</v>
      </c>
      <c r="D86" s="21" t="s">
        <v>19</v>
      </c>
      <c r="E86" s="21" t="s">
        <v>19</v>
      </c>
      <c r="F86" s="21" t="s">
        <v>19</v>
      </c>
      <c r="G86" s="20">
        <v>19.1</v>
      </c>
      <c r="H86" s="20">
        <v>19.2</v>
      </c>
      <c r="I86" s="20">
        <v>13.3</v>
      </c>
      <c r="J86" s="20">
        <v>13.4</v>
      </c>
      <c r="K86" s="20">
        <v>16.7</v>
      </c>
      <c r="L86" s="20">
        <v>21.2</v>
      </c>
      <c r="M86" s="20">
        <v>21.2</v>
      </c>
      <c r="N86" s="20">
        <v>20</v>
      </c>
      <c r="O86" s="20">
        <v>17</v>
      </c>
    </row>
    <row r="87" spans="1:15" s="5" customFormat="1" ht="12">
      <c r="A87" s="38" t="s">
        <v>35</v>
      </c>
      <c r="B87" s="19">
        <v>1997</v>
      </c>
      <c r="C87" s="21" t="s">
        <v>19</v>
      </c>
      <c r="D87" s="21" t="s">
        <v>19</v>
      </c>
      <c r="E87" s="21" t="s">
        <v>19</v>
      </c>
      <c r="F87" s="21" t="s">
        <v>19</v>
      </c>
      <c r="G87" s="20">
        <v>25</v>
      </c>
      <c r="H87" s="20">
        <v>20.5</v>
      </c>
      <c r="I87" s="20">
        <v>14.5</v>
      </c>
      <c r="J87" s="20">
        <v>12.7</v>
      </c>
      <c r="K87" s="20">
        <v>22.4</v>
      </c>
      <c r="L87" s="20">
        <v>29.3</v>
      </c>
      <c r="M87" s="20">
        <v>19.1</v>
      </c>
      <c r="N87" s="20">
        <v>18</v>
      </c>
      <c r="O87" s="20">
        <v>18.9</v>
      </c>
    </row>
    <row r="88" spans="1:15" s="5" customFormat="1" ht="12">
      <c r="A88" s="22"/>
      <c r="B88" s="19">
        <v>1998</v>
      </c>
      <c r="C88" s="21" t="s">
        <v>19</v>
      </c>
      <c r="D88" s="21" t="s">
        <v>19</v>
      </c>
      <c r="E88" s="21" t="s">
        <v>19</v>
      </c>
      <c r="F88" s="21" t="s">
        <v>19</v>
      </c>
      <c r="G88" s="20">
        <v>35</v>
      </c>
      <c r="H88" s="20">
        <v>23.9</v>
      </c>
      <c r="I88" s="20">
        <v>22.3</v>
      </c>
      <c r="J88" s="20">
        <v>15</v>
      </c>
      <c r="K88" s="20">
        <v>13</v>
      </c>
      <c r="L88" s="20">
        <v>15.6</v>
      </c>
      <c r="M88" s="20">
        <v>15.5</v>
      </c>
      <c r="N88" s="20">
        <v>16</v>
      </c>
      <c r="O88" s="20">
        <v>21.1</v>
      </c>
    </row>
    <row r="89" spans="1:15" s="5" customFormat="1" ht="12">
      <c r="A89" s="22"/>
      <c r="B89" s="19">
        <v>1999</v>
      </c>
      <c r="C89" s="21" t="s">
        <v>19</v>
      </c>
      <c r="D89" s="21" t="s">
        <v>19</v>
      </c>
      <c r="E89" s="21" t="s">
        <v>19</v>
      </c>
      <c r="F89" s="21" t="s">
        <v>19</v>
      </c>
      <c r="G89" s="20">
        <v>27.7</v>
      </c>
      <c r="H89" s="20">
        <v>22.2</v>
      </c>
      <c r="I89" s="20">
        <v>16.1</v>
      </c>
      <c r="J89" s="20">
        <v>16</v>
      </c>
      <c r="K89" s="20">
        <v>20.2</v>
      </c>
      <c r="L89" s="20">
        <v>28.6</v>
      </c>
      <c r="M89" s="20">
        <v>19.6</v>
      </c>
      <c r="N89" s="20">
        <v>20.1</v>
      </c>
      <c r="O89" s="20">
        <v>21.6</v>
      </c>
    </row>
    <row r="90" spans="2:15" s="5" customFormat="1" ht="12">
      <c r="B90" s="19">
        <v>2000</v>
      </c>
      <c r="C90" s="21" t="s">
        <v>19</v>
      </c>
      <c r="D90" s="21" t="s">
        <v>19</v>
      </c>
      <c r="E90" s="21" t="s">
        <v>19</v>
      </c>
      <c r="F90" s="21" t="s">
        <v>19</v>
      </c>
      <c r="O90" s="20">
        <v>19.1</v>
      </c>
    </row>
    <row r="91" s="5" customFormat="1" ht="11.25">
      <c r="F91" s="36"/>
    </row>
    <row r="92" s="5" customFormat="1" ht="11.25">
      <c r="F92" s="36"/>
    </row>
    <row r="93" spans="1:6" s="5" customFormat="1" ht="11.25">
      <c r="A93" s="39" t="s">
        <v>36</v>
      </c>
      <c r="F93" s="36"/>
    </row>
    <row r="94" s="5" customFormat="1" ht="11.25">
      <c r="F94" s="36"/>
    </row>
    <row r="95" s="5" customFormat="1" ht="11.25">
      <c r="F95" s="36"/>
    </row>
    <row r="96" s="5" customFormat="1" ht="11.25">
      <c r="F96" s="36"/>
    </row>
    <row r="97" s="5" customFormat="1" ht="11.25">
      <c r="F97" s="36"/>
    </row>
    <row r="98" s="5" customFormat="1" ht="11.25">
      <c r="F98" s="36"/>
    </row>
    <row r="99" s="5" customFormat="1" ht="11.25">
      <c r="F99" s="36"/>
    </row>
    <row r="100" s="5" customFormat="1" ht="11.25">
      <c r="F100" s="36"/>
    </row>
    <row r="101" s="5" customFormat="1" ht="11.25">
      <c r="F101" s="36"/>
    </row>
    <row r="102" s="5" customFormat="1" ht="11.25">
      <c r="F102" s="36"/>
    </row>
    <row r="103" s="5" customFormat="1" ht="11.25">
      <c r="F103" s="36"/>
    </row>
    <row r="104" s="5" customFormat="1" ht="11.25">
      <c r="F104" s="36"/>
    </row>
    <row r="105" s="5" customFormat="1" ht="11.25">
      <c r="F105" s="36"/>
    </row>
    <row r="106" s="5" customFormat="1" ht="11.25">
      <c r="F106" s="36"/>
    </row>
    <row r="107" s="5" customFormat="1" ht="11.25">
      <c r="F107" s="36"/>
    </row>
    <row r="108" s="5" customFormat="1" ht="11.25">
      <c r="F108" s="36"/>
    </row>
    <row r="109" s="5" customFormat="1" ht="11.25">
      <c r="F109" s="36"/>
    </row>
    <row r="110" s="5" customFormat="1" ht="11.25">
      <c r="F110" s="36"/>
    </row>
    <row r="111" s="5" customFormat="1" ht="11.25">
      <c r="F111" s="36"/>
    </row>
    <row r="112" s="5" customFormat="1" ht="11.25">
      <c r="F112" s="36"/>
    </row>
    <row r="113" s="5" customFormat="1" ht="11.25">
      <c r="F113" s="36"/>
    </row>
    <row r="114" s="5" customFormat="1" ht="11.25">
      <c r="F114" s="36"/>
    </row>
    <row r="115" s="5" customFormat="1" ht="11.25">
      <c r="F115" s="36"/>
    </row>
    <row r="116" s="5" customFormat="1" ht="11.25">
      <c r="F116" s="36"/>
    </row>
    <row r="117" s="5" customFormat="1" ht="11.25">
      <c r="F117" s="36"/>
    </row>
    <row r="118" s="5" customFormat="1" ht="11.25">
      <c r="F118" s="36"/>
    </row>
    <row r="119" s="5" customFormat="1" ht="11.25">
      <c r="F119" s="36"/>
    </row>
    <row r="120" s="5" customFormat="1" ht="11.25">
      <c r="F120" s="36"/>
    </row>
    <row r="121" s="5" customFormat="1" ht="11.25">
      <c r="F121" s="36"/>
    </row>
    <row r="122" s="5" customFormat="1" ht="11.25">
      <c r="F122" s="36"/>
    </row>
    <row r="123" s="5" customFormat="1" ht="11.25">
      <c r="F123" s="36"/>
    </row>
    <row r="124" s="5" customFormat="1" ht="11.25">
      <c r="F124" s="36"/>
    </row>
    <row r="125" s="5" customFormat="1" ht="11.25">
      <c r="F125" s="36"/>
    </row>
    <row r="126" s="5" customFormat="1" ht="11.25">
      <c r="F126" s="36"/>
    </row>
    <row r="127" s="5" customFormat="1" ht="11.25">
      <c r="F127" s="36"/>
    </row>
    <row r="128" s="5" customFormat="1" ht="11.25">
      <c r="F128" s="36"/>
    </row>
    <row r="129" s="5" customFormat="1" ht="11.25">
      <c r="F129" s="36"/>
    </row>
    <row r="130" s="5" customFormat="1" ht="11.25">
      <c r="F130" s="36"/>
    </row>
    <row r="131" s="5" customFormat="1" ht="11.25">
      <c r="F131" s="36"/>
    </row>
    <row r="132" s="5" customFormat="1" ht="11.25">
      <c r="F132" s="36"/>
    </row>
    <row r="133" s="5" customFormat="1" ht="11.25">
      <c r="F133" s="36"/>
    </row>
    <row r="134" s="5" customFormat="1" ht="11.25">
      <c r="F134" s="36"/>
    </row>
    <row r="135" s="5" customFormat="1" ht="11.25">
      <c r="F135" s="36"/>
    </row>
    <row r="136" s="5" customFormat="1" ht="11.25">
      <c r="F136" s="36"/>
    </row>
    <row r="137" s="5" customFormat="1" ht="11.25">
      <c r="F137" s="36"/>
    </row>
    <row r="138" s="5" customFormat="1" ht="11.25">
      <c r="F138" s="36"/>
    </row>
    <row r="139" s="5" customFormat="1" ht="11.25">
      <c r="F139" s="36"/>
    </row>
    <row r="140" s="5" customFormat="1" ht="11.25">
      <c r="F140" s="36"/>
    </row>
    <row r="141" s="5" customFormat="1" ht="11.25">
      <c r="F141" s="36"/>
    </row>
    <row r="142" s="5" customFormat="1" ht="11.25">
      <c r="F142" s="36"/>
    </row>
    <row r="143" s="5" customFormat="1" ht="11.25">
      <c r="F143" s="36"/>
    </row>
    <row r="144" s="5" customFormat="1" ht="11.25">
      <c r="F144" s="36"/>
    </row>
    <row r="145" s="5" customFormat="1" ht="11.25">
      <c r="F145" s="36"/>
    </row>
    <row r="146" s="5" customFormat="1" ht="11.25">
      <c r="F146" s="36"/>
    </row>
    <row r="147" s="5" customFormat="1" ht="11.25">
      <c r="F147" s="36"/>
    </row>
    <row r="148" s="5" customFormat="1" ht="11.25">
      <c r="F148" s="36"/>
    </row>
    <row r="149" s="5" customFormat="1" ht="11.25">
      <c r="F149" s="36"/>
    </row>
    <row r="150" s="5" customFormat="1" ht="11.25">
      <c r="F150" s="36"/>
    </row>
    <row r="151" s="5" customFormat="1" ht="11.25">
      <c r="F151" s="36"/>
    </row>
    <row r="152" s="5" customFormat="1" ht="11.25">
      <c r="F152" s="36"/>
    </row>
    <row r="153" s="5" customFormat="1" ht="11.25">
      <c r="F153" s="36"/>
    </row>
    <row r="154" s="5" customFormat="1" ht="11.25">
      <c r="F154" s="36"/>
    </row>
    <row r="155" s="5" customFormat="1" ht="11.25">
      <c r="F155" s="36"/>
    </row>
    <row r="156" s="5" customFormat="1" ht="11.25">
      <c r="F156" s="36"/>
    </row>
    <row r="157" s="5" customFormat="1" ht="11.25">
      <c r="F157" s="36"/>
    </row>
    <row r="158" s="5" customFormat="1" ht="11.25">
      <c r="F158" s="36"/>
    </row>
    <row r="159" s="5" customFormat="1" ht="11.25">
      <c r="F159" s="36"/>
    </row>
    <row r="160" s="5" customFormat="1" ht="11.25">
      <c r="F160" s="36"/>
    </row>
    <row r="161" s="5" customFormat="1" ht="11.25">
      <c r="F161" s="36"/>
    </row>
    <row r="162" s="5" customFormat="1" ht="11.25">
      <c r="F162" s="36"/>
    </row>
    <row r="163" s="5" customFormat="1" ht="11.25">
      <c r="F163" s="36"/>
    </row>
    <row r="164" s="5" customFormat="1" ht="11.25">
      <c r="F164" s="36"/>
    </row>
    <row r="165" s="5" customFormat="1" ht="11.25">
      <c r="F165" s="36"/>
    </row>
    <row r="166" s="5" customFormat="1" ht="11.25">
      <c r="F166" s="36"/>
    </row>
    <row r="167" s="5" customFormat="1" ht="11.25">
      <c r="F167" s="36"/>
    </row>
    <row r="168" s="5" customFormat="1" ht="11.25">
      <c r="F168" s="36"/>
    </row>
    <row r="169" s="5" customFormat="1" ht="11.25">
      <c r="F169" s="36"/>
    </row>
    <row r="170" s="5" customFormat="1" ht="11.25">
      <c r="F170" s="36"/>
    </row>
    <row r="171" s="5" customFormat="1" ht="11.25">
      <c r="F171" s="36"/>
    </row>
    <row r="172" s="5" customFormat="1" ht="11.25">
      <c r="F172" s="36"/>
    </row>
    <row r="173" s="5" customFormat="1" ht="11.25">
      <c r="F173" s="36"/>
    </row>
    <row r="174" s="5" customFormat="1" ht="11.25">
      <c r="F174" s="36"/>
    </row>
    <row r="175" s="5" customFormat="1" ht="11.25">
      <c r="F175" s="36"/>
    </row>
    <row r="176" s="5" customFormat="1" ht="11.25">
      <c r="F176" s="36"/>
    </row>
    <row r="177" s="5" customFormat="1" ht="11.25">
      <c r="F177" s="36"/>
    </row>
    <row r="178" s="5" customFormat="1" ht="11.25">
      <c r="F178" s="36"/>
    </row>
    <row r="179" s="5" customFormat="1" ht="11.25">
      <c r="F179" s="36"/>
    </row>
    <row r="180" s="5" customFormat="1" ht="11.25">
      <c r="F180" s="36"/>
    </row>
    <row r="181" s="5" customFormat="1" ht="11.25">
      <c r="F181" s="36"/>
    </row>
    <row r="182" s="5" customFormat="1" ht="11.25">
      <c r="F182" s="36"/>
    </row>
    <row r="183" s="5" customFormat="1" ht="11.25">
      <c r="F183" s="36"/>
    </row>
    <row r="184" s="5" customFormat="1" ht="11.25">
      <c r="F184" s="36"/>
    </row>
    <row r="185" s="5" customFormat="1" ht="11.25">
      <c r="F185" s="36"/>
    </row>
    <row r="186" s="5" customFormat="1" ht="11.25">
      <c r="F186" s="36"/>
    </row>
    <row r="187" s="5" customFormat="1" ht="11.25">
      <c r="F187" s="36"/>
    </row>
    <row r="188" s="5" customFormat="1" ht="11.25">
      <c r="F188" s="36"/>
    </row>
    <row r="189" s="5" customFormat="1" ht="11.25">
      <c r="F189" s="36"/>
    </row>
    <row r="190" s="5" customFormat="1" ht="11.25">
      <c r="F190" s="36"/>
    </row>
    <row r="191" s="5" customFormat="1" ht="11.25">
      <c r="F191" s="36"/>
    </row>
    <row r="192" s="5" customFormat="1" ht="11.25">
      <c r="F192" s="36"/>
    </row>
    <row r="193" s="5" customFormat="1" ht="11.25">
      <c r="F193" s="36"/>
    </row>
    <row r="194" s="5" customFormat="1" ht="11.25">
      <c r="F194" s="36"/>
    </row>
    <row r="195" s="5" customFormat="1" ht="11.25">
      <c r="F195" s="36"/>
    </row>
    <row r="196" s="5" customFormat="1" ht="11.25">
      <c r="F196" s="36"/>
    </row>
    <row r="197" s="5" customFormat="1" ht="11.25">
      <c r="F197" s="36"/>
    </row>
    <row r="198" s="5" customFormat="1" ht="11.25">
      <c r="F198" s="36"/>
    </row>
    <row r="199" s="5" customFormat="1" ht="11.25">
      <c r="F199" s="36"/>
    </row>
    <row r="200" s="5" customFormat="1" ht="11.25">
      <c r="F200" s="36"/>
    </row>
    <row r="201" s="5" customFormat="1" ht="11.25">
      <c r="F201" s="36"/>
    </row>
    <row r="202" s="5" customFormat="1" ht="11.25">
      <c r="F202" s="36"/>
    </row>
    <row r="203" s="5" customFormat="1" ht="11.25">
      <c r="F203" s="36"/>
    </row>
    <row r="204" s="5" customFormat="1" ht="11.25">
      <c r="F204" s="36"/>
    </row>
    <row r="205" s="5" customFormat="1" ht="11.25">
      <c r="F205" s="36"/>
    </row>
    <row r="206" s="5" customFormat="1" ht="11.25">
      <c r="F206" s="36"/>
    </row>
    <row r="207" s="5" customFormat="1" ht="11.25">
      <c r="F207" s="36"/>
    </row>
    <row r="208" s="5" customFormat="1" ht="11.25">
      <c r="F208" s="36"/>
    </row>
    <row r="209" s="5" customFormat="1" ht="11.25">
      <c r="F209" s="36"/>
    </row>
    <row r="210" s="5" customFormat="1" ht="11.25">
      <c r="F210" s="36"/>
    </row>
    <row r="211" s="5" customFormat="1" ht="11.25">
      <c r="F211" s="36"/>
    </row>
    <row r="212" s="5" customFormat="1" ht="11.25">
      <c r="F212" s="36"/>
    </row>
    <row r="213" s="5" customFormat="1" ht="11.25">
      <c r="F213" s="36"/>
    </row>
    <row r="214" s="5" customFormat="1" ht="11.25">
      <c r="F214" s="36"/>
    </row>
    <row r="215" s="5" customFormat="1" ht="11.25">
      <c r="F215" s="36"/>
    </row>
    <row r="216" s="5" customFormat="1" ht="11.25">
      <c r="F216" s="36"/>
    </row>
    <row r="217" s="5" customFormat="1" ht="11.25">
      <c r="F217" s="36"/>
    </row>
    <row r="218" s="5" customFormat="1" ht="11.25">
      <c r="F218" s="36"/>
    </row>
    <row r="219" s="5" customFormat="1" ht="11.25">
      <c r="F219" s="36"/>
    </row>
    <row r="220" s="5" customFormat="1" ht="11.25">
      <c r="F220" s="36"/>
    </row>
    <row r="221" s="5" customFormat="1" ht="11.25">
      <c r="F221" s="36"/>
    </row>
    <row r="222" s="5" customFormat="1" ht="11.25">
      <c r="F222" s="36"/>
    </row>
    <row r="223" s="5" customFormat="1" ht="11.25">
      <c r="F223" s="36"/>
    </row>
    <row r="224" s="5" customFormat="1" ht="11.25">
      <c r="F224" s="36"/>
    </row>
    <row r="225" s="5" customFormat="1" ht="11.25">
      <c r="F225" s="36"/>
    </row>
    <row r="226" s="5" customFormat="1" ht="11.25">
      <c r="F226" s="36"/>
    </row>
    <row r="227" s="5" customFormat="1" ht="11.25">
      <c r="F227" s="36"/>
    </row>
    <row r="228" s="5" customFormat="1" ht="11.25">
      <c r="F228" s="36"/>
    </row>
    <row r="229" s="5" customFormat="1" ht="11.25">
      <c r="F229" s="36"/>
    </row>
    <row r="230" s="5" customFormat="1" ht="11.25">
      <c r="F230" s="36"/>
    </row>
    <row r="231" s="5" customFormat="1" ht="11.25">
      <c r="F231" s="36"/>
    </row>
    <row r="232" s="5" customFormat="1" ht="11.25">
      <c r="F232" s="36"/>
    </row>
    <row r="233" s="5" customFormat="1" ht="11.25">
      <c r="F233" s="36"/>
    </row>
    <row r="234" s="5" customFormat="1" ht="11.25">
      <c r="F234" s="36"/>
    </row>
    <row r="235" s="5" customFormat="1" ht="11.25">
      <c r="F235" s="36"/>
    </row>
    <row r="236" s="5" customFormat="1" ht="11.25">
      <c r="F236" s="36"/>
    </row>
    <row r="237" s="5" customFormat="1" ht="11.25">
      <c r="F237" s="36"/>
    </row>
    <row r="238" s="5" customFormat="1" ht="11.25">
      <c r="F238" s="36"/>
    </row>
    <row r="239" s="5" customFormat="1" ht="11.25">
      <c r="F239" s="36"/>
    </row>
    <row r="240" s="5" customFormat="1" ht="11.25">
      <c r="F240" s="36"/>
    </row>
    <row r="241" s="5" customFormat="1" ht="11.25">
      <c r="F241" s="36"/>
    </row>
    <row r="242" s="5" customFormat="1" ht="11.25">
      <c r="F242" s="36"/>
    </row>
    <row r="243" s="5" customFormat="1" ht="11.25">
      <c r="F243" s="36"/>
    </row>
    <row r="244" s="5" customFormat="1" ht="11.25">
      <c r="F244" s="36"/>
    </row>
    <row r="245" s="5" customFormat="1" ht="11.25">
      <c r="F245" s="36"/>
    </row>
    <row r="246" s="5" customFormat="1" ht="11.25">
      <c r="F246" s="36"/>
    </row>
    <row r="247" s="5" customFormat="1" ht="11.25">
      <c r="F247" s="36"/>
    </row>
    <row r="248" s="5" customFormat="1" ht="11.25">
      <c r="F248" s="36"/>
    </row>
    <row r="249" s="5" customFormat="1" ht="11.25">
      <c r="F249" s="36"/>
    </row>
    <row r="250" s="5" customFormat="1" ht="11.25">
      <c r="F250" s="36"/>
    </row>
    <row r="251" s="5" customFormat="1" ht="11.25">
      <c r="F251" s="36"/>
    </row>
    <row r="252" s="5" customFormat="1" ht="11.25">
      <c r="F252" s="36"/>
    </row>
    <row r="253" s="5" customFormat="1" ht="11.25">
      <c r="F253" s="36"/>
    </row>
    <row r="254" s="5" customFormat="1" ht="11.25">
      <c r="F254" s="36"/>
    </row>
    <row r="255" s="5" customFormat="1" ht="11.25">
      <c r="F255" s="36"/>
    </row>
    <row r="256" s="5" customFormat="1" ht="11.25">
      <c r="F256" s="36"/>
    </row>
    <row r="257" s="5" customFormat="1" ht="11.25">
      <c r="F257" s="36"/>
    </row>
    <row r="258" s="5" customFormat="1" ht="11.25">
      <c r="F258" s="36"/>
    </row>
    <row r="259" s="5" customFormat="1" ht="11.25">
      <c r="F259" s="36"/>
    </row>
    <row r="260" s="5" customFormat="1" ht="11.25">
      <c r="F260" s="36"/>
    </row>
    <row r="261" s="5" customFormat="1" ht="11.25">
      <c r="F261" s="36"/>
    </row>
    <row r="262" s="5" customFormat="1" ht="11.25">
      <c r="F262" s="36"/>
    </row>
    <row r="263" s="5" customFormat="1" ht="11.25">
      <c r="F263" s="36"/>
    </row>
    <row r="264" s="5" customFormat="1" ht="11.25">
      <c r="F264" s="36"/>
    </row>
    <row r="265" s="5" customFormat="1" ht="11.25">
      <c r="F265" s="36"/>
    </row>
    <row r="266" s="5" customFormat="1" ht="11.25">
      <c r="F266" s="36"/>
    </row>
    <row r="267" s="5" customFormat="1" ht="11.25">
      <c r="F267" s="36"/>
    </row>
    <row r="268" s="5" customFormat="1" ht="11.25">
      <c r="F268" s="36"/>
    </row>
    <row r="269" s="5" customFormat="1" ht="11.25">
      <c r="F269" s="36"/>
    </row>
    <row r="270" s="5" customFormat="1" ht="11.25">
      <c r="F270" s="36"/>
    </row>
    <row r="271" s="5" customFormat="1" ht="11.25">
      <c r="F271" s="36"/>
    </row>
    <row r="272" s="5" customFormat="1" ht="11.25">
      <c r="F272" s="36"/>
    </row>
    <row r="273" s="5" customFormat="1" ht="11.25">
      <c r="F273" s="36"/>
    </row>
    <row r="274" s="5" customFormat="1" ht="11.25">
      <c r="F274" s="36"/>
    </row>
    <row r="275" s="5" customFormat="1" ht="11.25">
      <c r="F275" s="36"/>
    </row>
    <row r="276" s="5" customFormat="1" ht="11.25">
      <c r="F276" s="36"/>
    </row>
    <row r="277" s="5" customFormat="1" ht="11.25">
      <c r="F277" s="36"/>
    </row>
    <row r="278" s="5" customFormat="1" ht="11.25">
      <c r="F278" s="36"/>
    </row>
    <row r="279" s="5" customFormat="1" ht="11.25">
      <c r="F279" s="36"/>
    </row>
    <row r="280" s="5" customFormat="1" ht="11.25">
      <c r="F280" s="36"/>
    </row>
    <row r="281" s="5" customFormat="1" ht="11.25">
      <c r="F281" s="36"/>
    </row>
    <row r="282" s="5" customFormat="1" ht="11.25">
      <c r="F282" s="36"/>
    </row>
    <row r="283" s="5" customFormat="1" ht="11.25">
      <c r="F283" s="36"/>
    </row>
    <row r="284" s="5" customFormat="1" ht="11.25">
      <c r="F284" s="36"/>
    </row>
    <row r="285" s="5" customFormat="1" ht="11.25">
      <c r="F285" s="36"/>
    </row>
    <row r="286" s="5" customFormat="1" ht="11.25">
      <c r="F286" s="36"/>
    </row>
    <row r="287" s="5" customFormat="1" ht="11.25">
      <c r="F287" s="36"/>
    </row>
    <row r="288" s="5" customFormat="1" ht="11.25">
      <c r="F288" s="36"/>
    </row>
    <row r="289" s="5" customFormat="1" ht="11.25">
      <c r="F289" s="36"/>
    </row>
    <row r="290" s="5" customFormat="1" ht="11.25">
      <c r="F290" s="36"/>
    </row>
    <row r="291" s="5" customFormat="1" ht="11.25">
      <c r="F291" s="36"/>
    </row>
    <row r="292" s="5" customFormat="1" ht="11.25">
      <c r="F292" s="36"/>
    </row>
    <row r="293" s="5" customFormat="1" ht="11.25">
      <c r="F293" s="36"/>
    </row>
    <row r="294" s="5" customFormat="1" ht="11.25">
      <c r="F294" s="36"/>
    </row>
    <row r="295" s="5" customFormat="1" ht="11.25">
      <c r="F295" s="36"/>
    </row>
    <row r="296" s="5" customFormat="1" ht="11.25">
      <c r="F296" s="36"/>
    </row>
    <row r="297" s="5" customFormat="1" ht="11.25">
      <c r="F297" s="36"/>
    </row>
    <row r="298" s="5" customFormat="1" ht="11.25">
      <c r="F298" s="36"/>
    </row>
    <row r="299" s="5" customFormat="1" ht="11.25">
      <c r="F299" s="36"/>
    </row>
    <row r="300" s="5" customFormat="1" ht="11.25">
      <c r="F300" s="36"/>
    </row>
    <row r="301" s="5" customFormat="1" ht="11.25">
      <c r="F301" s="36"/>
    </row>
    <row r="302" s="5" customFormat="1" ht="11.25">
      <c r="F302" s="36"/>
    </row>
    <row r="303" s="5" customFormat="1" ht="11.25">
      <c r="F303" s="36"/>
    </row>
    <row r="304" s="5" customFormat="1" ht="11.25">
      <c r="F304" s="36"/>
    </row>
    <row r="305" s="5" customFormat="1" ht="11.25">
      <c r="F305" s="36"/>
    </row>
    <row r="306" s="5" customFormat="1" ht="11.25">
      <c r="F306" s="36"/>
    </row>
    <row r="307" s="5" customFormat="1" ht="11.25">
      <c r="F307" s="36"/>
    </row>
    <row r="308" s="5" customFormat="1" ht="11.25">
      <c r="F308" s="36"/>
    </row>
    <row r="309" s="5" customFormat="1" ht="11.25">
      <c r="F309" s="36"/>
    </row>
    <row r="310" s="5" customFormat="1" ht="11.25">
      <c r="F310" s="36"/>
    </row>
    <row r="311" s="5" customFormat="1" ht="11.25">
      <c r="F311" s="36"/>
    </row>
    <row r="312" s="5" customFormat="1" ht="11.25">
      <c r="F312" s="36"/>
    </row>
    <row r="313" s="5" customFormat="1" ht="11.25">
      <c r="F313" s="36"/>
    </row>
    <row r="314" s="5" customFormat="1" ht="11.25">
      <c r="F314" s="36"/>
    </row>
    <row r="315" s="5" customFormat="1" ht="11.25">
      <c r="F315" s="36"/>
    </row>
    <row r="316" s="5" customFormat="1" ht="11.25">
      <c r="F316" s="36"/>
    </row>
    <row r="317" s="5" customFormat="1" ht="11.25">
      <c r="F317" s="36"/>
    </row>
    <row r="318" s="5" customFormat="1" ht="11.25">
      <c r="F318" s="36"/>
    </row>
    <row r="319" s="5" customFormat="1" ht="11.25">
      <c r="F319" s="36"/>
    </row>
    <row r="320" s="5" customFormat="1" ht="11.25">
      <c r="F320" s="36"/>
    </row>
    <row r="321" s="5" customFormat="1" ht="11.25">
      <c r="F321" s="36"/>
    </row>
    <row r="322" s="5" customFormat="1" ht="11.25">
      <c r="F322" s="36"/>
    </row>
    <row r="323" s="5" customFormat="1" ht="11.25">
      <c r="F323" s="36"/>
    </row>
    <row r="324" s="5" customFormat="1" ht="11.25">
      <c r="F324" s="36"/>
    </row>
    <row r="325" s="5" customFormat="1" ht="11.25">
      <c r="F325" s="36"/>
    </row>
    <row r="326" s="5" customFormat="1" ht="11.25">
      <c r="F326" s="36"/>
    </row>
    <row r="327" s="5" customFormat="1" ht="11.25">
      <c r="F327" s="36"/>
    </row>
    <row r="328" s="5" customFormat="1" ht="11.25">
      <c r="F328" s="36"/>
    </row>
    <row r="329" s="5" customFormat="1" ht="11.25">
      <c r="F329" s="36"/>
    </row>
    <row r="330" s="5" customFormat="1" ht="11.25">
      <c r="F330" s="36"/>
    </row>
    <row r="331" s="5" customFormat="1" ht="11.25">
      <c r="F331" s="36"/>
    </row>
    <row r="332" s="5" customFormat="1" ht="11.25">
      <c r="F332" s="36"/>
    </row>
    <row r="333" s="5" customFormat="1" ht="11.25">
      <c r="F333" s="36"/>
    </row>
    <row r="334" s="5" customFormat="1" ht="11.25">
      <c r="F334" s="36"/>
    </row>
    <row r="335" s="5" customFormat="1" ht="11.25">
      <c r="F335" s="36"/>
    </row>
    <row r="336" s="5" customFormat="1" ht="11.25">
      <c r="F336" s="36"/>
    </row>
    <row r="337" s="5" customFormat="1" ht="11.25">
      <c r="F337" s="36"/>
    </row>
    <row r="338" s="5" customFormat="1" ht="11.25">
      <c r="F338" s="36"/>
    </row>
    <row r="339" s="5" customFormat="1" ht="11.25">
      <c r="F339" s="36"/>
    </row>
    <row r="340" s="5" customFormat="1" ht="11.25">
      <c r="F340" s="36"/>
    </row>
    <row r="341" s="5" customFormat="1" ht="11.25">
      <c r="F341" s="36"/>
    </row>
    <row r="342" s="5" customFormat="1" ht="11.25">
      <c r="F342" s="36"/>
    </row>
    <row r="343" s="5" customFormat="1" ht="11.25">
      <c r="F343" s="36"/>
    </row>
    <row r="344" s="5" customFormat="1" ht="11.25">
      <c r="F344" s="36"/>
    </row>
    <row r="345" s="5" customFormat="1" ht="11.25">
      <c r="F345" s="36"/>
    </row>
    <row r="346" s="5" customFormat="1" ht="11.25">
      <c r="F346" s="36"/>
    </row>
    <row r="347" s="5" customFormat="1" ht="11.25">
      <c r="F347" s="36"/>
    </row>
    <row r="348" s="5" customFormat="1" ht="11.25">
      <c r="F348" s="36"/>
    </row>
    <row r="349" s="5" customFormat="1" ht="11.25">
      <c r="F349" s="36"/>
    </row>
    <row r="350" s="5" customFormat="1" ht="11.25">
      <c r="F350" s="36"/>
    </row>
    <row r="351" s="5" customFormat="1" ht="11.25">
      <c r="F351" s="36"/>
    </row>
    <row r="352" s="5" customFormat="1" ht="11.25">
      <c r="F352" s="36"/>
    </row>
    <row r="353" s="5" customFormat="1" ht="11.25">
      <c r="F353" s="36"/>
    </row>
    <row r="354" s="5" customFormat="1" ht="11.25">
      <c r="F354" s="36"/>
    </row>
    <row r="355" s="5" customFormat="1" ht="11.25">
      <c r="F355" s="36"/>
    </row>
    <row r="356" s="5" customFormat="1" ht="11.25">
      <c r="F356" s="36"/>
    </row>
    <row r="357" s="5" customFormat="1" ht="11.25">
      <c r="F357" s="36"/>
    </row>
    <row r="358" s="5" customFormat="1" ht="11.25">
      <c r="F358" s="36"/>
    </row>
    <row r="359" s="5" customFormat="1" ht="11.25">
      <c r="F359" s="36"/>
    </row>
    <row r="360" s="5" customFormat="1" ht="11.25">
      <c r="F360" s="36"/>
    </row>
    <row r="361" s="5" customFormat="1" ht="11.25">
      <c r="F361" s="36"/>
    </row>
    <row r="362" s="5" customFormat="1" ht="11.25">
      <c r="F362" s="36"/>
    </row>
    <row r="363" s="5" customFormat="1" ht="11.25">
      <c r="F363" s="36"/>
    </row>
    <row r="364" s="5" customFormat="1" ht="11.25">
      <c r="F364" s="36"/>
    </row>
    <row r="365" s="5" customFormat="1" ht="11.25">
      <c r="F365" s="36"/>
    </row>
    <row r="366" s="5" customFormat="1" ht="11.25">
      <c r="F366" s="36"/>
    </row>
    <row r="367" s="5" customFormat="1" ht="11.25">
      <c r="F367" s="36"/>
    </row>
    <row r="368" s="5" customFormat="1" ht="11.25">
      <c r="F368" s="36"/>
    </row>
    <row r="369" s="5" customFormat="1" ht="11.25">
      <c r="F369" s="36"/>
    </row>
    <row r="370" s="5" customFormat="1" ht="11.25">
      <c r="F370" s="36"/>
    </row>
    <row r="371" s="5" customFormat="1" ht="11.25">
      <c r="F371" s="36"/>
    </row>
    <row r="372" s="5" customFormat="1" ht="11.25">
      <c r="F372" s="36"/>
    </row>
    <row r="373" s="5" customFormat="1" ht="11.25">
      <c r="F373" s="36"/>
    </row>
    <row r="374" s="5" customFormat="1" ht="11.25">
      <c r="F374" s="36"/>
    </row>
    <row r="375" s="5" customFormat="1" ht="11.25">
      <c r="F375" s="36"/>
    </row>
    <row r="376" s="5" customFormat="1" ht="11.25">
      <c r="F376" s="36"/>
    </row>
    <row r="377" s="5" customFormat="1" ht="11.25">
      <c r="F377" s="36"/>
    </row>
    <row r="378" s="5" customFormat="1" ht="11.25">
      <c r="F378" s="36"/>
    </row>
    <row r="379" s="5" customFormat="1" ht="11.25">
      <c r="F379" s="36"/>
    </row>
    <row r="380" s="5" customFormat="1" ht="11.25">
      <c r="F380" s="36"/>
    </row>
    <row r="381" s="5" customFormat="1" ht="11.25">
      <c r="F381" s="36"/>
    </row>
    <row r="382" s="5" customFormat="1" ht="11.25">
      <c r="F382" s="36"/>
    </row>
    <row r="383" s="5" customFormat="1" ht="11.25">
      <c r="F383" s="36"/>
    </row>
    <row r="384" s="5" customFormat="1" ht="11.25">
      <c r="F384" s="36"/>
    </row>
    <row r="385" s="5" customFormat="1" ht="11.25">
      <c r="F385" s="36"/>
    </row>
    <row r="386" s="5" customFormat="1" ht="11.25">
      <c r="F386" s="36"/>
    </row>
    <row r="387" s="5" customFormat="1" ht="11.25"/>
    <row r="388" s="5" customFormat="1" ht="11.25"/>
    <row r="389" s="5" customFormat="1" ht="11.25"/>
    <row r="390" s="5" customFormat="1" ht="11.25"/>
    <row r="391" s="5" customFormat="1" ht="11.25"/>
    <row r="392" s="5" customFormat="1" ht="11.25"/>
    <row r="393" s="5" customFormat="1" ht="11.25"/>
    <row r="394" s="5" customFormat="1" ht="11.25"/>
    <row r="395" s="5" customFormat="1" ht="11.25"/>
    <row r="396" s="5" customFormat="1" ht="11.25"/>
    <row r="397" s="5" customFormat="1" ht="11.25"/>
    <row r="398" s="5" customFormat="1" ht="11.25"/>
    <row r="399" s="5" customFormat="1" ht="11.25"/>
    <row r="400" s="5" customFormat="1" ht="11.25"/>
    <row r="401" s="5" customFormat="1" ht="11.25"/>
    <row r="402" s="5" customFormat="1" ht="11.25"/>
    <row r="403" s="5" customFormat="1" ht="11.25"/>
    <row r="404" s="5" customFormat="1" ht="11.25"/>
    <row r="405" s="5" customFormat="1" ht="11.25"/>
    <row r="406" s="5" customFormat="1" ht="11.25"/>
    <row r="407" s="5" customFormat="1" ht="11.25"/>
    <row r="408" s="5" customFormat="1" ht="11.25"/>
    <row r="409" s="5" customFormat="1" ht="11.25"/>
    <row r="410" s="5" customFormat="1" ht="11.25"/>
    <row r="411" s="5" customFormat="1" ht="11.25"/>
    <row r="412" s="5" customFormat="1" ht="11.25"/>
    <row r="413" s="5" customFormat="1" ht="11.25"/>
    <row r="414" s="5" customFormat="1" ht="11.25"/>
    <row r="415" s="5" customFormat="1" ht="11.25"/>
    <row r="416" s="5" customFormat="1" ht="11.25"/>
    <row r="417" s="5" customFormat="1" ht="11.25"/>
    <row r="418" s="5" customFormat="1" ht="11.25"/>
    <row r="419" s="5" customFormat="1" ht="11.25"/>
    <row r="420" s="5" customFormat="1" ht="11.25"/>
    <row r="421" s="5" customFormat="1" ht="11.25"/>
    <row r="422" s="5" customFormat="1" ht="11.25"/>
    <row r="423" s="5" customFormat="1" ht="11.25"/>
    <row r="424" s="5" customFormat="1" ht="11.25"/>
    <row r="425" s="5" customFormat="1" ht="11.25"/>
    <row r="426" s="5" customFormat="1" ht="11.25"/>
    <row r="427" s="5" customFormat="1" ht="11.25"/>
    <row r="428" s="5" customFormat="1" ht="11.25"/>
    <row r="429" s="5" customFormat="1" ht="11.25"/>
    <row r="430" s="5" customFormat="1" ht="11.25"/>
    <row r="431" s="5" customFormat="1" ht="11.25"/>
    <row r="432" s="5" customFormat="1" ht="11.25"/>
    <row r="433" s="5" customFormat="1" ht="11.25"/>
    <row r="434" s="5" customFormat="1" ht="11.25"/>
    <row r="435" s="5" customFormat="1" ht="11.25"/>
    <row r="436" s="5" customFormat="1" ht="11.25"/>
    <row r="437" s="5" customFormat="1" ht="11.25"/>
    <row r="438" s="5" customFormat="1" ht="11.25"/>
    <row r="439" s="5" customFormat="1" ht="11.25"/>
    <row r="440" s="5" customFormat="1" ht="11.25"/>
    <row r="441" s="5" customFormat="1" ht="11.25"/>
    <row r="442" s="5" customFormat="1" ht="11.25"/>
    <row r="443" s="5" customFormat="1" ht="11.25"/>
    <row r="444" s="5" customFormat="1" ht="11.25"/>
    <row r="445" s="5" customFormat="1" ht="11.25"/>
    <row r="446" s="5" customFormat="1" ht="11.25"/>
    <row r="447" s="5" customFormat="1" ht="11.25"/>
    <row r="448" s="5" customFormat="1" ht="11.25"/>
    <row r="449" s="5" customFormat="1" ht="11.25"/>
    <row r="450" s="5" customFormat="1" ht="11.25"/>
    <row r="451" s="5" customFormat="1" ht="11.25"/>
    <row r="452" s="5" customFormat="1" ht="11.25"/>
    <row r="453" s="5" customFormat="1" ht="11.25"/>
    <row r="454" s="5" customFormat="1" ht="11.25"/>
    <row r="455" s="5" customFormat="1" ht="11.25"/>
    <row r="456" s="5" customFormat="1" ht="11.25"/>
    <row r="457" s="5" customFormat="1" ht="11.25"/>
    <row r="458" s="5" customFormat="1" ht="11.25"/>
    <row r="459" s="5" customFormat="1" ht="11.25"/>
    <row r="460" s="5" customFormat="1" ht="11.25"/>
    <row r="461" s="5" customFormat="1" ht="11.25"/>
    <row r="462" s="5" customFormat="1" ht="11.25"/>
    <row r="463" s="5" customFormat="1" ht="11.25"/>
    <row r="464" s="5" customFormat="1" ht="11.25"/>
    <row r="465" s="5" customFormat="1" ht="11.25"/>
    <row r="466" s="5" customFormat="1" ht="11.25"/>
    <row r="467" s="5" customFormat="1" ht="11.25"/>
    <row r="468" s="5" customFormat="1" ht="11.25"/>
    <row r="469" s="5" customFormat="1" ht="11.25"/>
    <row r="470" s="5" customFormat="1" ht="11.25"/>
    <row r="471" s="5" customFormat="1" ht="11.25"/>
    <row r="472" s="5" customFormat="1" ht="11.25"/>
    <row r="473" s="5" customFormat="1" ht="11.25"/>
    <row r="474" s="5" customFormat="1" ht="11.25"/>
    <row r="475" s="5" customFormat="1" ht="11.25"/>
    <row r="476" s="5" customFormat="1" ht="11.25"/>
    <row r="477" s="5" customFormat="1" ht="11.25"/>
    <row r="478" s="5" customFormat="1" ht="11.25"/>
    <row r="479" s="5" customFormat="1" ht="11.25"/>
    <row r="480" s="5" customFormat="1" ht="11.25"/>
    <row r="481" s="5" customFormat="1" ht="11.25"/>
    <row r="482" s="5" customFormat="1" ht="11.25"/>
    <row r="483" s="5" customFormat="1" ht="11.25"/>
    <row r="484" s="5" customFormat="1" ht="11.25"/>
    <row r="485" s="5" customFormat="1" ht="11.25"/>
    <row r="486" s="5" customFormat="1" ht="11.25"/>
    <row r="487" s="5" customFormat="1" ht="11.25"/>
    <row r="488" s="5" customFormat="1" ht="11.25"/>
    <row r="489" s="5" customFormat="1" ht="11.25"/>
    <row r="490" s="5" customFormat="1" ht="11.25"/>
    <row r="491" s="5" customFormat="1" ht="11.25"/>
    <row r="492" s="5" customFormat="1" ht="11.25"/>
    <row r="493" s="5" customFormat="1" ht="11.25"/>
    <row r="494" s="5" customFormat="1" ht="11.25"/>
    <row r="495" s="5" customFormat="1" ht="11.25"/>
    <row r="496" s="5" customFormat="1" ht="11.25"/>
    <row r="497" s="5" customFormat="1" ht="11.25"/>
    <row r="498" s="5" customFormat="1" ht="11.25"/>
    <row r="499" s="5" customFormat="1" ht="11.25"/>
    <row r="500" s="5" customFormat="1" ht="11.25"/>
    <row r="501" s="5" customFormat="1" ht="11.25"/>
    <row r="502" s="5" customFormat="1" ht="11.25"/>
    <row r="503" s="5" customFormat="1" ht="11.25"/>
    <row r="504" s="5" customFormat="1" ht="11.25"/>
    <row r="505" s="5" customFormat="1" ht="11.25"/>
    <row r="506" s="5" customFormat="1" ht="11.25"/>
    <row r="507" s="5" customFormat="1" ht="11.25"/>
    <row r="508" s="5" customFormat="1" ht="11.25"/>
    <row r="509" s="5" customFormat="1" ht="11.25"/>
    <row r="510" s="5" customFormat="1" ht="11.25"/>
    <row r="511" s="5" customFormat="1" ht="11.25"/>
    <row r="512" s="5" customFormat="1" ht="11.25"/>
    <row r="513" s="5" customFormat="1" ht="11.25"/>
    <row r="514" s="5" customFormat="1" ht="11.25"/>
    <row r="515" s="5" customFormat="1" ht="11.25"/>
    <row r="516" s="5" customFormat="1" ht="11.25"/>
    <row r="517" s="5" customFormat="1" ht="11.25"/>
    <row r="518" s="5" customFormat="1" ht="11.25"/>
    <row r="519" s="5" customFormat="1" ht="11.25"/>
    <row r="520" s="5" customFormat="1" ht="11.25"/>
    <row r="521" s="5" customFormat="1" ht="11.25"/>
    <row r="522" s="5" customFormat="1" ht="11.25"/>
    <row r="523" s="5" customFormat="1" ht="11.25"/>
    <row r="524" s="5" customFormat="1" ht="11.25"/>
    <row r="525" s="5" customFormat="1" ht="11.25"/>
    <row r="526" s="5" customFormat="1" ht="11.25"/>
    <row r="527" s="5" customFormat="1" ht="11.25"/>
    <row r="528" s="5" customFormat="1" ht="11.25"/>
    <row r="529" s="5" customFormat="1" ht="11.25"/>
    <row r="530" s="5" customFormat="1" ht="11.25"/>
    <row r="531" s="5" customFormat="1" ht="11.25"/>
    <row r="532" s="5" customFormat="1" ht="11.25"/>
    <row r="533" s="5" customFormat="1" ht="11.25"/>
    <row r="534" s="5" customFormat="1" ht="11.25"/>
    <row r="535" s="5" customFormat="1" ht="11.25"/>
    <row r="536" s="5" customFormat="1" ht="11.25"/>
    <row r="537" s="5" customFormat="1" ht="11.25"/>
    <row r="538" s="5" customFormat="1" ht="11.25"/>
    <row r="539" s="5" customFormat="1" ht="11.25"/>
    <row r="540" s="5" customFormat="1" ht="11.25"/>
    <row r="541" s="5" customFormat="1" ht="11.25"/>
    <row r="542" s="5" customFormat="1" ht="11.25"/>
    <row r="543" s="5" customFormat="1" ht="11.25"/>
    <row r="544" s="5" customFormat="1" ht="11.25"/>
    <row r="545" s="5" customFormat="1" ht="11.25"/>
    <row r="546" s="5" customFormat="1" ht="11.25"/>
    <row r="547" s="5" customFormat="1" ht="11.25"/>
    <row r="548" s="5" customFormat="1" ht="11.25"/>
    <row r="549" s="5" customFormat="1" ht="11.25"/>
    <row r="550" s="5" customFormat="1" ht="11.25"/>
    <row r="551" s="5" customFormat="1" ht="11.25"/>
    <row r="552" s="5" customFormat="1" ht="11.25"/>
    <row r="553" s="5" customFormat="1" ht="11.25"/>
    <row r="554" s="5" customFormat="1" ht="11.25"/>
    <row r="555" s="5" customFormat="1" ht="11.25"/>
    <row r="556" s="5" customFormat="1" ht="11.25"/>
    <row r="557" s="5" customFormat="1" ht="11.25"/>
    <row r="558" s="5" customFormat="1" ht="11.25"/>
    <row r="559" s="5" customFormat="1" ht="11.25"/>
    <row r="560" s="5" customFormat="1" ht="11.25"/>
    <row r="561" s="5" customFormat="1" ht="11.25"/>
    <row r="562" s="5" customFormat="1" ht="11.25"/>
    <row r="563" s="5" customFormat="1" ht="11.25"/>
    <row r="564" s="5" customFormat="1" ht="11.25"/>
    <row r="565" s="5" customFormat="1" ht="11.25"/>
    <row r="566" s="5" customFormat="1" ht="11.25"/>
    <row r="567" s="5" customFormat="1" ht="11.25"/>
    <row r="568" s="5" customFormat="1" ht="11.25"/>
    <row r="569" s="5" customFormat="1" ht="11.25"/>
    <row r="570" s="5" customFormat="1" ht="11.25"/>
    <row r="571" s="5" customFormat="1" ht="11.25"/>
    <row r="572" s="5" customFormat="1" ht="11.25"/>
    <row r="573" s="5" customFormat="1" ht="11.25"/>
    <row r="574" s="5" customFormat="1" ht="11.25"/>
    <row r="575" s="5" customFormat="1" ht="11.25"/>
    <row r="576" s="5" customFormat="1" ht="11.25"/>
    <row r="577" s="5" customFormat="1" ht="11.25"/>
    <row r="578" s="5" customFormat="1" ht="11.25"/>
    <row r="579" s="5" customFormat="1" ht="11.25"/>
    <row r="580" s="5" customFormat="1" ht="11.25"/>
    <row r="581" s="5" customFormat="1" ht="11.25"/>
    <row r="582" s="5" customFormat="1" ht="11.25"/>
    <row r="583" s="5" customFormat="1" ht="11.25"/>
    <row r="584" s="5" customFormat="1" ht="11.25"/>
    <row r="585" s="5" customFormat="1" ht="11.25"/>
    <row r="586" s="5" customFormat="1" ht="11.25"/>
    <row r="587" s="5" customFormat="1" ht="11.25"/>
    <row r="588" s="5" customFormat="1" ht="11.25"/>
    <row r="589" s="5" customFormat="1" ht="11.25"/>
    <row r="590" s="5" customFormat="1" ht="11.25"/>
    <row r="591" s="5" customFormat="1" ht="11.25"/>
    <row r="592" s="5" customFormat="1" ht="11.25"/>
    <row r="593" s="5" customFormat="1" ht="11.25"/>
    <row r="594" s="5" customFormat="1" ht="11.25"/>
    <row r="595" s="5" customFormat="1" ht="11.25"/>
    <row r="596" s="5" customFormat="1" ht="11.25"/>
    <row r="597" s="5" customFormat="1" ht="11.25"/>
    <row r="598" s="5" customFormat="1" ht="11.25"/>
    <row r="599" s="5" customFormat="1" ht="11.25"/>
    <row r="600" s="5" customFormat="1" ht="11.25"/>
    <row r="601" s="5" customFormat="1" ht="11.25"/>
    <row r="602" s="5" customFormat="1" ht="11.25"/>
    <row r="603" s="5" customFormat="1" ht="11.25"/>
    <row r="604" s="5" customFormat="1" ht="11.25"/>
    <row r="605" s="5" customFormat="1" ht="11.25"/>
    <row r="606" s="5" customFormat="1" ht="11.25"/>
    <row r="607" s="5" customFormat="1" ht="11.25"/>
    <row r="608" s="5" customFormat="1" ht="11.25"/>
    <row r="609" s="5" customFormat="1" ht="11.25"/>
    <row r="610" s="5" customFormat="1" ht="11.25"/>
    <row r="611" s="5" customFormat="1" ht="11.25"/>
    <row r="612" s="5" customFormat="1" ht="11.25"/>
    <row r="613" s="5" customFormat="1" ht="11.25"/>
    <row r="614" s="5" customFormat="1" ht="11.25"/>
    <row r="615" s="5" customFormat="1" ht="11.25"/>
    <row r="616" s="5" customFormat="1" ht="11.25"/>
    <row r="617" s="5" customFormat="1" ht="11.25"/>
    <row r="618" s="5" customFormat="1" ht="11.25"/>
    <row r="619" s="5" customFormat="1" ht="11.25"/>
    <row r="620" s="5" customFormat="1" ht="11.25"/>
    <row r="621" s="5" customFormat="1" ht="11.25"/>
    <row r="622" s="5" customFormat="1" ht="11.25"/>
    <row r="623" s="5" customFormat="1" ht="11.25"/>
    <row r="624" s="5" customFormat="1" ht="11.25"/>
    <row r="625" s="5" customFormat="1" ht="11.25"/>
    <row r="626" s="5" customFormat="1" ht="11.25"/>
    <row r="627" s="5" customFormat="1" ht="11.25"/>
    <row r="628" s="5" customFormat="1" ht="11.25"/>
    <row r="629" s="5" customFormat="1" ht="11.25"/>
    <row r="630" s="5" customFormat="1" ht="11.25"/>
    <row r="631" s="5" customFormat="1" ht="11.25"/>
    <row r="632" s="5" customFormat="1" ht="11.25"/>
    <row r="633" s="5" customFormat="1" ht="11.25"/>
    <row r="634" s="5" customFormat="1" ht="11.25"/>
    <row r="635" s="5" customFormat="1" ht="11.25"/>
    <row r="636" s="5" customFormat="1" ht="11.25"/>
    <row r="637" s="5" customFormat="1" ht="11.25"/>
    <row r="638" s="5" customFormat="1" ht="11.25"/>
    <row r="639" s="5" customFormat="1" ht="11.25"/>
    <row r="640" s="5" customFormat="1" ht="11.25"/>
    <row r="641" s="5" customFormat="1" ht="11.25"/>
    <row r="642" s="5" customFormat="1" ht="11.25"/>
    <row r="643" s="5" customFormat="1" ht="11.25"/>
    <row r="644" s="5" customFormat="1" ht="11.25"/>
    <row r="645" s="5" customFormat="1" ht="11.25"/>
    <row r="646" s="5" customFormat="1" ht="11.25"/>
    <row r="647" s="5" customFormat="1" ht="11.25"/>
    <row r="648" s="5" customFormat="1" ht="11.25"/>
    <row r="649" s="5" customFormat="1" ht="11.25"/>
    <row r="650" s="5" customFormat="1" ht="11.25"/>
    <row r="651" s="5" customFormat="1" ht="11.25"/>
    <row r="652" s="5" customFormat="1" ht="11.25"/>
    <row r="653" s="5" customFormat="1" ht="11.25"/>
    <row r="654" s="5" customFormat="1" ht="11.25"/>
    <row r="655" s="5" customFormat="1" ht="11.25"/>
    <row r="656" s="5" customFormat="1" ht="11.25"/>
    <row r="657" s="5" customFormat="1" ht="11.25"/>
    <row r="658" s="5" customFormat="1" ht="11.25"/>
    <row r="659" s="5" customFormat="1" ht="11.25"/>
    <row r="660" s="5" customFormat="1" ht="11.25"/>
    <row r="661" s="5" customFormat="1" ht="11.25"/>
    <row r="662" s="5" customFormat="1" ht="11.25"/>
    <row r="663" s="5" customFormat="1" ht="11.25"/>
    <row r="664" s="5" customFormat="1" ht="11.25"/>
    <row r="665" s="5" customFormat="1" ht="11.25"/>
    <row r="666" s="5" customFormat="1" ht="11.25"/>
    <row r="667" s="5" customFormat="1" ht="11.25"/>
    <row r="668" s="5" customFormat="1" ht="11.25"/>
    <row r="669" s="5" customFormat="1" ht="11.25"/>
    <row r="670" s="5" customFormat="1" ht="11.25"/>
    <row r="671" s="5" customFormat="1" ht="11.25"/>
    <row r="672" s="5" customFormat="1" ht="11.25"/>
    <row r="673" s="5" customFormat="1" ht="11.25"/>
    <row r="674" s="5" customFormat="1" ht="11.25"/>
    <row r="675" s="5" customFormat="1" ht="11.25"/>
    <row r="676" s="5" customFormat="1" ht="11.25"/>
    <row r="677" s="5" customFormat="1" ht="11.25"/>
    <row r="678" s="5" customFormat="1" ht="11.25"/>
    <row r="679" s="5" customFormat="1" ht="11.25"/>
    <row r="680" s="5" customFormat="1" ht="11.25"/>
    <row r="681" s="5" customFormat="1" ht="11.25"/>
    <row r="682" s="5" customFormat="1" ht="11.25"/>
    <row r="683" s="5" customFormat="1" ht="11.25"/>
    <row r="684" s="5" customFormat="1" ht="11.25"/>
    <row r="685" s="5" customFormat="1" ht="11.25"/>
    <row r="686" s="5" customFormat="1" ht="11.25"/>
    <row r="687" s="5" customFormat="1" ht="11.25"/>
    <row r="688" s="5" customFormat="1" ht="11.25"/>
    <row r="689" s="5" customFormat="1" ht="11.25"/>
    <row r="690" s="5" customFormat="1" ht="11.25"/>
    <row r="691" s="5" customFormat="1" ht="11.25"/>
    <row r="692" s="5" customFormat="1" ht="11.25"/>
    <row r="693" s="5" customFormat="1" ht="11.25"/>
    <row r="694" s="5" customFormat="1" ht="11.25"/>
    <row r="695" s="5" customFormat="1" ht="11.25"/>
    <row r="696" s="5" customFormat="1" ht="11.25"/>
    <row r="697" s="5" customFormat="1" ht="11.25"/>
    <row r="698" s="5" customFormat="1" ht="11.25"/>
    <row r="699" s="5" customFormat="1" ht="11.25"/>
    <row r="700" s="5" customFormat="1" ht="11.25"/>
    <row r="701" s="5" customFormat="1" ht="11.25"/>
    <row r="702" s="5" customFormat="1" ht="11.25"/>
    <row r="703" s="5" customFormat="1" ht="11.25"/>
    <row r="704" s="5" customFormat="1" ht="11.25"/>
    <row r="705" s="5" customFormat="1" ht="11.25"/>
    <row r="706" s="5" customFormat="1" ht="11.25"/>
    <row r="707" s="5" customFormat="1" ht="11.25"/>
    <row r="708" s="5" customFormat="1" ht="11.25"/>
    <row r="709" s="5" customFormat="1" ht="11.25"/>
    <row r="710" s="5" customFormat="1" ht="11.25"/>
    <row r="711" s="5" customFormat="1" ht="11.25"/>
    <row r="712" s="5" customFormat="1" ht="11.25"/>
    <row r="713" s="5" customFormat="1" ht="11.25"/>
    <row r="714" s="5" customFormat="1" ht="11.25"/>
    <row r="715" s="5" customFormat="1" ht="11.25"/>
    <row r="716" s="5" customFormat="1" ht="11.25"/>
    <row r="717" s="5" customFormat="1" ht="11.25"/>
    <row r="718" s="5" customFormat="1" ht="11.25"/>
    <row r="719" s="5" customFormat="1" ht="11.25"/>
    <row r="720" s="5" customFormat="1" ht="11.25"/>
    <row r="721" s="5" customFormat="1" ht="11.25"/>
    <row r="722" s="5" customFormat="1" ht="11.25"/>
    <row r="723" s="5" customFormat="1" ht="11.25"/>
    <row r="724" s="5" customFormat="1" ht="11.25"/>
    <row r="725" s="5" customFormat="1" ht="11.25"/>
    <row r="726" s="5" customFormat="1" ht="11.25"/>
    <row r="727" s="5" customFormat="1" ht="11.25"/>
    <row r="728" s="5" customFormat="1" ht="11.25"/>
    <row r="729" s="5" customFormat="1" ht="11.25"/>
    <row r="730" s="5" customFormat="1" ht="11.25"/>
    <row r="731" s="5" customFormat="1" ht="11.25"/>
    <row r="732" s="5" customFormat="1" ht="11.25"/>
    <row r="733" s="5" customFormat="1" ht="11.25"/>
    <row r="734" s="5" customFormat="1" ht="11.25"/>
    <row r="735" s="5" customFormat="1" ht="11.25"/>
    <row r="736" s="5" customFormat="1" ht="11.25"/>
    <row r="737" s="5" customFormat="1" ht="11.25"/>
    <row r="738" s="5" customFormat="1" ht="11.25"/>
    <row r="739" s="5" customFormat="1" ht="11.25"/>
    <row r="740" s="5" customFormat="1" ht="11.25"/>
    <row r="741" s="5" customFormat="1" ht="11.25"/>
    <row r="742" s="5" customFormat="1" ht="11.25"/>
    <row r="743" s="5" customFormat="1" ht="11.25"/>
    <row r="744" s="5" customFormat="1" ht="11.25"/>
    <row r="745" s="5" customFormat="1" ht="11.25"/>
    <row r="746" s="5" customFormat="1" ht="11.25"/>
    <row r="747" s="5" customFormat="1" ht="11.25"/>
    <row r="748" s="5" customFormat="1" ht="11.25"/>
    <row r="749" s="5" customFormat="1" ht="11.25"/>
    <row r="750" s="5" customFormat="1" ht="11.25"/>
    <row r="751" s="5" customFormat="1" ht="11.25"/>
    <row r="752" s="5" customFormat="1" ht="11.25"/>
    <row r="753" s="5" customFormat="1" ht="11.25"/>
    <row r="754" s="5" customFormat="1" ht="11.25"/>
    <row r="755" s="5" customFormat="1" ht="11.25"/>
    <row r="756" s="5" customFormat="1" ht="11.25"/>
    <row r="757" s="5" customFormat="1" ht="11.25"/>
    <row r="758" s="5" customFormat="1" ht="11.25"/>
    <row r="759" s="5" customFormat="1" ht="11.25"/>
    <row r="760" s="5" customFormat="1" ht="11.25"/>
    <row r="761" s="5" customFormat="1" ht="11.25"/>
    <row r="762" s="5" customFormat="1" ht="11.25"/>
    <row r="763" s="5" customFormat="1" ht="11.25"/>
    <row r="764" s="5" customFormat="1" ht="11.25"/>
    <row r="765" s="5" customFormat="1" ht="11.25"/>
    <row r="766" s="5" customFormat="1" ht="11.25"/>
    <row r="767" s="5" customFormat="1" ht="11.25"/>
    <row r="768" s="5" customFormat="1" ht="11.25"/>
    <row r="769" s="5" customFormat="1" ht="11.25"/>
    <row r="770" s="5" customFormat="1" ht="11.25"/>
    <row r="771" s="5" customFormat="1" ht="11.25"/>
    <row r="772" s="5" customFormat="1" ht="11.25"/>
    <row r="773" s="5" customFormat="1" ht="11.25"/>
    <row r="774" s="5" customFormat="1" ht="11.25"/>
    <row r="775" s="5" customFormat="1" ht="11.25"/>
    <row r="776" s="5" customFormat="1" ht="11.25"/>
    <row r="777" s="5" customFormat="1" ht="11.25"/>
    <row r="778" s="5" customFormat="1" ht="11.25"/>
    <row r="779" s="5" customFormat="1" ht="11.25"/>
    <row r="780" s="5" customFormat="1" ht="11.25"/>
    <row r="781" s="5" customFormat="1" ht="11.25"/>
    <row r="782" s="5" customFormat="1" ht="11.25"/>
    <row r="783" s="5" customFormat="1" ht="11.25"/>
    <row r="784" s="5" customFormat="1" ht="11.25"/>
    <row r="785" s="5" customFormat="1" ht="11.25"/>
    <row r="786" s="5" customFormat="1" ht="11.25"/>
    <row r="787" s="5" customFormat="1" ht="11.25"/>
    <row r="788" s="5" customFormat="1" ht="11.25"/>
    <row r="789" s="5" customFormat="1" ht="11.25"/>
    <row r="790" s="5" customFormat="1" ht="11.25"/>
    <row r="791" s="5" customFormat="1" ht="11.25"/>
    <row r="792" s="5" customFormat="1" ht="11.25"/>
    <row r="793" s="5" customFormat="1" ht="11.25"/>
    <row r="794" s="5" customFormat="1" ht="11.25"/>
    <row r="795" s="5" customFormat="1" ht="11.25"/>
    <row r="796" s="5" customFormat="1" ht="11.25"/>
    <row r="797" s="5" customFormat="1" ht="11.25"/>
    <row r="798" s="5" customFormat="1" ht="11.25"/>
    <row r="799" s="5" customFormat="1" ht="11.25"/>
    <row r="800" s="5" customFormat="1" ht="11.25"/>
    <row r="801" s="5" customFormat="1" ht="11.25"/>
    <row r="802" s="5" customFormat="1" ht="11.25"/>
    <row r="803" s="5" customFormat="1" ht="11.25"/>
    <row r="804" s="5" customFormat="1" ht="11.25"/>
    <row r="805" s="5" customFormat="1" ht="11.25"/>
    <row r="806" s="5" customFormat="1" ht="11.25"/>
    <row r="807" s="5" customFormat="1" ht="11.25"/>
    <row r="808" s="5" customFormat="1" ht="11.25"/>
    <row r="809" s="5" customFormat="1" ht="11.25"/>
    <row r="810" s="5" customFormat="1" ht="11.25"/>
    <row r="811" s="5" customFormat="1" ht="11.25"/>
    <row r="812" s="5" customFormat="1" ht="11.25"/>
    <row r="813" s="5" customFormat="1" ht="11.25"/>
    <row r="814" s="5" customFormat="1" ht="11.25"/>
    <row r="815" s="5" customFormat="1" ht="11.25"/>
    <row r="816" s="5" customFormat="1" ht="11.25"/>
    <row r="817" s="5" customFormat="1" ht="11.25"/>
    <row r="818" s="5" customFormat="1" ht="11.25"/>
    <row r="819" s="5" customFormat="1" ht="11.25"/>
    <row r="820" s="5" customFormat="1" ht="11.25"/>
    <row r="821" s="5" customFormat="1" ht="11.25"/>
    <row r="822" s="5" customFormat="1" ht="11.25"/>
    <row r="823" s="5" customFormat="1" ht="11.25"/>
    <row r="824" s="5" customFormat="1" ht="11.25"/>
    <row r="825" s="5" customFormat="1" ht="11.25"/>
    <row r="826" s="5" customFormat="1" ht="11.25"/>
    <row r="827" s="5" customFormat="1" ht="11.25"/>
    <row r="828" s="5" customFormat="1" ht="11.25"/>
    <row r="829" s="5" customFormat="1" ht="11.25"/>
    <row r="830" s="5" customFormat="1" ht="11.25"/>
    <row r="831" s="5" customFormat="1" ht="11.25"/>
    <row r="832" s="5" customFormat="1" ht="11.25"/>
    <row r="833" s="5" customFormat="1" ht="11.25"/>
  </sheetData>
  <printOptions/>
  <pageMargins left="0.667" right="0.667" top="0" bottom="0"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1:P33"/>
  <sheetViews>
    <sheetView workbookViewId="0" topLeftCell="A1">
      <selection activeCell="A2" sqref="A2"/>
    </sheetView>
  </sheetViews>
  <sheetFormatPr defaultColWidth="9.7109375" defaultRowHeight="12.75"/>
  <cols>
    <col min="1" max="1" width="9.57421875" style="78" customWidth="1"/>
    <col min="2" max="2" width="5.57421875" style="78" customWidth="1"/>
    <col min="3" max="15" width="6.00390625" style="78" customWidth="1"/>
    <col min="16" max="16" width="9.7109375" style="78" customWidth="1"/>
    <col min="17" max="17" width="12.00390625" style="78" customWidth="1"/>
    <col min="18" max="18" width="11.140625" style="78" customWidth="1"/>
    <col min="19" max="19" width="11.00390625" style="78" customWidth="1"/>
    <col min="20" max="16384" width="9.7109375" style="78" customWidth="1"/>
  </cols>
  <sheetData>
    <row r="1" spans="1:16" ht="12">
      <c r="A1" s="74" t="s">
        <v>336</v>
      </c>
      <c r="B1" s="75"/>
      <c r="C1" s="76"/>
      <c r="D1" s="76"/>
      <c r="E1" s="76"/>
      <c r="F1" s="76"/>
      <c r="G1" s="76"/>
      <c r="H1" s="76"/>
      <c r="I1" s="76"/>
      <c r="J1" s="76"/>
      <c r="K1" s="76"/>
      <c r="L1" s="76"/>
      <c r="M1" s="76"/>
      <c r="N1" s="76"/>
      <c r="O1" s="75"/>
      <c r="P1" s="77"/>
    </row>
    <row r="2" spans="1:16" ht="12">
      <c r="A2" s="79" t="s">
        <v>46</v>
      </c>
      <c r="B2" s="80" t="s">
        <v>38</v>
      </c>
      <c r="C2" s="47" t="s">
        <v>3</v>
      </c>
      <c r="D2" s="47" t="s">
        <v>4</v>
      </c>
      <c r="E2" s="47" t="s">
        <v>5</v>
      </c>
      <c r="F2" s="47" t="s">
        <v>6</v>
      </c>
      <c r="G2" s="47" t="s">
        <v>7</v>
      </c>
      <c r="H2" s="47" t="s">
        <v>8</v>
      </c>
      <c r="I2" s="47" t="s">
        <v>9</v>
      </c>
      <c r="J2" s="47" t="s">
        <v>10</v>
      </c>
      <c r="K2" s="47" t="s">
        <v>11</v>
      </c>
      <c r="L2" s="47" t="s">
        <v>12</v>
      </c>
      <c r="M2" s="47" t="s">
        <v>13</v>
      </c>
      <c r="N2" s="47" t="s">
        <v>14</v>
      </c>
      <c r="O2" s="46" t="s">
        <v>47</v>
      </c>
      <c r="P2" s="77"/>
    </row>
    <row r="3" spans="1:16" ht="11.25" customHeight="1">
      <c r="A3" s="81"/>
      <c r="B3" s="81"/>
      <c r="C3" s="82" t="s">
        <v>48</v>
      </c>
      <c r="D3" s="83"/>
      <c r="E3" s="83"/>
      <c r="F3" s="83"/>
      <c r="G3" s="83"/>
      <c r="H3" s="84"/>
      <c r="I3" s="83"/>
      <c r="J3" s="83"/>
      <c r="K3" s="83"/>
      <c r="L3" s="83"/>
      <c r="M3" s="83"/>
      <c r="N3" s="83"/>
      <c r="O3" s="85"/>
      <c r="P3" s="77"/>
    </row>
    <row r="4" spans="1:16" ht="3" customHeight="1">
      <c r="A4" s="81"/>
      <c r="B4" s="81"/>
      <c r="C4" s="86"/>
      <c r="D4" s="86"/>
      <c r="E4" s="86"/>
      <c r="F4" s="86"/>
      <c r="G4" s="86"/>
      <c r="H4" s="86"/>
      <c r="I4" s="86"/>
      <c r="J4" s="86"/>
      <c r="K4" s="86"/>
      <c r="L4" s="86"/>
      <c r="M4" s="86"/>
      <c r="N4" s="86"/>
      <c r="O4" s="81"/>
      <c r="P4" s="77"/>
    </row>
    <row r="5" spans="1:16" ht="9.75" customHeight="1">
      <c r="A5" s="87" t="s">
        <v>49</v>
      </c>
      <c r="B5" s="88">
        <v>1996</v>
      </c>
      <c r="C5" s="89">
        <v>133.9</v>
      </c>
      <c r="D5" s="89">
        <v>119.4</v>
      </c>
      <c r="E5" s="89">
        <v>202.5</v>
      </c>
      <c r="F5" s="89">
        <v>155.6</v>
      </c>
      <c r="G5" s="89">
        <v>108.2</v>
      </c>
      <c r="H5" s="89">
        <v>96.6</v>
      </c>
      <c r="I5" s="89">
        <v>108.8</v>
      </c>
      <c r="J5" s="89">
        <v>97.2</v>
      </c>
      <c r="K5" s="89">
        <v>91.3</v>
      </c>
      <c r="L5" s="89">
        <v>106</v>
      </c>
      <c r="M5" s="89">
        <v>131.5</v>
      </c>
      <c r="N5" s="89">
        <v>99.3</v>
      </c>
      <c r="O5" s="89">
        <f>AVERAGEA(C5:N5)</f>
        <v>120.85833333333333</v>
      </c>
      <c r="P5" s="77"/>
    </row>
    <row r="6" spans="1:16" ht="9.75" customHeight="1">
      <c r="A6" s="81"/>
      <c r="B6" s="88">
        <v>1997</v>
      </c>
      <c r="C6" s="89">
        <v>105.2</v>
      </c>
      <c r="D6" s="89">
        <v>126.2</v>
      </c>
      <c r="E6" s="89">
        <v>150.4</v>
      </c>
      <c r="F6" s="89">
        <v>109.6</v>
      </c>
      <c r="G6" s="89">
        <v>103.2</v>
      </c>
      <c r="H6" s="89">
        <v>112.2</v>
      </c>
      <c r="I6" s="89">
        <v>115.7</v>
      </c>
      <c r="J6" s="89">
        <v>125.2</v>
      </c>
      <c r="K6" s="89">
        <v>121.8</v>
      </c>
      <c r="L6" s="89">
        <v>143.1</v>
      </c>
      <c r="M6" s="89">
        <v>124.7</v>
      </c>
      <c r="N6" s="89">
        <v>118.5</v>
      </c>
      <c r="O6" s="89">
        <f>AVERAGEA(C6:N6)</f>
        <v>121.31666666666668</v>
      </c>
      <c r="P6" s="77"/>
    </row>
    <row r="7" spans="1:16" ht="9.75" customHeight="1">
      <c r="A7" s="81"/>
      <c r="B7" s="88">
        <v>1998</v>
      </c>
      <c r="C7" s="89">
        <v>133.1</v>
      </c>
      <c r="D7" s="89">
        <v>136.6</v>
      </c>
      <c r="E7" s="89">
        <v>148.2</v>
      </c>
      <c r="F7" s="89">
        <v>162.9</v>
      </c>
      <c r="G7" s="89">
        <v>123.2</v>
      </c>
      <c r="H7" s="89">
        <v>106.5</v>
      </c>
      <c r="I7" s="89">
        <v>153.7</v>
      </c>
      <c r="J7" s="89">
        <v>114.9</v>
      </c>
      <c r="K7" s="89">
        <v>135</v>
      </c>
      <c r="L7" s="89">
        <v>161.9</v>
      </c>
      <c r="M7" s="89">
        <v>131.2</v>
      </c>
      <c r="N7" s="89">
        <v>148.1</v>
      </c>
      <c r="O7" s="89">
        <f>AVERAGEA(C7:N7)</f>
        <v>137.9416666666667</v>
      </c>
      <c r="P7" s="77"/>
    </row>
    <row r="8" spans="1:16" ht="9.75" customHeight="1">
      <c r="A8" s="81"/>
      <c r="B8" s="88">
        <v>1999</v>
      </c>
      <c r="C8" s="89">
        <v>131.9</v>
      </c>
      <c r="D8" s="89">
        <v>93.1</v>
      </c>
      <c r="E8" s="89">
        <v>117.4</v>
      </c>
      <c r="F8" s="89">
        <v>144.4</v>
      </c>
      <c r="G8" s="89">
        <v>111.3</v>
      </c>
      <c r="H8" s="89">
        <v>125.8</v>
      </c>
      <c r="I8" s="89">
        <v>103.4</v>
      </c>
      <c r="J8" s="89">
        <v>113.7</v>
      </c>
      <c r="K8" s="89">
        <v>117.5</v>
      </c>
      <c r="L8" s="89">
        <v>101.6</v>
      </c>
      <c r="M8" s="89">
        <v>100.9</v>
      </c>
      <c r="N8" s="89">
        <v>151.6</v>
      </c>
      <c r="O8" s="89">
        <f>AVERAGEA(C8:N8)</f>
        <v>117.71666666666665</v>
      </c>
      <c r="P8" s="77"/>
    </row>
    <row r="9" spans="1:16" ht="9.75" customHeight="1">
      <c r="A9" s="81"/>
      <c r="B9" s="88">
        <v>2000</v>
      </c>
      <c r="C9" s="89">
        <v>111.3</v>
      </c>
      <c r="D9" s="89">
        <v>100.5</v>
      </c>
      <c r="E9" s="89">
        <v>122.3</v>
      </c>
      <c r="F9" s="89">
        <v>126.8</v>
      </c>
      <c r="G9" s="89">
        <v>152</v>
      </c>
      <c r="H9" s="89">
        <v>128.1</v>
      </c>
      <c r="I9" s="89">
        <v>127.2</v>
      </c>
      <c r="J9" s="89">
        <v>136.7</v>
      </c>
      <c r="K9" s="89">
        <v>155.9</v>
      </c>
      <c r="L9" s="89">
        <v>165</v>
      </c>
      <c r="M9" s="89">
        <v>173.9</v>
      </c>
      <c r="N9" s="89">
        <v>120.3</v>
      </c>
      <c r="O9" s="89">
        <f>AVERAGEA(C9:N9)</f>
        <v>135.00000000000003</v>
      </c>
      <c r="P9" s="77"/>
    </row>
    <row r="10" spans="1:16" ht="9.75" customHeight="1">
      <c r="A10" s="81"/>
      <c r="B10" s="88">
        <v>2001</v>
      </c>
      <c r="C10" s="89">
        <v>147</v>
      </c>
      <c r="D10" s="89">
        <v>171.3</v>
      </c>
      <c r="E10" s="89">
        <v>183.2</v>
      </c>
      <c r="F10" s="89">
        <v>145.6</v>
      </c>
      <c r="G10" s="89"/>
      <c r="H10" s="89"/>
      <c r="I10" s="89"/>
      <c r="J10" s="89"/>
      <c r="K10" s="89"/>
      <c r="L10" s="89"/>
      <c r="M10" s="89"/>
      <c r="N10" s="89"/>
      <c r="O10" s="89"/>
      <c r="P10" s="77"/>
    </row>
    <row r="11" spans="1:16" ht="3" customHeight="1">
      <c r="A11" s="81"/>
      <c r="B11" s="90"/>
      <c r="C11" s="89"/>
      <c r="D11" s="89"/>
      <c r="E11" s="89"/>
      <c r="F11" s="89"/>
      <c r="G11" s="89"/>
      <c r="H11" s="89"/>
      <c r="I11" s="89"/>
      <c r="J11" s="89"/>
      <c r="K11" s="89"/>
      <c r="L11" s="89"/>
      <c r="M11" s="89"/>
      <c r="N11" s="89"/>
      <c r="O11" s="89"/>
      <c r="P11" s="77"/>
    </row>
    <row r="12" spans="1:16" ht="9.75" customHeight="1">
      <c r="A12" s="87" t="s">
        <v>50</v>
      </c>
      <c r="B12" s="88">
        <v>1996</v>
      </c>
      <c r="C12" s="89">
        <v>120.4</v>
      </c>
      <c r="D12" s="89">
        <v>119.8</v>
      </c>
      <c r="E12" s="89">
        <v>120.4</v>
      </c>
      <c r="F12" s="89">
        <v>120.4</v>
      </c>
      <c r="G12" s="89">
        <v>120.8</v>
      </c>
      <c r="H12" s="89">
        <v>121</v>
      </c>
      <c r="I12" s="89">
        <v>122.6</v>
      </c>
      <c r="J12" s="89">
        <v>122.1</v>
      </c>
      <c r="K12" s="89">
        <v>121.9</v>
      </c>
      <c r="L12" s="89">
        <v>121.8</v>
      </c>
      <c r="M12" s="89">
        <v>121.9</v>
      </c>
      <c r="N12" s="89">
        <v>121.8</v>
      </c>
      <c r="O12" s="89">
        <f>AVERAGEA(C12:N12)</f>
        <v>121.24166666666667</v>
      </c>
      <c r="P12" s="77"/>
    </row>
    <row r="13" spans="1:16" ht="9.75" customHeight="1">
      <c r="A13" s="81"/>
      <c r="B13" s="88">
        <v>1997</v>
      </c>
      <c r="C13" s="89">
        <v>121.5</v>
      </c>
      <c r="D13" s="89">
        <v>121.1</v>
      </c>
      <c r="E13" s="89">
        <v>120.5</v>
      </c>
      <c r="F13" s="89">
        <v>120.1</v>
      </c>
      <c r="G13" s="89">
        <v>119.8</v>
      </c>
      <c r="H13" s="89">
        <v>119.9</v>
      </c>
      <c r="I13" s="89">
        <v>119.1</v>
      </c>
      <c r="J13" s="89">
        <v>119.3</v>
      </c>
      <c r="K13" s="89">
        <v>119.3</v>
      </c>
      <c r="L13" s="89">
        <v>120.2</v>
      </c>
      <c r="M13" s="89">
        <v>120.3</v>
      </c>
      <c r="N13" s="89">
        <v>120.7</v>
      </c>
      <c r="O13" s="89">
        <f>AVERAGEA(C13:N13)</f>
        <v>120.14999999999999</v>
      </c>
      <c r="P13" s="77"/>
    </row>
    <row r="14" spans="1:16" ht="9.75" customHeight="1">
      <c r="A14" s="81"/>
      <c r="B14" s="88">
        <v>1998</v>
      </c>
      <c r="C14" s="89">
        <v>121.2</v>
      </c>
      <c r="D14" s="89">
        <v>121.9</v>
      </c>
      <c r="E14" s="89">
        <v>121.8</v>
      </c>
      <c r="F14" s="89">
        <v>121.8</v>
      </c>
      <c r="G14" s="89">
        <v>121.9</v>
      </c>
      <c r="H14" s="89">
        <v>121.9</v>
      </c>
      <c r="I14" s="89">
        <v>122</v>
      </c>
      <c r="J14" s="89">
        <v>122</v>
      </c>
      <c r="K14" s="89">
        <v>120</v>
      </c>
      <c r="L14" s="89">
        <v>119.6</v>
      </c>
      <c r="M14" s="89">
        <v>120</v>
      </c>
      <c r="N14" s="89">
        <v>120</v>
      </c>
      <c r="O14" s="89">
        <f>AVERAGEA(C14:N14)</f>
        <v>121.175</v>
      </c>
      <c r="P14" s="77"/>
    </row>
    <row r="15" spans="1:16" ht="9.75" customHeight="1">
      <c r="A15" s="81"/>
      <c r="B15" s="88">
        <v>1999</v>
      </c>
      <c r="C15" s="89">
        <v>120.6</v>
      </c>
      <c r="D15" s="89">
        <v>120.6</v>
      </c>
      <c r="E15" s="89">
        <v>120.9</v>
      </c>
      <c r="F15" s="89">
        <v>120.9</v>
      </c>
      <c r="G15" s="89">
        <v>121</v>
      </c>
      <c r="H15" s="89">
        <v>121</v>
      </c>
      <c r="I15" s="89">
        <v>120.8</v>
      </c>
      <c r="J15" s="89">
        <v>120.9</v>
      </c>
      <c r="K15" s="89">
        <v>120.7</v>
      </c>
      <c r="L15" s="89">
        <v>120.7</v>
      </c>
      <c r="M15" s="89">
        <v>121.3</v>
      </c>
      <c r="N15" s="89">
        <v>121.3</v>
      </c>
      <c r="O15" s="89">
        <f>AVERAGEA(C15:N15)</f>
        <v>120.89166666666665</v>
      </c>
      <c r="P15" s="77"/>
    </row>
    <row r="16" spans="1:16" ht="9.75" customHeight="1">
      <c r="A16" s="81"/>
      <c r="B16" s="88">
        <v>2000</v>
      </c>
      <c r="C16" s="89">
        <v>121.3</v>
      </c>
      <c r="D16" s="89">
        <v>120.8</v>
      </c>
      <c r="E16" s="89">
        <v>121.2</v>
      </c>
      <c r="F16" s="89">
        <v>120.9</v>
      </c>
      <c r="G16" s="89">
        <v>121.2</v>
      </c>
      <c r="H16" s="89">
        <v>121.5</v>
      </c>
      <c r="I16" s="89">
        <v>121.1</v>
      </c>
      <c r="J16" s="89">
        <v>120.9</v>
      </c>
      <c r="K16" s="89">
        <v>121.1</v>
      </c>
      <c r="L16" s="89">
        <v>121.6</v>
      </c>
      <c r="M16" s="89">
        <v>121.7</v>
      </c>
      <c r="N16" s="89">
        <v>121.3</v>
      </c>
      <c r="O16" s="89">
        <f>AVERAGEA(C16:N16)</f>
        <v>121.21666666666665</v>
      </c>
      <c r="P16" s="77"/>
    </row>
    <row r="17" spans="1:16" ht="9.75" customHeight="1">
      <c r="A17" s="81"/>
      <c r="B17" s="88">
        <v>2001</v>
      </c>
      <c r="C17" s="89">
        <v>121.1</v>
      </c>
      <c r="D17" s="89">
        <v>121.4</v>
      </c>
      <c r="E17" s="89">
        <v>121.4</v>
      </c>
      <c r="F17" s="89">
        <v>121.3</v>
      </c>
      <c r="G17" s="89"/>
      <c r="H17" s="89"/>
      <c r="I17" s="89"/>
      <c r="J17" s="89"/>
      <c r="K17" s="89"/>
      <c r="L17" s="89"/>
      <c r="M17" s="89"/>
      <c r="N17" s="89"/>
      <c r="O17" s="89"/>
      <c r="P17" s="77"/>
    </row>
    <row r="18" spans="1:16" ht="3" customHeight="1">
      <c r="A18" s="81"/>
      <c r="B18" s="90"/>
      <c r="C18" s="89"/>
      <c r="D18" s="89"/>
      <c r="E18" s="89"/>
      <c r="F18" s="89"/>
      <c r="G18" s="89"/>
      <c r="H18" s="89"/>
      <c r="I18" s="89"/>
      <c r="J18" s="89"/>
      <c r="K18" s="89"/>
      <c r="L18" s="89"/>
      <c r="M18" s="89"/>
      <c r="N18" s="89"/>
      <c r="O18" s="89"/>
      <c r="P18" s="77"/>
    </row>
    <row r="19" spans="1:16" ht="9.75" customHeight="1">
      <c r="A19" s="87" t="s">
        <v>51</v>
      </c>
      <c r="B19" s="88">
        <v>1996</v>
      </c>
      <c r="C19" s="89">
        <v>125.1</v>
      </c>
      <c r="D19" s="89">
        <v>124.8</v>
      </c>
      <c r="E19" s="89">
        <v>124.6</v>
      </c>
      <c r="F19" s="89">
        <v>124.9</v>
      </c>
      <c r="G19" s="89">
        <v>125</v>
      </c>
      <c r="H19" s="89">
        <v>125.4</v>
      </c>
      <c r="I19" s="89">
        <v>125.5</v>
      </c>
      <c r="J19" s="89">
        <v>125.8</v>
      </c>
      <c r="K19" s="89">
        <v>126</v>
      </c>
      <c r="L19" s="89">
        <v>125.7</v>
      </c>
      <c r="M19" s="89">
        <v>125.8</v>
      </c>
      <c r="N19" s="89">
        <v>126</v>
      </c>
      <c r="O19" s="89">
        <f>AVERAGEA(C19:N19)</f>
        <v>125.38333333333333</v>
      </c>
      <c r="P19" s="77"/>
    </row>
    <row r="20" spans="1:16" ht="9.75" customHeight="1">
      <c r="A20" s="81"/>
      <c r="B20" s="88">
        <v>1997</v>
      </c>
      <c r="C20" s="89">
        <v>125.9</v>
      </c>
      <c r="D20" s="89">
        <v>125.7</v>
      </c>
      <c r="E20" s="89">
        <v>125.6</v>
      </c>
      <c r="F20" s="89">
        <v>125.6</v>
      </c>
      <c r="G20" s="89">
        <v>125.7</v>
      </c>
      <c r="H20" s="89">
        <v>125.7</v>
      </c>
      <c r="I20" s="89">
        <v>126.9</v>
      </c>
      <c r="J20" s="89">
        <v>125.6</v>
      </c>
      <c r="K20" s="89">
        <v>125.7</v>
      </c>
      <c r="L20" s="89">
        <v>126.6</v>
      </c>
      <c r="M20" s="89">
        <v>125.5</v>
      </c>
      <c r="N20" s="89">
        <v>125.3</v>
      </c>
      <c r="O20" s="89">
        <f>AVERAGEA(C20:N20)</f>
        <v>125.81666666666666</v>
      </c>
      <c r="P20" s="77"/>
    </row>
    <row r="21" spans="1:16" ht="9.75" customHeight="1">
      <c r="A21" s="81"/>
      <c r="B21" s="88">
        <v>1998</v>
      </c>
      <c r="C21" s="89">
        <v>125.2</v>
      </c>
      <c r="D21" s="89">
        <v>126</v>
      </c>
      <c r="E21" s="89">
        <v>124.8</v>
      </c>
      <c r="F21" s="89">
        <v>125.7</v>
      </c>
      <c r="G21" s="89">
        <v>125</v>
      </c>
      <c r="H21" s="89">
        <v>124.6</v>
      </c>
      <c r="I21" s="89">
        <v>125.5</v>
      </c>
      <c r="J21" s="89">
        <v>125.6</v>
      </c>
      <c r="K21" s="89">
        <v>125.3</v>
      </c>
      <c r="L21" s="89">
        <v>125.6</v>
      </c>
      <c r="M21" s="89">
        <v>125.5</v>
      </c>
      <c r="N21" s="89">
        <v>125.2</v>
      </c>
      <c r="O21" s="89">
        <f>AVERAGEA(C21:N21)</f>
        <v>125.33333333333333</v>
      </c>
      <c r="P21" s="77"/>
    </row>
    <row r="22" spans="1:16" ht="9.75" customHeight="1">
      <c r="A22" s="81"/>
      <c r="B22" s="88">
        <v>1999</v>
      </c>
      <c r="C22" s="89">
        <v>125.8</v>
      </c>
      <c r="D22" s="89">
        <v>126.6</v>
      </c>
      <c r="E22" s="89">
        <v>125.6</v>
      </c>
      <c r="F22" s="89">
        <v>126.7</v>
      </c>
      <c r="G22" s="89">
        <v>125.9</v>
      </c>
      <c r="H22" s="89">
        <v>126</v>
      </c>
      <c r="I22" s="89">
        <v>126.8</v>
      </c>
      <c r="J22" s="89">
        <v>126.1</v>
      </c>
      <c r="K22" s="89">
        <v>126</v>
      </c>
      <c r="L22" s="89">
        <v>126.4</v>
      </c>
      <c r="M22" s="89">
        <v>125.5</v>
      </c>
      <c r="N22" s="89">
        <v>125.3</v>
      </c>
      <c r="O22" s="89">
        <f>AVERAGEA(C22:N22)</f>
        <v>126.05833333333334</v>
      </c>
      <c r="P22" s="77"/>
    </row>
    <row r="23" spans="1:16" ht="9.75" customHeight="1">
      <c r="A23" s="81"/>
      <c r="B23" s="88">
        <v>2000</v>
      </c>
      <c r="C23" s="89">
        <v>125.4</v>
      </c>
      <c r="D23" s="89">
        <v>126.2</v>
      </c>
      <c r="E23" s="89">
        <v>125.7</v>
      </c>
      <c r="F23" s="89">
        <v>126.3</v>
      </c>
      <c r="G23" s="89">
        <v>126.3</v>
      </c>
      <c r="H23" s="89">
        <v>124.9</v>
      </c>
      <c r="I23" s="89">
        <v>125.9</v>
      </c>
      <c r="J23" s="89">
        <v>126.4</v>
      </c>
      <c r="K23" s="89">
        <v>126.2</v>
      </c>
      <c r="L23" s="89">
        <v>126.9</v>
      </c>
      <c r="M23" s="89">
        <v>126.1</v>
      </c>
      <c r="N23" s="89">
        <v>126.2</v>
      </c>
      <c r="O23" s="89">
        <f>AVERAGEA(C23:N23)</f>
        <v>126.04166666666667</v>
      </c>
      <c r="P23" s="77"/>
    </row>
    <row r="24" spans="1:16" ht="9.75" customHeight="1">
      <c r="A24" s="81"/>
      <c r="B24" s="88">
        <v>2001</v>
      </c>
      <c r="C24" s="89">
        <v>125.9</v>
      </c>
      <c r="D24" s="89">
        <v>128.5</v>
      </c>
      <c r="E24" s="89">
        <v>127</v>
      </c>
      <c r="F24" s="89">
        <v>127.9</v>
      </c>
      <c r="G24" s="89"/>
      <c r="H24" s="89"/>
      <c r="I24" s="89"/>
      <c r="J24" s="89"/>
      <c r="K24" s="89"/>
      <c r="L24" s="89"/>
      <c r="M24" s="89"/>
      <c r="N24" s="89"/>
      <c r="O24" s="89"/>
      <c r="P24" s="77"/>
    </row>
    <row r="25" spans="1:16" ht="3" customHeight="1">
      <c r="A25" s="81"/>
      <c r="B25" s="88"/>
      <c r="C25" s="89"/>
      <c r="D25" s="89"/>
      <c r="E25" s="89"/>
      <c r="F25" s="89"/>
      <c r="G25" s="89"/>
      <c r="H25" s="89"/>
      <c r="I25" s="89"/>
      <c r="J25" s="89"/>
      <c r="K25" s="89"/>
      <c r="L25" s="89"/>
      <c r="M25" s="89"/>
      <c r="N25" s="89"/>
      <c r="O25" s="89"/>
      <c r="P25" s="77"/>
    </row>
    <row r="26" spans="1:16" ht="9.75" customHeight="1">
      <c r="A26" s="91" t="s">
        <v>52</v>
      </c>
      <c r="B26" s="88">
        <v>1996</v>
      </c>
      <c r="C26" s="89">
        <v>152.7</v>
      </c>
      <c r="D26" s="89">
        <v>153.1</v>
      </c>
      <c r="E26" s="89">
        <v>156.5</v>
      </c>
      <c r="F26" s="89">
        <v>160.8</v>
      </c>
      <c r="G26" s="89">
        <v>161</v>
      </c>
      <c r="H26" s="89">
        <v>161.6</v>
      </c>
      <c r="I26" s="89">
        <v>160.8</v>
      </c>
      <c r="J26" s="89">
        <v>158.7</v>
      </c>
      <c r="K26" s="89">
        <v>158.1</v>
      </c>
      <c r="L26" s="89">
        <v>157.7</v>
      </c>
      <c r="M26" s="89">
        <v>157.6</v>
      </c>
      <c r="N26" s="89">
        <v>157.7</v>
      </c>
      <c r="O26" s="89">
        <f>AVERAGEA(C26:N26)</f>
        <v>158.025</v>
      </c>
      <c r="P26" s="77"/>
    </row>
    <row r="27" spans="1:16" ht="9.75" customHeight="1">
      <c r="A27" s="81"/>
      <c r="B27" s="88">
        <v>1997</v>
      </c>
      <c r="C27" s="89">
        <v>154.9</v>
      </c>
      <c r="D27" s="89">
        <v>154.9</v>
      </c>
      <c r="E27" s="89">
        <v>154.5</v>
      </c>
      <c r="F27" s="89">
        <v>150.5</v>
      </c>
      <c r="G27" s="89">
        <v>146.3</v>
      </c>
      <c r="H27" s="89">
        <v>146.2</v>
      </c>
      <c r="I27" s="89">
        <v>146.1</v>
      </c>
      <c r="J27" s="89">
        <v>146</v>
      </c>
      <c r="K27" s="89">
        <v>146.3</v>
      </c>
      <c r="L27" s="89">
        <v>146.8</v>
      </c>
      <c r="M27" s="89">
        <v>146.7</v>
      </c>
      <c r="N27" s="89">
        <v>149.2</v>
      </c>
      <c r="O27" s="89">
        <f>AVERAGEA(C27:N27)</f>
        <v>149.03333333333333</v>
      </c>
      <c r="P27" s="77"/>
    </row>
    <row r="28" spans="1:16" ht="9.75" customHeight="1">
      <c r="A28" s="81"/>
      <c r="B28" s="88">
        <v>1998</v>
      </c>
      <c r="C28" s="89">
        <v>149.2</v>
      </c>
      <c r="D28" s="89">
        <v>149</v>
      </c>
      <c r="E28" s="89">
        <v>149.8</v>
      </c>
      <c r="F28" s="89">
        <v>148.9</v>
      </c>
      <c r="G28" s="89">
        <v>148.7</v>
      </c>
      <c r="H28" s="89">
        <v>149</v>
      </c>
      <c r="I28" s="89">
        <v>148.7</v>
      </c>
      <c r="J28" s="89">
        <v>154.4</v>
      </c>
      <c r="K28" s="89">
        <v>151.9</v>
      </c>
      <c r="L28" s="89">
        <v>152.2</v>
      </c>
      <c r="M28" s="89">
        <v>152.4</v>
      </c>
      <c r="N28" s="89">
        <v>162</v>
      </c>
      <c r="O28" s="89">
        <f>AVERAGEA(C28:N28)</f>
        <v>151.35000000000002</v>
      </c>
      <c r="P28" s="77"/>
    </row>
    <row r="29" spans="1:16" ht="9.75" customHeight="1">
      <c r="A29" s="81"/>
      <c r="B29" s="88">
        <v>1999</v>
      </c>
      <c r="C29" s="89">
        <v>175.3</v>
      </c>
      <c r="D29" s="89">
        <v>175.3</v>
      </c>
      <c r="E29" s="89">
        <v>176.3</v>
      </c>
      <c r="F29" s="89">
        <v>174.7</v>
      </c>
      <c r="G29" s="89">
        <v>173.6</v>
      </c>
      <c r="H29" s="89">
        <v>173.5</v>
      </c>
      <c r="I29" s="89">
        <v>173.5</v>
      </c>
      <c r="J29" s="89">
        <v>174.6</v>
      </c>
      <c r="K29" s="89">
        <v>177.2</v>
      </c>
      <c r="L29" s="89">
        <v>176.3</v>
      </c>
      <c r="M29" s="89">
        <v>178</v>
      </c>
      <c r="N29" s="89">
        <v>177.3</v>
      </c>
      <c r="O29" s="89">
        <f>AVERAGEA(C29:N29)</f>
        <v>175.4666666666667</v>
      </c>
      <c r="P29" s="77"/>
    </row>
    <row r="30" spans="1:16" ht="9.75" customHeight="1">
      <c r="A30" s="81"/>
      <c r="B30" s="88">
        <v>2000</v>
      </c>
      <c r="C30" s="89">
        <v>177.3</v>
      </c>
      <c r="D30" s="89">
        <v>179.5</v>
      </c>
      <c r="E30" s="89">
        <v>179.9</v>
      </c>
      <c r="F30" s="89">
        <v>178.8</v>
      </c>
      <c r="G30" s="89">
        <v>178.2</v>
      </c>
      <c r="H30" s="89">
        <v>177.7</v>
      </c>
      <c r="I30" s="89">
        <v>176.8</v>
      </c>
      <c r="J30" s="89">
        <v>168.1</v>
      </c>
      <c r="K30" s="89">
        <v>166.4</v>
      </c>
      <c r="L30" s="89">
        <v>164.6</v>
      </c>
      <c r="M30" s="89">
        <v>162.6</v>
      </c>
      <c r="N30" s="89">
        <v>159.2</v>
      </c>
      <c r="O30" s="89">
        <f>AVERAGEA(C30:N30)</f>
        <v>172.42499999999998</v>
      </c>
      <c r="P30" s="77"/>
    </row>
    <row r="31" spans="1:16" ht="9.75" customHeight="1">
      <c r="A31" s="75"/>
      <c r="B31" s="80">
        <v>2001</v>
      </c>
      <c r="C31" s="92">
        <v>147.6</v>
      </c>
      <c r="D31" s="92">
        <v>145.9</v>
      </c>
      <c r="E31" s="92">
        <v>145.5</v>
      </c>
      <c r="F31" s="92">
        <v>146.4</v>
      </c>
      <c r="G31" s="76"/>
      <c r="H31" s="76"/>
      <c r="I31" s="76"/>
      <c r="J31" s="76"/>
      <c r="K31" s="76"/>
      <c r="L31" s="76"/>
      <c r="M31" s="76"/>
      <c r="N31" s="76"/>
      <c r="O31" s="76"/>
      <c r="P31" s="77"/>
    </row>
    <row r="32" spans="1:16" ht="12.75" customHeight="1">
      <c r="A32" s="93" t="s">
        <v>53</v>
      </c>
      <c r="B32" s="81"/>
      <c r="C32" s="86"/>
      <c r="D32" s="86"/>
      <c r="E32" s="86"/>
      <c r="F32" s="86"/>
      <c r="G32" s="86"/>
      <c r="H32" s="86"/>
      <c r="I32" s="86"/>
      <c r="J32" s="86"/>
      <c r="K32" s="86"/>
      <c r="L32" s="86"/>
      <c r="M32" s="86"/>
      <c r="N32" s="86"/>
      <c r="O32" s="81"/>
      <c r="P32" s="77"/>
    </row>
    <row r="33" spans="1:16" ht="12.75" customHeight="1">
      <c r="A33" s="94" t="s">
        <v>54</v>
      </c>
      <c r="B33" s="81"/>
      <c r="C33" s="86"/>
      <c r="D33" s="86"/>
      <c r="E33" s="86"/>
      <c r="F33" s="86"/>
      <c r="G33" s="86"/>
      <c r="H33" s="86"/>
      <c r="I33" s="86"/>
      <c r="J33" s="86"/>
      <c r="K33" s="86"/>
      <c r="L33" s="86"/>
      <c r="M33" s="86"/>
      <c r="N33" s="86"/>
      <c r="O33" s="81"/>
      <c r="P33" s="77"/>
    </row>
  </sheetData>
  <printOptions/>
  <pageMargins left="0.667" right="0.667" top="0" bottom="0"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dimension ref="A1:BA71"/>
  <sheetViews>
    <sheetView workbookViewId="0" topLeftCell="A1">
      <selection activeCell="A2" sqref="A2"/>
    </sheetView>
  </sheetViews>
  <sheetFormatPr defaultColWidth="12.7109375" defaultRowHeight="12.75"/>
  <cols>
    <col min="1" max="1" width="10.7109375" style="99" customWidth="1"/>
    <col min="2" max="2" width="4.8515625" style="99" customWidth="1"/>
    <col min="3" max="6" width="5.7109375" style="99" customWidth="1"/>
    <col min="7" max="14" width="6.140625" style="99" customWidth="1"/>
    <col min="15" max="15" width="5.57421875" style="99" customWidth="1"/>
    <col min="16" max="17" width="12.7109375" style="99" customWidth="1"/>
    <col min="18" max="18" width="11.7109375" style="99" customWidth="1"/>
    <col min="19" max="19" width="6.28125" style="99" customWidth="1"/>
    <col min="20" max="31" width="10.00390625" style="99" customWidth="1"/>
    <col min="32" max="34" width="5.8515625" style="99" customWidth="1"/>
    <col min="35" max="16384" width="12.7109375" style="99" customWidth="1"/>
  </cols>
  <sheetData>
    <row r="1" spans="1:16" ht="12">
      <c r="A1" s="95" t="s">
        <v>337</v>
      </c>
      <c r="B1" s="96"/>
      <c r="C1" s="97"/>
      <c r="D1" s="97"/>
      <c r="E1" s="97"/>
      <c r="F1" s="97"/>
      <c r="G1" s="97"/>
      <c r="H1" s="97"/>
      <c r="I1" s="97"/>
      <c r="J1" s="97"/>
      <c r="K1" s="97"/>
      <c r="L1" s="97"/>
      <c r="M1" s="97"/>
      <c r="N1" s="97"/>
      <c r="O1" s="97"/>
      <c r="P1" s="98"/>
    </row>
    <row r="2" spans="1:16" ht="12">
      <c r="A2" s="100" t="s">
        <v>55</v>
      </c>
      <c r="B2" s="101" t="s">
        <v>38</v>
      </c>
      <c r="C2" s="47" t="s">
        <v>3</v>
      </c>
      <c r="D2" s="47" t="s">
        <v>4</v>
      </c>
      <c r="E2" s="47" t="s">
        <v>5</v>
      </c>
      <c r="F2" s="47" t="s">
        <v>6</v>
      </c>
      <c r="G2" s="47" t="s">
        <v>7</v>
      </c>
      <c r="H2" s="47" t="s">
        <v>8</v>
      </c>
      <c r="I2" s="47" t="s">
        <v>9</v>
      </c>
      <c r="J2" s="47" t="s">
        <v>10</v>
      </c>
      <c r="K2" s="47" t="s">
        <v>11</v>
      </c>
      <c r="L2" s="47" t="s">
        <v>12</v>
      </c>
      <c r="M2" s="47" t="s">
        <v>13</v>
      </c>
      <c r="N2" s="47" t="s">
        <v>14</v>
      </c>
      <c r="O2" s="80" t="s">
        <v>47</v>
      </c>
      <c r="P2" s="98"/>
    </row>
    <row r="3" spans="1:16" ht="12.75" customHeight="1">
      <c r="A3" s="102"/>
      <c r="B3" s="102"/>
      <c r="C3" s="103" t="s">
        <v>56</v>
      </c>
      <c r="D3" s="104"/>
      <c r="E3" s="104"/>
      <c r="F3" s="104"/>
      <c r="G3" s="105"/>
      <c r="H3" s="104"/>
      <c r="I3" s="104"/>
      <c r="J3" s="104"/>
      <c r="K3" s="104"/>
      <c r="L3" s="104"/>
      <c r="M3" s="104"/>
      <c r="N3" s="104"/>
      <c r="O3" s="104"/>
      <c r="P3" s="98"/>
    </row>
    <row r="4" spans="1:16" ht="3" customHeight="1">
      <c r="A4" s="102"/>
      <c r="B4" s="102"/>
      <c r="C4" s="106"/>
      <c r="D4" s="106"/>
      <c r="E4" s="106"/>
      <c r="F4" s="106"/>
      <c r="G4" s="106"/>
      <c r="H4" s="106"/>
      <c r="I4" s="106"/>
      <c r="J4" s="106"/>
      <c r="K4" s="106"/>
      <c r="L4" s="106"/>
      <c r="M4" s="106"/>
      <c r="N4" s="106"/>
      <c r="O4" s="106"/>
      <c r="P4" s="98"/>
    </row>
    <row r="5" spans="1:53" ht="10.5" customHeight="1">
      <c r="A5" s="107" t="s">
        <v>57</v>
      </c>
      <c r="B5" s="108">
        <v>1995</v>
      </c>
      <c r="C5" s="106">
        <v>209.4</v>
      </c>
      <c r="D5" s="106">
        <v>198.6</v>
      </c>
      <c r="E5" s="106">
        <v>193.6</v>
      </c>
      <c r="F5" s="106">
        <v>220.4</v>
      </c>
      <c r="G5" s="106">
        <v>203.5</v>
      </c>
      <c r="H5" s="106">
        <v>194.9</v>
      </c>
      <c r="I5" s="106">
        <v>188.7</v>
      </c>
      <c r="J5" s="106">
        <v>175.4</v>
      </c>
      <c r="K5" s="106">
        <v>181.7</v>
      </c>
      <c r="L5" s="106">
        <v>182</v>
      </c>
      <c r="M5" s="106">
        <v>180.3</v>
      </c>
      <c r="N5" s="106">
        <v>188.4</v>
      </c>
      <c r="O5" s="106">
        <v>193.075</v>
      </c>
      <c r="P5" s="98"/>
      <c r="R5" s="99" t="s">
        <v>58</v>
      </c>
      <c r="S5" s="99" t="s">
        <v>59</v>
      </c>
      <c r="T5" s="99" t="s">
        <v>60</v>
      </c>
      <c r="V5" s="99">
        <v>1999</v>
      </c>
      <c r="W5" s="109">
        <v>106.7</v>
      </c>
      <c r="X5" s="109">
        <v>105.5</v>
      </c>
      <c r="Y5" s="109">
        <v>0</v>
      </c>
      <c r="Z5" s="109">
        <v>0</v>
      </c>
      <c r="AA5" s="109">
        <v>0</v>
      </c>
      <c r="AB5" s="109">
        <v>0</v>
      </c>
      <c r="AC5" s="109">
        <v>0</v>
      </c>
      <c r="AD5" s="109">
        <v>0</v>
      </c>
      <c r="AE5" s="109">
        <v>0</v>
      </c>
      <c r="AF5" s="109">
        <v>0</v>
      </c>
      <c r="AG5" s="109">
        <v>0</v>
      </c>
      <c r="AH5" s="109">
        <v>0</v>
      </c>
      <c r="AI5" s="109"/>
      <c r="AJ5" s="109"/>
      <c r="AK5" s="109"/>
      <c r="AL5" s="109"/>
      <c r="AM5" s="109"/>
      <c r="AN5" s="109"/>
      <c r="AO5" s="109"/>
      <c r="AP5" s="109"/>
      <c r="AQ5" s="109"/>
      <c r="AR5" s="109"/>
      <c r="AS5" s="109"/>
      <c r="AT5" s="109"/>
      <c r="AU5" s="109"/>
      <c r="AV5" s="109"/>
      <c r="AW5" s="109"/>
      <c r="AX5" s="109"/>
      <c r="AY5" s="109"/>
      <c r="AZ5" s="109"/>
      <c r="BA5" s="109"/>
    </row>
    <row r="6" spans="1:53" ht="10.5" customHeight="1">
      <c r="A6" s="107" t="s">
        <v>61</v>
      </c>
      <c r="B6" s="108">
        <v>1996</v>
      </c>
      <c r="C6" s="106">
        <v>193.8</v>
      </c>
      <c r="D6" s="106">
        <v>188.4</v>
      </c>
      <c r="E6" s="106">
        <v>206</v>
      </c>
      <c r="F6" s="106">
        <v>209.2</v>
      </c>
      <c r="G6" s="106">
        <v>190</v>
      </c>
      <c r="H6" s="106">
        <v>188</v>
      </c>
      <c r="I6" s="106">
        <v>188</v>
      </c>
      <c r="J6" s="106">
        <v>182.3</v>
      </c>
      <c r="K6" s="106">
        <v>175.1</v>
      </c>
      <c r="L6" s="106">
        <v>180.9</v>
      </c>
      <c r="M6" s="106">
        <v>187.7</v>
      </c>
      <c r="N6" s="106">
        <v>181.2</v>
      </c>
      <c r="O6" s="106">
        <f>SUM(C6:N6)/12</f>
        <v>189.21666666666667</v>
      </c>
      <c r="P6" s="98"/>
      <c r="R6" s="99" t="s">
        <v>58</v>
      </c>
      <c r="S6" s="99" t="s">
        <v>59</v>
      </c>
      <c r="T6" s="99" t="s">
        <v>62</v>
      </c>
      <c r="V6" s="99">
        <v>1998</v>
      </c>
      <c r="W6" s="109">
        <v>233.8</v>
      </c>
      <c r="X6" s="109">
        <v>210.5</v>
      </c>
      <c r="Y6" s="109">
        <v>220.2</v>
      </c>
      <c r="Z6" s="109">
        <v>219.7</v>
      </c>
      <c r="AA6" s="109">
        <v>229.7</v>
      </c>
      <c r="AB6" s="109">
        <v>214.7</v>
      </c>
      <c r="AC6" s="109">
        <v>214</v>
      </c>
      <c r="AD6" s="109">
        <v>205.6</v>
      </c>
      <c r="AE6" s="109">
        <v>200.1</v>
      </c>
      <c r="AF6" s="109">
        <v>213.9</v>
      </c>
      <c r="AG6" s="109">
        <v>214.9</v>
      </c>
      <c r="AH6" s="109">
        <v>212.3</v>
      </c>
      <c r="AI6" s="109"/>
      <c r="AJ6" s="109"/>
      <c r="AK6" s="109"/>
      <c r="AL6" s="109"/>
      <c r="AM6" s="109"/>
      <c r="AN6" s="109"/>
      <c r="AO6" s="109"/>
      <c r="AP6" s="109"/>
      <c r="AQ6" s="109"/>
      <c r="AR6" s="109"/>
      <c r="AS6" s="109"/>
      <c r="AT6" s="109"/>
      <c r="AU6" s="109"/>
      <c r="AV6" s="109"/>
      <c r="AW6" s="109"/>
      <c r="AX6" s="109"/>
      <c r="AY6" s="109"/>
      <c r="AZ6" s="109"/>
      <c r="BA6" s="109"/>
    </row>
    <row r="7" spans="1:53" ht="10.5" customHeight="1">
      <c r="A7" s="102"/>
      <c r="B7" s="108">
        <v>1997</v>
      </c>
      <c r="C7" s="106">
        <v>190.6</v>
      </c>
      <c r="D7" s="106">
        <v>198.6</v>
      </c>
      <c r="E7" s="106">
        <v>202.2</v>
      </c>
      <c r="F7" s="106">
        <v>191.8</v>
      </c>
      <c r="G7" s="106">
        <v>187.3</v>
      </c>
      <c r="H7" s="106">
        <v>189.1</v>
      </c>
      <c r="I7" s="106">
        <v>190.3</v>
      </c>
      <c r="J7" s="106">
        <v>192.3</v>
      </c>
      <c r="K7" s="106">
        <v>189.5</v>
      </c>
      <c r="L7" s="106">
        <v>192.8</v>
      </c>
      <c r="M7" s="106">
        <v>205.2</v>
      </c>
      <c r="N7" s="106">
        <v>205.2</v>
      </c>
      <c r="O7" s="106">
        <f>SUM(C7:N7)/12</f>
        <v>194.57499999999996</v>
      </c>
      <c r="P7" s="98"/>
      <c r="R7" s="99" t="s">
        <v>58</v>
      </c>
      <c r="S7" s="99" t="s">
        <v>59</v>
      </c>
      <c r="T7" s="99" t="s">
        <v>62</v>
      </c>
      <c r="V7" s="99">
        <v>1999</v>
      </c>
      <c r="W7" s="109">
        <v>224.5</v>
      </c>
      <c r="X7" s="109">
        <v>209.8</v>
      </c>
      <c r="Y7" s="109">
        <v>0</v>
      </c>
      <c r="Z7" s="109">
        <v>0</v>
      </c>
      <c r="AA7" s="109">
        <v>0</v>
      </c>
      <c r="AB7" s="109">
        <v>0</v>
      </c>
      <c r="AC7" s="109">
        <v>0</v>
      </c>
      <c r="AD7" s="109">
        <v>0</v>
      </c>
      <c r="AE7" s="109">
        <v>0</v>
      </c>
      <c r="AF7" s="109">
        <v>0</v>
      </c>
      <c r="AG7" s="109">
        <v>0</v>
      </c>
      <c r="AH7" s="109">
        <v>0</v>
      </c>
      <c r="AI7" s="109"/>
      <c r="AJ7" s="109"/>
      <c r="AK7" s="109"/>
      <c r="AL7" s="109"/>
      <c r="AM7" s="109"/>
      <c r="AN7" s="109"/>
      <c r="AO7" s="109"/>
      <c r="AP7" s="109"/>
      <c r="AQ7" s="109"/>
      <c r="AR7" s="109"/>
      <c r="AS7" s="109"/>
      <c r="AT7" s="109"/>
      <c r="AU7" s="109"/>
      <c r="AV7" s="109"/>
      <c r="AW7" s="109"/>
      <c r="AX7" s="109"/>
      <c r="AY7" s="109"/>
      <c r="AZ7" s="109"/>
      <c r="BA7" s="109"/>
    </row>
    <row r="8" spans="1:53" ht="10.5" customHeight="1">
      <c r="A8" s="102"/>
      <c r="B8" s="108">
        <v>1998</v>
      </c>
      <c r="C8" s="106">
        <v>233.8</v>
      </c>
      <c r="D8" s="106">
        <v>210.5</v>
      </c>
      <c r="E8" s="106">
        <v>220.2</v>
      </c>
      <c r="F8" s="106">
        <v>219.7</v>
      </c>
      <c r="G8" s="106">
        <v>229.7</v>
      </c>
      <c r="H8" s="106">
        <v>214.7</v>
      </c>
      <c r="I8" s="106">
        <v>214</v>
      </c>
      <c r="J8" s="106">
        <v>205.6</v>
      </c>
      <c r="K8" s="106">
        <v>200.1</v>
      </c>
      <c r="L8" s="106">
        <v>213.9</v>
      </c>
      <c r="M8" s="106">
        <v>214.9</v>
      </c>
      <c r="N8" s="106">
        <v>212.3</v>
      </c>
      <c r="O8" s="106">
        <f>SUM(C8:N8)/12</f>
        <v>215.78333333333333</v>
      </c>
      <c r="P8" s="110"/>
      <c r="R8" s="99" t="s">
        <v>58</v>
      </c>
      <c r="S8" s="99" t="s">
        <v>59</v>
      </c>
      <c r="T8" s="99" t="s">
        <v>63</v>
      </c>
      <c r="V8" s="99">
        <v>1998</v>
      </c>
      <c r="W8" s="109">
        <v>150</v>
      </c>
      <c r="X8" s="109">
        <v>149.8</v>
      </c>
      <c r="Y8" s="109">
        <v>149.4</v>
      </c>
      <c r="Z8" s="109">
        <v>150.4</v>
      </c>
      <c r="AA8" s="109">
        <v>152.8</v>
      </c>
      <c r="AB8" s="109">
        <v>151.2</v>
      </c>
      <c r="AC8" s="109">
        <v>151.7</v>
      </c>
      <c r="AD8" s="109">
        <v>153.5</v>
      </c>
      <c r="AE8" s="109">
        <v>152.5</v>
      </c>
      <c r="AF8" s="109">
        <v>152.4</v>
      </c>
      <c r="AG8" s="109">
        <v>150.5</v>
      </c>
      <c r="AH8" s="109">
        <v>150.3</v>
      </c>
      <c r="AI8" s="109"/>
      <c r="AJ8" s="109"/>
      <c r="AK8" s="109"/>
      <c r="AL8" s="109"/>
      <c r="AM8" s="109"/>
      <c r="AN8" s="109"/>
      <c r="AO8" s="109"/>
      <c r="AP8" s="109"/>
      <c r="AQ8" s="109"/>
      <c r="AR8" s="109"/>
      <c r="AS8" s="109"/>
      <c r="AT8" s="109"/>
      <c r="AU8" s="109"/>
      <c r="AV8" s="109"/>
      <c r="AW8" s="109"/>
      <c r="AX8" s="109"/>
      <c r="AY8" s="109"/>
      <c r="AZ8" s="109"/>
      <c r="BA8" s="109"/>
    </row>
    <row r="9" spans="1:53" ht="10.5" customHeight="1">
      <c r="A9" s="102"/>
      <c r="B9" s="108">
        <v>1999</v>
      </c>
      <c r="C9" s="106">
        <v>224.5</v>
      </c>
      <c r="D9" s="106">
        <v>209.8</v>
      </c>
      <c r="E9" s="106">
        <v>209.2</v>
      </c>
      <c r="F9" s="106">
        <v>206.2</v>
      </c>
      <c r="G9" s="106">
        <v>207.7</v>
      </c>
      <c r="H9" s="106">
        <v>203.1</v>
      </c>
      <c r="I9" s="106">
        <v>206</v>
      </c>
      <c r="J9" s="106">
        <v>204.8</v>
      </c>
      <c r="K9" s="106">
        <v>208</v>
      </c>
      <c r="L9" s="106">
        <v>208.9</v>
      </c>
      <c r="M9" s="106">
        <v>209.1</v>
      </c>
      <c r="N9" s="106">
        <v>214</v>
      </c>
      <c r="O9" s="106">
        <f>SUM(C9:N9)/12</f>
        <v>209.27499999999998</v>
      </c>
      <c r="P9" s="110"/>
      <c r="R9" s="99" t="s">
        <v>58</v>
      </c>
      <c r="S9" s="99" t="s">
        <v>59</v>
      </c>
      <c r="T9" s="99" t="s">
        <v>63</v>
      </c>
      <c r="V9" s="99">
        <v>1999</v>
      </c>
      <c r="W9" s="109">
        <v>154.1</v>
      </c>
      <c r="X9" s="109">
        <v>153.2</v>
      </c>
      <c r="Y9" s="109">
        <v>0</v>
      </c>
      <c r="Z9" s="109">
        <v>0</v>
      </c>
      <c r="AA9" s="109">
        <v>0</v>
      </c>
      <c r="AB9" s="109">
        <v>0</v>
      </c>
      <c r="AC9" s="109">
        <v>0</v>
      </c>
      <c r="AD9" s="109">
        <v>0</v>
      </c>
      <c r="AE9" s="109">
        <v>0</v>
      </c>
      <c r="AF9" s="109">
        <v>0</v>
      </c>
      <c r="AG9" s="109">
        <v>0</v>
      </c>
      <c r="AH9" s="109">
        <v>0</v>
      </c>
      <c r="AI9" s="109"/>
      <c r="AJ9" s="109"/>
      <c r="AK9" s="109"/>
      <c r="AL9" s="109"/>
      <c r="AM9" s="109"/>
      <c r="AN9" s="109"/>
      <c r="AO9" s="109"/>
      <c r="AP9" s="109"/>
      <c r="AQ9" s="109"/>
      <c r="AR9" s="109"/>
      <c r="AS9" s="109"/>
      <c r="AT9" s="109"/>
      <c r="AU9" s="109"/>
      <c r="AV9" s="109"/>
      <c r="AW9" s="109"/>
      <c r="AX9" s="109"/>
      <c r="AY9" s="109"/>
      <c r="AZ9" s="109"/>
      <c r="BA9" s="109"/>
    </row>
    <row r="10" spans="1:53" ht="10.5" customHeight="1">
      <c r="A10" s="102"/>
      <c r="B10" s="108">
        <v>2000</v>
      </c>
      <c r="C10" s="106">
        <v>223</v>
      </c>
      <c r="D10" s="106">
        <v>211</v>
      </c>
      <c r="E10" s="106">
        <v>212.1</v>
      </c>
      <c r="F10" s="106">
        <v>213.6</v>
      </c>
      <c r="G10" s="106">
        <v>219.1</v>
      </c>
      <c r="H10" s="106">
        <v>217.7</v>
      </c>
      <c r="I10" s="106">
        <v>216.7</v>
      </c>
      <c r="J10" s="106">
        <v>217.3</v>
      </c>
      <c r="K10" s="106">
        <v>218.9</v>
      </c>
      <c r="L10" s="106">
        <v>218.6</v>
      </c>
      <c r="M10" s="106">
        <v>224.6</v>
      </c>
      <c r="N10" s="106">
        <v>240.2</v>
      </c>
      <c r="O10" s="106">
        <f>SUM(C10:N10)/12</f>
        <v>219.39999999999998</v>
      </c>
      <c r="P10" s="110"/>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row>
    <row r="11" spans="1:53" ht="10.5" customHeight="1">
      <c r="A11" s="102"/>
      <c r="B11" s="108">
        <v>2001</v>
      </c>
      <c r="C11" s="106">
        <v>235.9</v>
      </c>
      <c r="D11" s="106">
        <v>240.6</v>
      </c>
      <c r="E11" s="106">
        <v>238.2</v>
      </c>
      <c r="F11" s="106">
        <v>232.6</v>
      </c>
      <c r="G11" s="106"/>
      <c r="H11" s="106"/>
      <c r="I11" s="106"/>
      <c r="J11" s="106"/>
      <c r="K11" s="106"/>
      <c r="L11" s="106"/>
      <c r="M11" s="106"/>
      <c r="N11" s="106"/>
      <c r="O11" s="106"/>
      <c r="P11" s="110"/>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row>
    <row r="12" spans="1:53" ht="3" customHeight="1">
      <c r="A12" s="102"/>
      <c r="B12" s="102"/>
      <c r="C12" s="106"/>
      <c r="D12" s="106"/>
      <c r="E12" s="106"/>
      <c r="F12" s="106"/>
      <c r="G12" s="106"/>
      <c r="H12" s="106"/>
      <c r="I12" s="106"/>
      <c r="J12" s="106"/>
      <c r="K12" s="106"/>
      <c r="L12" s="106"/>
      <c r="M12" s="106"/>
      <c r="N12" s="106"/>
      <c r="O12" s="106"/>
      <c r="P12" s="110"/>
      <c r="R12" s="99" t="s">
        <v>58</v>
      </c>
      <c r="S12" s="99" t="s">
        <v>59</v>
      </c>
      <c r="T12" s="99" t="s">
        <v>64</v>
      </c>
      <c r="V12" s="99">
        <v>1998</v>
      </c>
      <c r="W12" s="109">
        <v>243.1</v>
      </c>
      <c r="X12" s="109">
        <v>223.1</v>
      </c>
      <c r="Y12" s="109">
        <v>232.5</v>
      </c>
      <c r="Z12" s="109">
        <v>229</v>
      </c>
      <c r="AA12" s="109">
        <v>227.7</v>
      </c>
      <c r="AB12" s="109">
        <v>221.3</v>
      </c>
      <c r="AC12" s="109">
        <v>213.1</v>
      </c>
      <c r="AD12" s="109">
        <v>208.6</v>
      </c>
      <c r="AE12" s="109">
        <v>202.6</v>
      </c>
      <c r="AF12" s="109">
        <v>214.4</v>
      </c>
      <c r="AG12" s="109">
        <v>214</v>
      </c>
      <c r="AH12" s="109">
        <v>209.8</v>
      </c>
      <c r="AI12" s="109"/>
      <c r="AJ12" s="109"/>
      <c r="AK12" s="109"/>
      <c r="AL12" s="109"/>
      <c r="AM12" s="109"/>
      <c r="AN12" s="109"/>
      <c r="AO12" s="109"/>
      <c r="AP12" s="109"/>
      <c r="AQ12" s="109"/>
      <c r="AR12" s="109"/>
      <c r="AS12" s="109"/>
      <c r="AT12" s="109"/>
      <c r="AU12" s="109"/>
      <c r="AV12" s="109"/>
      <c r="AW12" s="109"/>
      <c r="AX12" s="109"/>
      <c r="AY12" s="109"/>
      <c r="AZ12" s="109"/>
      <c r="BA12" s="109"/>
    </row>
    <row r="13" spans="1:53" ht="10.5" customHeight="1">
      <c r="A13" s="107" t="s">
        <v>65</v>
      </c>
      <c r="B13" s="108">
        <v>1995</v>
      </c>
      <c r="C13" s="106">
        <v>157.1</v>
      </c>
      <c r="D13" s="106">
        <v>157.2</v>
      </c>
      <c r="E13" s="106">
        <v>161.8</v>
      </c>
      <c r="F13" s="106">
        <v>164.6</v>
      </c>
      <c r="G13" s="106">
        <v>165.3</v>
      </c>
      <c r="H13" s="106">
        <v>183.1</v>
      </c>
      <c r="I13" s="106">
        <v>200.8</v>
      </c>
      <c r="J13" s="106">
        <v>195.5</v>
      </c>
      <c r="K13" s="106">
        <v>182.8</v>
      </c>
      <c r="L13" s="106">
        <v>179.7</v>
      </c>
      <c r="M13" s="106">
        <v>172.6</v>
      </c>
      <c r="N13" s="106">
        <v>175.3</v>
      </c>
      <c r="O13" s="106">
        <v>174.65</v>
      </c>
      <c r="P13" s="110"/>
      <c r="R13" s="99" t="s">
        <v>58</v>
      </c>
      <c r="S13" s="99" t="s">
        <v>59</v>
      </c>
      <c r="T13" s="99" t="s">
        <v>66</v>
      </c>
      <c r="V13" s="99">
        <v>1999</v>
      </c>
      <c r="W13" s="109" t="s">
        <v>67</v>
      </c>
      <c r="X13" s="109" t="s">
        <v>67</v>
      </c>
      <c r="Y13" s="109" t="s">
        <v>67</v>
      </c>
      <c r="Z13" s="109" t="s">
        <v>67</v>
      </c>
      <c r="AA13" s="109" t="s">
        <v>67</v>
      </c>
      <c r="AB13" s="109" t="s">
        <v>67</v>
      </c>
      <c r="AC13" s="109" t="s">
        <v>67</v>
      </c>
      <c r="AD13" s="109" t="s">
        <v>67</v>
      </c>
      <c r="AE13" s="109" t="s">
        <v>67</v>
      </c>
      <c r="AF13" s="109" t="s">
        <v>67</v>
      </c>
      <c r="AG13" s="109" t="s">
        <v>67</v>
      </c>
      <c r="AH13" s="109" t="s">
        <v>67</v>
      </c>
      <c r="AI13" s="109"/>
      <c r="AJ13" s="109"/>
      <c r="AK13" s="109"/>
      <c r="AL13" s="109"/>
      <c r="AM13" s="109"/>
      <c r="AN13" s="109"/>
      <c r="AO13" s="109"/>
      <c r="AP13" s="109"/>
      <c r="AQ13" s="109"/>
      <c r="AR13" s="109"/>
      <c r="AS13" s="109"/>
      <c r="AT13" s="109"/>
      <c r="AU13" s="109"/>
      <c r="AV13" s="109"/>
      <c r="AW13" s="109"/>
      <c r="AX13" s="109"/>
      <c r="AY13" s="109"/>
      <c r="AZ13" s="109"/>
      <c r="BA13" s="109"/>
    </row>
    <row r="14" spans="1:53" ht="10.5" customHeight="1">
      <c r="A14" s="107" t="s">
        <v>68</v>
      </c>
      <c r="B14" s="108">
        <v>1996</v>
      </c>
      <c r="C14" s="106">
        <v>179.1</v>
      </c>
      <c r="D14" s="106">
        <v>179</v>
      </c>
      <c r="E14" s="106">
        <v>183.8</v>
      </c>
      <c r="F14" s="106">
        <v>181.9</v>
      </c>
      <c r="G14" s="106">
        <v>185.5</v>
      </c>
      <c r="H14" s="106">
        <v>189.8</v>
      </c>
      <c r="I14" s="106">
        <v>195.5</v>
      </c>
      <c r="J14" s="106">
        <v>196.6</v>
      </c>
      <c r="K14" s="106">
        <v>180.9</v>
      </c>
      <c r="L14" s="106">
        <v>172.5</v>
      </c>
      <c r="M14" s="106">
        <v>162</v>
      </c>
      <c r="N14" s="106">
        <v>160.2</v>
      </c>
      <c r="O14" s="106">
        <f>SUM(C14:N14)/12</f>
        <v>180.5666666666667</v>
      </c>
      <c r="P14" s="110"/>
      <c r="R14" s="99" t="s">
        <v>69</v>
      </c>
      <c r="S14" s="99" t="s">
        <v>70</v>
      </c>
      <c r="T14" s="99" t="s">
        <v>62</v>
      </c>
      <c r="V14" s="99">
        <v>1998</v>
      </c>
      <c r="W14" s="109">
        <v>290.5</v>
      </c>
      <c r="X14" s="109">
        <v>198.8</v>
      </c>
      <c r="Y14" s="109">
        <v>210.7</v>
      </c>
      <c r="Z14" s="109">
        <v>245.4</v>
      </c>
      <c r="AA14" s="109">
        <v>310.2</v>
      </c>
      <c r="AB14" s="109">
        <v>222.9</v>
      </c>
      <c r="AC14" s="109">
        <v>212.5</v>
      </c>
      <c r="AD14" s="109">
        <v>205.8</v>
      </c>
      <c r="AE14" s="109">
        <v>208.1</v>
      </c>
      <c r="AF14" s="109">
        <v>221.7</v>
      </c>
      <c r="AG14" s="109">
        <v>222.8</v>
      </c>
      <c r="AH14" s="109">
        <v>199.3</v>
      </c>
      <c r="AI14" s="109"/>
      <c r="AJ14" s="109"/>
      <c r="AK14" s="109"/>
      <c r="AL14" s="109"/>
      <c r="AM14" s="109"/>
      <c r="AN14" s="109"/>
      <c r="AO14" s="109"/>
      <c r="AP14" s="109"/>
      <c r="AQ14" s="109"/>
      <c r="AR14" s="109"/>
      <c r="AS14" s="109"/>
      <c r="AT14" s="109"/>
      <c r="AU14" s="109"/>
      <c r="AV14" s="109"/>
      <c r="AW14" s="109"/>
      <c r="AX14" s="109"/>
      <c r="AY14" s="109"/>
      <c r="AZ14" s="109"/>
      <c r="BA14" s="109"/>
    </row>
    <row r="15" spans="1:53" ht="10.5" customHeight="1">
      <c r="A15" s="102"/>
      <c r="B15" s="108">
        <v>1997</v>
      </c>
      <c r="C15" s="106">
        <v>164.2</v>
      </c>
      <c r="D15" s="106">
        <v>162.8</v>
      </c>
      <c r="E15" s="106">
        <v>161.2</v>
      </c>
      <c r="F15" s="106">
        <v>163.9</v>
      </c>
      <c r="G15" s="106">
        <v>167.3</v>
      </c>
      <c r="H15" s="106">
        <v>172.4</v>
      </c>
      <c r="I15" s="106">
        <v>181.9</v>
      </c>
      <c r="J15" s="106">
        <v>194</v>
      </c>
      <c r="K15" s="106">
        <v>191.7</v>
      </c>
      <c r="L15" s="106">
        <v>181.6</v>
      </c>
      <c r="M15" s="106">
        <v>174.3</v>
      </c>
      <c r="N15" s="106">
        <v>175</v>
      </c>
      <c r="O15" s="106">
        <f>SUM(C15:N15)/12</f>
        <v>174.1916666666667</v>
      </c>
      <c r="P15" s="110"/>
      <c r="R15" s="99" t="s">
        <v>69</v>
      </c>
      <c r="S15" s="99" t="s">
        <v>70</v>
      </c>
      <c r="T15" s="99" t="s">
        <v>62</v>
      </c>
      <c r="V15" s="99">
        <v>1999</v>
      </c>
      <c r="W15" s="109">
        <v>207.9</v>
      </c>
      <c r="X15" s="109">
        <v>200.6</v>
      </c>
      <c r="Y15" s="109">
        <v>0</v>
      </c>
      <c r="Z15" s="109">
        <v>0</v>
      </c>
      <c r="AA15" s="109">
        <v>0</v>
      </c>
      <c r="AB15" s="109">
        <v>0</v>
      </c>
      <c r="AC15" s="109">
        <v>0</v>
      </c>
      <c r="AD15" s="109">
        <v>0</v>
      </c>
      <c r="AE15" s="109">
        <v>0</v>
      </c>
      <c r="AF15" s="109">
        <v>0</v>
      </c>
      <c r="AG15" s="109">
        <v>0</v>
      </c>
      <c r="AH15" s="109">
        <v>0</v>
      </c>
      <c r="AI15" s="109"/>
      <c r="AJ15" s="109"/>
      <c r="AK15" s="109"/>
      <c r="AL15" s="109"/>
      <c r="AM15" s="109"/>
      <c r="AN15" s="109"/>
      <c r="AO15" s="109"/>
      <c r="AP15" s="109"/>
      <c r="AQ15" s="109"/>
      <c r="AR15" s="109"/>
      <c r="AS15" s="109"/>
      <c r="AT15" s="109"/>
      <c r="AU15" s="109"/>
      <c r="AV15" s="109"/>
      <c r="AW15" s="109"/>
      <c r="AX15" s="109"/>
      <c r="AY15" s="109"/>
      <c r="AZ15" s="109"/>
      <c r="BA15" s="109"/>
    </row>
    <row r="16" spans="1:53" ht="10.5" customHeight="1">
      <c r="A16" s="102"/>
      <c r="B16" s="108">
        <v>1998</v>
      </c>
      <c r="C16" s="106">
        <v>180.2</v>
      </c>
      <c r="D16" s="106">
        <v>179.3</v>
      </c>
      <c r="E16" s="106">
        <v>181.6</v>
      </c>
      <c r="F16" s="106">
        <v>179.9</v>
      </c>
      <c r="G16" s="106">
        <v>187.7</v>
      </c>
      <c r="H16" s="106">
        <v>193.1</v>
      </c>
      <c r="I16" s="106">
        <v>196.5</v>
      </c>
      <c r="J16" s="106">
        <v>192.7</v>
      </c>
      <c r="K16" s="106">
        <v>189.1</v>
      </c>
      <c r="L16" s="106">
        <v>187</v>
      </c>
      <c r="M16" s="106">
        <v>176.7</v>
      </c>
      <c r="N16" s="106">
        <v>178</v>
      </c>
      <c r="O16" s="106">
        <f>SUM(C16:N16)/12</f>
        <v>185.15</v>
      </c>
      <c r="P16" s="110"/>
      <c r="R16" s="99" t="s">
        <v>71</v>
      </c>
      <c r="S16" s="99" t="s">
        <v>72</v>
      </c>
      <c r="T16" s="99" t="s">
        <v>62</v>
      </c>
      <c r="V16" s="99">
        <v>1998</v>
      </c>
      <c r="W16" s="109">
        <v>180.2</v>
      </c>
      <c r="X16" s="109">
        <v>179.3</v>
      </c>
      <c r="Y16" s="109">
        <v>181.6</v>
      </c>
      <c r="Z16" s="109">
        <v>179.9</v>
      </c>
      <c r="AA16" s="109">
        <v>187.7</v>
      </c>
      <c r="AB16" s="109">
        <v>193.1</v>
      </c>
      <c r="AC16" s="109">
        <v>196.5</v>
      </c>
      <c r="AD16" s="109">
        <v>192.7</v>
      </c>
      <c r="AE16" s="109">
        <v>189.1</v>
      </c>
      <c r="AF16" s="109">
        <v>187</v>
      </c>
      <c r="AG16" s="109">
        <v>176.7</v>
      </c>
      <c r="AH16" s="109">
        <v>178</v>
      </c>
      <c r="AI16" s="109"/>
      <c r="AJ16" s="109"/>
      <c r="AK16" s="109"/>
      <c r="AL16" s="109"/>
      <c r="AM16" s="109"/>
      <c r="AN16" s="109"/>
      <c r="AO16" s="109"/>
      <c r="AP16" s="109"/>
      <c r="AQ16" s="109"/>
      <c r="AR16" s="109"/>
      <c r="AS16" s="109"/>
      <c r="AT16" s="109"/>
      <c r="AU16" s="109"/>
      <c r="AV16" s="109"/>
      <c r="AW16" s="109"/>
      <c r="AX16" s="109"/>
      <c r="AY16" s="109"/>
      <c r="AZ16" s="109"/>
      <c r="BA16" s="109"/>
    </row>
    <row r="17" spans="1:53" ht="10.5" customHeight="1">
      <c r="A17" s="102"/>
      <c r="B17" s="108">
        <v>1999</v>
      </c>
      <c r="C17" s="106">
        <v>184.5</v>
      </c>
      <c r="D17" s="106">
        <v>184</v>
      </c>
      <c r="E17" s="106">
        <v>185.9</v>
      </c>
      <c r="F17" s="106">
        <v>183.3</v>
      </c>
      <c r="G17" s="106">
        <v>191.5</v>
      </c>
      <c r="H17" s="106">
        <v>194.7</v>
      </c>
      <c r="I17" s="106">
        <v>205</v>
      </c>
      <c r="J17" s="106">
        <v>212.1</v>
      </c>
      <c r="K17" s="106">
        <v>204.6</v>
      </c>
      <c r="L17" s="106">
        <v>194.8</v>
      </c>
      <c r="M17" s="106">
        <v>186.1</v>
      </c>
      <c r="N17" s="106">
        <v>190.7</v>
      </c>
      <c r="O17" s="106">
        <f>SUM(C17:N17)/12</f>
        <v>193.1</v>
      </c>
      <c r="P17" s="110"/>
      <c r="R17" s="99" t="s">
        <v>71</v>
      </c>
      <c r="S17" s="99" t="s">
        <v>72</v>
      </c>
      <c r="T17" s="99" t="s">
        <v>62</v>
      </c>
      <c r="V17" s="99">
        <v>1999</v>
      </c>
      <c r="W17" s="109">
        <v>184.5</v>
      </c>
      <c r="X17" s="109">
        <v>184</v>
      </c>
      <c r="Y17" s="109">
        <v>0</v>
      </c>
      <c r="Z17" s="109">
        <v>0</v>
      </c>
      <c r="AA17" s="109">
        <v>0</v>
      </c>
      <c r="AB17" s="109">
        <v>0</v>
      </c>
      <c r="AC17" s="109">
        <v>0</v>
      </c>
      <c r="AD17" s="109">
        <v>0</v>
      </c>
      <c r="AE17" s="109">
        <v>0</v>
      </c>
      <c r="AF17" s="109">
        <v>0</v>
      </c>
      <c r="AG17" s="109">
        <v>0</v>
      </c>
      <c r="AH17" s="109">
        <v>0</v>
      </c>
      <c r="AI17" s="109"/>
      <c r="AJ17" s="109"/>
      <c r="AK17" s="109"/>
      <c r="AL17" s="109"/>
      <c r="AM17" s="109"/>
      <c r="AN17" s="109"/>
      <c r="AO17" s="109"/>
      <c r="AP17" s="109"/>
      <c r="AQ17" s="109"/>
      <c r="AR17" s="109"/>
      <c r="AS17" s="109"/>
      <c r="AT17" s="109"/>
      <c r="AU17" s="109"/>
      <c r="AV17" s="109"/>
      <c r="AW17" s="109"/>
      <c r="AX17" s="109"/>
      <c r="AY17" s="109"/>
      <c r="AZ17" s="109"/>
      <c r="BA17" s="109"/>
    </row>
    <row r="18" spans="1:53" ht="10.5" customHeight="1">
      <c r="A18" s="102"/>
      <c r="B18" s="108">
        <v>2000</v>
      </c>
      <c r="C18" s="106">
        <v>196.6</v>
      </c>
      <c r="D18" s="106">
        <v>198.1</v>
      </c>
      <c r="E18" s="106">
        <v>197.9</v>
      </c>
      <c r="F18" s="106">
        <v>194.9</v>
      </c>
      <c r="G18" s="106">
        <v>200.4</v>
      </c>
      <c r="H18" s="106">
        <v>201.7</v>
      </c>
      <c r="I18" s="106">
        <v>208.3</v>
      </c>
      <c r="J18" s="106">
        <v>210.7</v>
      </c>
      <c r="K18" s="106">
        <v>195.4</v>
      </c>
      <c r="L18" s="106">
        <v>191.5</v>
      </c>
      <c r="M18" s="106">
        <v>181.2</v>
      </c>
      <c r="N18" s="106">
        <v>179.4</v>
      </c>
      <c r="O18" s="106">
        <f>SUM(C18:N18)/12</f>
        <v>196.34166666666667</v>
      </c>
      <c r="P18" s="110"/>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row>
    <row r="19" spans="1:53" ht="10.5" customHeight="1">
      <c r="A19" s="102"/>
      <c r="B19" s="108">
        <v>2001</v>
      </c>
      <c r="C19" s="106">
        <v>186.6</v>
      </c>
      <c r="D19" s="106">
        <v>186.8</v>
      </c>
      <c r="E19" s="106">
        <v>189.3</v>
      </c>
      <c r="F19" s="106">
        <v>187</v>
      </c>
      <c r="G19" s="106"/>
      <c r="H19" s="106"/>
      <c r="I19" s="106"/>
      <c r="J19" s="106"/>
      <c r="K19" s="106"/>
      <c r="L19" s="106"/>
      <c r="M19" s="106"/>
      <c r="N19" s="106"/>
      <c r="O19" s="106"/>
      <c r="P19" s="110"/>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row>
    <row r="20" spans="1:53" ht="3" customHeight="1">
      <c r="A20" s="102"/>
      <c r="B20" s="102"/>
      <c r="C20" s="106"/>
      <c r="D20" s="106"/>
      <c r="E20" s="106"/>
      <c r="F20" s="106"/>
      <c r="G20" s="106"/>
      <c r="H20" s="106"/>
      <c r="I20" s="106"/>
      <c r="J20" s="106"/>
      <c r="K20" s="106"/>
      <c r="L20" s="106"/>
      <c r="M20" s="106"/>
      <c r="N20" s="106"/>
      <c r="O20" s="106"/>
      <c r="P20" s="110"/>
      <c r="R20" s="99" t="s">
        <v>73</v>
      </c>
      <c r="S20" s="99" t="s">
        <v>72</v>
      </c>
      <c r="T20" s="99" t="s">
        <v>62</v>
      </c>
      <c r="V20" s="99">
        <v>1998</v>
      </c>
      <c r="W20" s="109">
        <v>238.4</v>
      </c>
      <c r="X20" s="109">
        <v>226</v>
      </c>
      <c r="Y20" s="109">
        <v>244.9</v>
      </c>
      <c r="Z20" s="109">
        <v>229.7</v>
      </c>
      <c r="AA20" s="109">
        <v>237.3</v>
      </c>
      <c r="AB20" s="109">
        <v>222.3</v>
      </c>
      <c r="AC20" s="109">
        <v>247.4</v>
      </c>
      <c r="AD20" s="109">
        <v>218.6</v>
      </c>
      <c r="AE20" s="109">
        <v>206.6</v>
      </c>
      <c r="AF20" s="109">
        <v>248.2</v>
      </c>
      <c r="AG20" s="109">
        <v>268.7</v>
      </c>
      <c r="AH20" s="109">
        <v>281.9</v>
      </c>
      <c r="AI20" s="109"/>
      <c r="AJ20" s="109"/>
      <c r="AK20" s="109"/>
      <c r="AL20" s="109"/>
      <c r="AM20" s="109"/>
      <c r="AN20" s="109"/>
      <c r="AO20" s="109"/>
      <c r="AP20" s="109"/>
      <c r="AQ20" s="109"/>
      <c r="AR20" s="109"/>
      <c r="AS20" s="109"/>
      <c r="AT20" s="109"/>
      <c r="AU20" s="109"/>
      <c r="AV20" s="109"/>
      <c r="AW20" s="109"/>
      <c r="AX20" s="109"/>
      <c r="AY20" s="109"/>
      <c r="AZ20" s="109"/>
      <c r="BA20" s="109"/>
    </row>
    <row r="21" spans="1:53" ht="10.5" customHeight="1">
      <c r="A21" s="107" t="s">
        <v>74</v>
      </c>
      <c r="B21" s="108">
        <v>1995</v>
      </c>
      <c r="C21" s="106">
        <v>257.2</v>
      </c>
      <c r="D21" s="106">
        <v>176.1</v>
      </c>
      <c r="E21" s="106">
        <v>178.1</v>
      </c>
      <c r="F21" s="106">
        <v>379.6</v>
      </c>
      <c r="G21" s="106">
        <v>342.2</v>
      </c>
      <c r="H21" s="106">
        <v>209.5</v>
      </c>
      <c r="I21" s="106">
        <v>167.9</v>
      </c>
      <c r="J21" s="106">
        <v>177.5</v>
      </c>
      <c r="K21" s="106">
        <v>222</v>
      </c>
      <c r="L21" s="106">
        <v>193.1</v>
      </c>
      <c r="M21" s="106">
        <v>178.5</v>
      </c>
      <c r="N21" s="106">
        <v>172.2</v>
      </c>
      <c r="O21" s="106">
        <v>221.15833333333333</v>
      </c>
      <c r="P21" s="110"/>
      <c r="R21" s="99" t="s">
        <v>58</v>
      </c>
      <c r="S21" s="99" t="s">
        <v>75</v>
      </c>
      <c r="T21" s="99" t="s">
        <v>62</v>
      </c>
      <c r="V21" s="99">
        <v>1999</v>
      </c>
      <c r="W21" s="109">
        <v>267.4</v>
      </c>
      <c r="X21" s="109">
        <v>257.8</v>
      </c>
      <c r="Y21" s="109">
        <v>0</v>
      </c>
      <c r="Z21" s="109">
        <v>0</v>
      </c>
      <c r="AA21" s="109">
        <v>0</v>
      </c>
      <c r="AB21" s="109">
        <v>0</v>
      </c>
      <c r="AC21" s="109">
        <v>0</v>
      </c>
      <c r="AD21" s="109">
        <v>0</v>
      </c>
      <c r="AE21" s="109">
        <v>0</v>
      </c>
      <c r="AF21" s="109">
        <v>0</v>
      </c>
      <c r="AG21" s="109">
        <v>0</v>
      </c>
      <c r="AH21" s="109">
        <v>0</v>
      </c>
      <c r="AI21" s="109"/>
      <c r="AJ21" s="109"/>
      <c r="AK21" s="109"/>
      <c r="AL21" s="109"/>
      <c r="AM21" s="109"/>
      <c r="AN21" s="109"/>
      <c r="AO21" s="109"/>
      <c r="AP21" s="109"/>
      <c r="AQ21" s="109"/>
      <c r="AR21" s="109"/>
      <c r="AS21" s="109"/>
      <c r="AT21" s="109"/>
      <c r="AU21" s="109"/>
      <c r="AV21" s="109"/>
      <c r="AW21" s="109"/>
      <c r="AX21" s="109"/>
      <c r="AY21" s="109"/>
      <c r="AZ21" s="109"/>
      <c r="BA21" s="109"/>
    </row>
    <row r="22" spans="1:53" ht="10.5" customHeight="1">
      <c r="A22" s="107" t="s">
        <v>76</v>
      </c>
      <c r="B22" s="108">
        <v>1996</v>
      </c>
      <c r="C22" s="106">
        <v>201.6</v>
      </c>
      <c r="D22" s="106">
        <v>165.6</v>
      </c>
      <c r="E22" s="106">
        <v>208.8</v>
      </c>
      <c r="F22" s="106">
        <v>189.3</v>
      </c>
      <c r="G22" s="106">
        <v>176.3</v>
      </c>
      <c r="H22" s="106">
        <v>183.4</v>
      </c>
      <c r="I22" s="106">
        <v>179.7</v>
      </c>
      <c r="J22" s="106">
        <v>175.7</v>
      </c>
      <c r="K22" s="106">
        <v>174.5</v>
      </c>
      <c r="L22" s="106">
        <v>179.8</v>
      </c>
      <c r="M22" s="106">
        <v>209</v>
      </c>
      <c r="N22" s="106">
        <v>184.6</v>
      </c>
      <c r="O22" s="106">
        <f>SUM(C22:N22)/12</f>
        <v>185.6916666666667</v>
      </c>
      <c r="P22" s="110"/>
      <c r="R22" s="99" t="s">
        <v>58</v>
      </c>
      <c r="S22" s="99" t="s">
        <v>77</v>
      </c>
      <c r="T22" s="99" t="s">
        <v>62</v>
      </c>
      <c r="V22" s="99">
        <v>1998</v>
      </c>
      <c r="W22" s="109">
        <v>237.7</v>
      </c>
      <c r="X22" s="109">
        <v>225.5</v>
      </c>
      <c r="Y22" s="109">
        <v>228.5</v>
      </c>
      <c r="Z22" s="109">
        <v>231</v>
      </c>
      <c r="AA22" s="109">
        <v>239.8</v>
      </c>
      <c r="AB22" s="109">
        <v>231.1</v>
      </c>
      <c r="AC22" s="109">
        <v>230.7</v>
      </c>
      <c r="AD22" s="109">
        <v>226.9</v>
      </c>
      <c r="AE22" s="109">
        <v>223.5</v>
      </c>
      <c r="AF22" s="109">
        <v>232.8</v>
      </c>
      <c r="AG22" s="109">
        <v>232.2</v>
      </c>
      <c r="AH22" s="109">
        <v>235.2</v>
      </c>
      <c r="AI22" s="109"/>
      <c r="AJ22" s="109"/>
      <c r="AK22" s="109"/>
      <c r="AL22" s="109"/>
      <c r="AM22" s="109"/>
      <c r="AN22" s="109"/>
      <c r="AO22" s="109"/>
      <c r="AP22" s="109"/>
      <c r="AQ22" s="109"/>
      <c r="AR22" s="109"/>
      <c r="AS22" s="109"/>
      <c r="AT22" s="109"/>
      <c r="AU22" s="109"/>
      <c r="AV22" s="109"/>
      <c r="AW22" s="109"/>
      <c r="AX22" s="109"/>
      <c r="AY22" s="109"/>
      <c r="AZ22" s="109"/>
      <c r="BA22" s="109"/>
    </row>
    <row r="23" spans="1:53" ht="10.5" customHeight="1">
      <c r="A23" s="102"/>
      <c r="B23" s="108">
        <v>1997</v>
      </c>
      <c r="C23" s="106">
        <v>195.9</v>
      </c>
      <c r="D23" s="106">
        <v>184.5</v>
      </c>
      <c r="E23" s="106">
        <v>185.8</v>
      </c>
      <c r="F23" s="106">
        <v>188.6</v>
      </c>
      <c r="G23" s="106">
        <v>174.8</v>
      </c>
      <c r="H23" s="106">
        <v>173.5</v>
      </c>
      <c r="I23" s="106">
        <v>184.9</v>
      </c>
      <c r="J23" s="106">
        <v>200.1</v>
      </c>
      <c r="K23" s="106">
        <v>212.8</v>
      </c>
      <c r="L23" s="106">
        <v>223.4</v>
      </c>
      <c r="M23" s="106">
        <v>257.9</v>
      </c>
      <c r="N23" s="106">
        <v>218.5</v>
      </c>
      <c r="O23" s="106">
        <f>SUM(C23:N23)/12</f>
        <v>200.05833333333337</v>
      </c>
      <c r="P23" s="110"/>
      <c r="R23" s="99" t="s">
        <v>58</v>
      </c>
      <c r="S23" s="99" t="s">
        <v>77</v>
      </c>
      <c r="T23" s="99" t="s">
        <v>62</v>
      </c>
      <c r="V23" s="99">
        <v>1999</v>
      </c>
      <c r="W23" s="109">
        <v>208.6</v>
      </c>
      <c r="X23" s="109">
        <v>200.3</v>
      </c>
      <c r="Y23" s="109">
        <v>0</v>
      </c>
      <c r="Z23" s="109">
        <v>0</v>
      </c>
      <c r="AA23" s="109">
        <v>0</v>
      </c>
      <c r="AB23" s="109">
        <v>0</v>
      </c>
      <c r="AC23" s="109">
        <v>0</v>
      </c>
      <c r="AD23" s="109">
        <v>0</v>
      </c>
      <c r="AE23" s="109">
        <v>0</v>
      </c>
      <c r="AF23" s="109">
        <v>0</v>
      </c>
      <c r="AG23" s="109">
        <v>0</v>
      </c>
      <c r="AH23" s="109">
        <v>0</v>
      </c>
      <c r="AI23" s="109"/>
      <c r="AJ23" s="109"/>
      <c r="AK23" s="109"/>
      <c r="AL23" s="109"/>
      <c r="AM23" s="109"/>
      <c r="AN23" s="109"/>
      <c r="AO23" s="109"/>
      <c r="AP23" s="109"/>
      <c r="AQ23" s="109"/>
      <c r="AR23" s="109"/>
      <c r="AS23" s="109"/>
      <c r="AT23" s="109"/>
      <c r="AU23" s="109"/>
      <c r="AV23" s="109"/>
      <c r="AW23" s="109"/>
      <c r="AX23" s="109"/>
      <c r="AY23" s="109"/>
      <c r="AZ23" s="109"/>
      <c r="BA23" s="109"/>
    </row>
    <row r="24" spans="1:53" ht="10.5" customHeight="1">
      <c r="A24" s="102"/>
      <c r="B24" s="108">
        <v>1998</v>
      </c>
      <c r="C24" s="106">
        <v>290.5</v>
      </c>
      <c r="D24" s="106">
        <v>198.8</v>
      </c>
      <c r="E24" s="106">
        <v>210.7</v>
      </c>
      <c r="F24" s="106">
        <v>245.4</v>
      </c>
      <c r="G24" s="106">
        <v>310.2</v>
      </c>
      <c r="H24" s="106">
        <v>222.9</v>
      </c>
      <c r="I24" s="106">
        <v>212.5</v>
      </c>
      <c r="J24" s="106">
        <v>205.8</v>
      </c>
      <c r="K24" s="106">
        <v>208.1</v>
      </c>
      <c r="L24" s="106">
        <v>221.7</v>
      </c>
      <c r="M24" s="106">
        <v>222.8</v>
      </c>
      <c r="N24" s="106">
        <v>199.3</v>
      </c>
      <c r="O24" s="106">
        <f>SUM(C24:N24)/12</f>
        <v>229.05833333333337</v>
      </c>
      <c r="P24" s="110"/>
      <c r="R24" s="99" t="s">
        <v>78</v>
      </c>
      <c r="S24" s="99" t="s">
        <v>79</v>
      </c>
      <c r="T24" s="99" t="s">
        <v>62</v>
      </c>
      <c r="V24" s="99">
        <v>1998</v>
      </c>
      <c r="W24" s="109">
        <v>154.7</v>
      </c>
      <c r="X24" s="109">
        <v>160.2</v>
      </c>
      <c r="Y24" s="109">
        <v>154.1</v>
      </c>
      <c r="Z24" s="109">
        <v>167</v>
      </c>
      <c r="AA24" s="109">
        <v>164.9</v>
      </c>
      <c r="AB24" s="109">
        <v>166</v>
      </c>
      <c r="AC24" s="109">
        <v>171.6</v>
      </c>
      <c r="AD24" s="109">
        <v>160.2</v>
      </c>
      <c r="AE24" s="109">
        <v>155.5</v>
      </c>
      <c r="AF24" s="109">
        <v>153.1</v>
      </c>
      <c r="AG24" s="109">
        <v>157.3</v>
      </c>
      <c r="AH24" s="109">
        <v>165.6</v>
      </c>
      <c r="AI24" s="109"/>
      <c r="AJ24" s="109"/>
      <c r="AK24" s="109"/>
      <c r="AL24" s="109"/>
      <c r="AM24" s="109"/>
      <c r="AN24" s="109"/>
      <c r="AO24" s="109"/>
      <c r="AP24" s="109"/>
      <c r="AQ24" s="109"/>
      <c r="AR24" s="109"/>
      <c r="AS24" s="109"/>
      <c r="AT24" s="109"/>
      <c r="AU24" s="109"/>
      <c r="AV24" s="109"/>
      <c r="AW24" s="109"/>
      <c r="AX24" s="109"/>
      <c r="AY24" s="109"/>
      <c r="AZ24" s="109"/>
      <c r="BA24" s="109"/>
    </row>
    <row r="25" spans="1:53" ht="10.5" customHeight="1">
      <c r="A25" s="102"/>
      <c r="B25" s="108">
        <v>1999</v>
      </c>
      <c r="C25" s="106">
        <v>207.9</v>
      </c>
      <c r="D25" s="106">
        <v>200.6</v>
      </c>
      <c r="E25" s="106">
        <v>217</v>
      </c>
      <c r="F25" s="106">
        <v>213.4</v>
      </c>
      <c r="G25" s="106">
        <v>207.7</v>
      </c>
      <c r="H25" s="106">
        <v>198.5</v>
      </c>
      <c r="I25" s="106">
        <v>196</v>
      </c>
      <c r="J25" s="106">
        <v>202</v>
      </c>
      <c r="K25" s="106">
        <v>208.5</v>
      </c>
      <c r="L25" s="106">
        <v>218.5</v>
      </c>
      <c r="M25" s="106">
        <v>216.6</v>
      </c>
      <c r="N25" s="106">
        <v>212.7</v>
      </c>
      <c r="O25" s="106">
        <f>SUM(C25:N25)/12</f>
        <v>208.2833333333333</v>
      </c>
      <c r="P25" s="110"/>
      <c r="R25" s="99" t="s">
        <v>78</v>
      </c>
      <c r="S25" s="99" t="s">
        <v>79</v>
      </c>
      <c r="T25" s="99" t="s">
        <v>62</v>
      </c>
      <c r="V25" s="99">
        <v>1999</v>
      </c>
      <c r="W25" s="109">
        <v>158.2</v>
      </c>
      <c r="X25" s="109">
        <v>166.2</v>
      </c>
      <c r="Y25" s="109">
        <v>0</v>
      </c>
      <c r="Z25" s="109">
        <v>0</v>
      </c>
      <c r="AA25" s="109">
        <v>0</v>
      </c>
      <c r="AB25" s="109">
        <v>0</v>
      </c>
      <c r="AC25" s="109">
        <v>0</v>
      </c>
      <c r="AD25" s="109">
        <v>0</v>
      </c>
      <c r="AE25" s="109">
        <v>0</v>
      </c>
      <c r="AF25" s="109">
        <v>0</v>
      </c>
      <c r="AG25" s="109">
        <v>0</v>
      </c>
      <c r="AH25" s="109">
        <v>0</v>
      </c>
      <c r="AI25" s="109"/>
      <c r="AJ25" s="109"/>
      <c r="AK25" s="109"/>
      <c r="AL25" s="109"/>
      <c r="AM25" s="109"/>
      <c r="AN25" s="109"/>
      <c r="AO25" s="109"/>
      <c r="AP25" s="109"/>
      <c r="AQ25" s="109"/>
      <c r="AR25" s="109"/>
      <c r="AS25" s="109"/>
      <c r="AT25" s="109"/>
      <c r="AU25" s="109"/>
      <c r="AV25" s="109"/>
      <c r="AW25" s="109"/>
      <c r="AX25" s="109"/>
      <c r="AY25" s="109"/>
      <c r="AZ25" s="109"/>
      <c r="BA25" s="109"/>
    </row>
    <row r="26" spans="1:53" ht="10.5" customHeight="1">
      <c r="A26" s="102"/>
      <c r="B26" s="108">
        <v>2000</v>
      </c>
      <c r="C26" s="106">
        <v>229.3</v>
      </c>
      <c r="D26" s="106">
        <v>203.9</v>
      </c>
      <c r="E26" s="106">
        <v>210</v>
      </c>
      <c r="F26" s="106">
        <v>209.4</v>
      </c>
      <c r="G26" s="106">
        <v>234</v>
      </c>
      <c r="H26" s="106">
        <v>211.1</v>
      </c>
      <c r="I26" s="106">
        <v>207.8</v>
      </c>
      <c r="J26" s="106">
        <v>213.1</v>
      </c>
      <c r="K26" s="106">
        <v>262.7</v>
      </c>
      <c r="L26" s="106">
        <v>235.5</v>
      </c>
      <c r="M26" s="106">
        <v>238.5</v>
      </c>
      <c r="N26" s="106">
        <v>281.6</v>
      </c>
      <c r="O26" s="106">
        <f>SUM(C26:N26)/12</f>
        <v>228.07499999999996</v>
      </c>
      <c r="P26" s="110"/>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row>
    <row r="27" spans="1:53" ht="10.5" customHeight="1">
      <c r="A27" s="102"/>
      <c r="B27" s="108">
        <v>2001</v>
      </c>
      <c r="C27" s="106">
        <v>233.3</v>
      </c>
      <c r="D27" s="106">
        <v>249.6</v>
      </c>
      <c r="E27" s="106">
        <v>245.7</v>
      </c>
      <c r="F27" s="106">
        <v>227.3</v>
      </c>
      <c r="G27" s="106"/>
      <c r="H27" s="106"/>
      <c r="I27" s="106"/>
      <c r="J27" s="106"/>
      <c r="K27" s="106"/>
      <c r="L27" s="106"/>
      <c r="M27" s="106"/>
      <c r="N27" s="106"/>
      <c r="O27" s="106"/>
      <c r="P27" s="110"/>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row>
    <row r="28" spans="1:53" ht="3" customHeight="1">
      <c r="A28" s="102"/>
      <c r="B28" s="102"/>
      <c r="C28" s="106"/>
      <c r="D28" s="106"/>
      <c r="E28" s="106"/>
      <c r="F28" s="106"/>
      <c r="G28" s="106"/>
      <c r="H28" s="106"/>
      <c r="I28" s="106"/>
      <c r="J28" s="106"/>
      <c r="K28" s="106"/>
      <c r="L28" s="106"/>
      <c r="M28" s="106"/>
      <c r="N28" s="106"/>
      <c r="O28" s="106"/>
      <c r="P28" s="110"/>
      <c r="R28" s="99" t="s">
        <v>80</v>
      </c>
      <c r="S28" s="99" t="s">
        <v>79</v>
      </c>
      <c r="T28" s="99" t="s">
        <v>62</v>
      </c>
      <c r="V28" s="99">
        <v>1998</v>
      </c>
      <c r="W28" s="109">
        <v>197.2</v>
      </c>
      <c r="X28" s="109">
        <v>200.2</v>
      </c>
      <c r="Y28" s="109">
        <v>202.2</v>
      </c>
      <c r="Z28" s="109">
        <v>199.5</v>
      </c>
      <c r="AA28" s="109">
        <v>203.4</v>
      </c>
      <c r="AB28" s="109">
        <v>206.5</v>
      </c>
      <c r="AC28" s="109">
        <v>212.4</v>
      </c>
      <c r="AD28" s="109">
        <v>213</v>
      </c>
      <c r="AE28" s="109">
        <v>209.8</v>
      </c>
      <c r="AF28" s="109">
        <v>197.8</v>
      </c>
      <c r="AG28" s="109">
        <v>193.7</v>
      </c>
      <c r="AH28" s="109">
        <v>191.8</v>
      </c>
      <c r="AI28" s="109"/>
      <c r="AJ28" s="109"/>
      <c r="AK28" s="109"/>
      <c r="AL28" s="109"/>
      <c r="AM28" s="109"/>
      <c r="AN28" s="109"/>
      <c r="AO28" s="109"/>
      <c r="AP28" s="109"/>
      <c r="AQ28" s="109"/>
      <c r="AR28" s="109"/>
      <c r="AS28" s="109"/>
      <c r="AT28" s="109"/>
      <c r="AU28" s="109"/>
      <c r="AV28" s="109"/>
      <c r="AW28" s="109"/>
      <c r="AX28" s="109"/>
      <c r="AY28" s="109"/>
      <c r="AZ28" s="109"/>
      <c r="BA28" s="109"/>
    </row>
    <row r="29" spans="1:53" ht="10.5" customHeight="1">
      <c r="A29" s="107" t="s">
        <v>81</v>
      </c>
      <c r="B29" s="108">
        <v>1995</v>
      </c>
      <c r="C29" s="106">
        <v>217.1</v>
      </c>
      <c r="D29" s="106">
        <v>217.2</v>
      </c>
      <c r="E29" s="106">
        <v>175</v>
      </c>
      <c r="F29" s="106">
        <v>202.3</v>
      </c>
      <c r="G29" s="106">
        <v>159</v>
      </c>
      <c r="H29" s="106">
        <v>178.2</v>
      </c>
      <c r="I29" s="106">
        <v>200.7</v>
      </c>
      <c r="J29" s="106">
        <v>150.9</v>
      </c>
      <c r="K29" s="106">
        <v>157.2</v>
      </c>
      <c r="L29" s="106">
        <v>175.7</v>
      </c>
      <c r="M29" s="106">
        <v>183.5</v>
      </c>
      <c r="N29" s="106">
        <v>242.6</v>
      </c>
      <c r="O29" s="106">
        <v>188.28333333333333</v>
      </c>
      <c r="P29" s="110"/>
      <c r="R29" s="99" t="s">
        <v>82</v>
      </c>
      <c r="S29" s="99" t="s">
        <v>79</v>
      </c>
      <c r="T29" s="99" t="s">
        <v>62</v>
      </c>
      <c r="V29" s="99">
        <v>1999</v>
      </c>
      <c r="W29" s="109">
        <v>278.2</v>
      </c>
      <c r="X29" s="109">
        <v>292.5</v>
      </c>
      <c r="Y29" s="109">
        <v>0</v>
      </c>
      <c r="Z29" s="109">
        <v>0</v>
      </c>
      <c r="AA29" s="109">
        <v>0</v>
      </c>
      <c r="AB29" s="109">
        <v>0</v>
      </c>
      <c r="AC29" s="109">
        <v>0</v>
      </c>
      <c r="AD29" s="109">
        <v>0</v>
      </c>
      <c r="AE29" s="109">
        <v>0</v>
      </c>
      <c r="AF29" s="109">
        <v>0</v>
      </c>
      <c r="AG29" s="109">
        <v>0</v>
      </c>
      <c r="AH29" s="109">
        <v>0</v>
      </c>
      <c r="AI29" s="109"/>
      <c r="AJ29" s="109"/>
      <c r="AK29" s="109"/>
      <c r="AL29" s="109"/>
      <c r="AM29" s="109"/>
      <c r="AN29" s="109"/>
      <c r="AO29" s="109"/>
      <c r="AP29" s="109"/>
      <c r="AQ29" s="109"/>
      <c r="AR29" s="109"/>
      <c r="AS29" s="109"/>
      <c r="AT29" s="109"/>
      <c r="AU29" s="109"/>
      <c r="AV29" s="109"/>
      <c r="AW29" s="109"/>
      <c r="AX29" s="109"/>
      <c r="AY29" s="109"/>
      <c r="AZ29" s="109"/>
      <c r="BA29" s="109"/>
    </row>
    <row r="30" spans="1:53" ht="10.5" customHeight="1">
      <c r="A30" s="107" t="s">
        <v>83</v>
      </c>
      <c r="B30" s="108">
        <v>1996</v>
      </c>
      <c r="C30" s="106">
        <v>178.1</v>
      </c>
      <c r="D30" s="106">
        <v>178</v>
      </c>
      <c r="E30" s="106">
        <v>237.4</v>
      </c>
      <c r="F30" s="106">
        <v>292.3</v>
      </c>
      <c r="G30" s="106">
        <v>227.5</v>
      </c>
      <c r="H30" s="106">
        <v>190.3</v>
      </c>
      <c r="I30" s="106">
        <v>174.2</v>
      </c>
      <c r="J30" s="106">
        <v>170.7</v>
      </c>
      <c r="K30" s="106">
        <v>164.4</v>
      </c>
      <c r="L30" s="106">
        <v>180.4</v>
      </c>
      <c r="M30" s="106">
        <v>192.1</v>
      </c>
      <c r="N30" s="106">
        <v>193.4</v>
      </c>
      <c r="O30" s="106">
        <f>SUM(C30:N30)/12</f>
        <v>198.23333333333335</v>
      </c>
      <c r="P30" s="110"/>
      <c r="R30" s="99" t="s">
        <v>58</v>
      </c>
      <c r="S30" s="99" t="s">
        <v>84</v>
      </c>
      <c r="T30" s="99" t="s">
        <v>62</v>
      </c>
      <c r="V30" s="99">
        <v>1998</v>
      </c>
      <c r="W30" s="109">
        <v>96.6</v>
      </c>
      <c r="X30" s="109">
        <v>96.6</v>
      </c>
      <c r="Y30" s="109">
        <v>93</v>
      </c>
      <c r="Z30" s="109">
        <v>92.6</v>
      </c>
      <c r="AA30" s="109">
        <v>95.7</v>
      </c>
      <c r="AB30" s="109">
        <v>87.3</v>
      </c>
      <c r="AC30" s="109">
        <v>76.3</v>
      </c>
      <c r="AD30" s="109">
        <v>75.6</v>
      </c>
      <c r="AE30" s="109">
        <v>75.2</v>
      </c>
      <c r="AF30" s="109">
        <v>84.7</v>
      </c>
      <c r="AG30" s="109">
        <v>94.7</v>
      </c>
      <c r="AH30" s="109">
        <v>106.6</v>
      </c>
      <c r="AI30" s="109"/>
      <c r="AJ30" s="109"/>
      <c r="AK30" s="109"/>
      <c r="AL30" s="109"/>
      <c r="AM30" s="109"/>
      <c r="AN30" s="109"/>
      <c r="AO30" s="109"/>
      <c r="AP30" s="109"/>
      <c r="AQ30" s="109"/>
      <c r="AR30" s="109"/>
      <c r="AS30" s="109"/>
      <c r="AT30" s="109"/>
      <c r="AU30" s="109"/>
      <c r="AV30" s="109"/>
      <c r="AW30" s="109"/>
      <c r="AX30" s="109"/>
      <c r="AY30" s="109"/>
      <c r="AZ30" s="109"/>
      <c r="BA30" s="109"/>
    </row>
    <row r="31" spans="1:53" ht="10.5" customHeight="1">
      <c r="A31" s="102"/>
      <c r="B31" s="108">
        <v>1997</v>
      </c>
      <c r="C31" s="106">
        <v>193.6</v>
      </c>
      <c r="D31" s="106">
        <v>211.7</v>
      </c>
      <c r="E31" s="106">
        <v>264.5</v>
      </c>
      <c r="F31" s="106">
        <v>228</v>
      </c>
      <c r="G31" s="106">
        <v>200.3</v>
      </c>
      <c r="H31" s="106">
        <v>218.6</v>
      </c>
      <c r="I31" s="106">
        <v>193</v>
      </c>
      <c r="J31" s="106">
        <v>193.4</v>
      </c>
      <c r="K31" s="106">
        <v>186.3</v>
      </c>
      <c r="L31" s="106">
        <v>195.9</v>
      </c>
      <c r="M31" s="106">
        <v>224.6</v>
      </c>
      <c r="N31" s="106">
        <v>253.4</v>
      </c>
      <c r="O31" s="106">
        <f>SUM(C31:N31)/12</f>
        <v>213.60833333333332</v>
      </c>
      <c r="P31" s="110"/>
      <c r="R31" s="99" t="s">
        <v>58</v>
      </c>
      <c r="S31" s="99" t="s">
        <v>84</v>
      </c>
      <c r="T31" s="99" t="s">
        <v>62</v>
      </c>
      <c r="V31" s="99">
        <v>1999</v>
      </c>
      <c r="W31" s="109">
        <v>109.6</v>
      </c>
      <c r="X31" s="109">
        <v>95.6</v>
      </c>
      <c r="Y31" s="109">
        <v>0</v>
      </c>
      <c r="Z31" s="109">
        <v>0</v>
      </c>
      <c r="AA31" s="109">
        <v>0</v>
      </c>
      <c r="AB31" s="109">
        <v>0</v>
      </c>
      <c r="AC31" s="109">
        <v>0</v>
      </c>
      <c r="AD31" s="109">
        <v>0</v>
      </c>
      <c r="AE31" s="109">
        <v>0</v>
      </c>
      <c r="AF31" s="109">
        <v>0</v>
      </c>
      <c r="AG31" s="109">
        <v>0</v>
      </c>
      <c r="AH31" s="109">
        <v>0</v>
      </c>
      <c r="AI31" s="109"/>
      <c r="AJ31" s="109"/>
      <c r="AK31" s="109"/>
      <c r="AL31" s="109"/>
      <c r="AM31" s="109"/>
      <c r="AN31" s="109"/>
      <c r="AO31" s="109"/>
      <c r="AP31" s="109"/>
      <c r="AQ31" s="109"/>
      <c r="AR31" s="109"/>
      <c r="AS31" s="109"/>
      <c r="AT31" s="109"/>
      <c r="AU31" s="109"/>
      <c r="AV31" s="109"/>
      <c r="AW31" s="109"/>
      <c r="AX31" s="109"/>
      <c r="AY31" s="109"/>
      <c r="AZ31" s="109"/>
      <c r="BA31" s="109"/>
    </row>
    <row r="32" spans="1:53" ht="10.5" customHeight="1">
      <c r="A32" s="102"/>
      <c r="B32" s="108">
        <v>1998</v>
      </c>
      <c r="C32" s="106">
        <v>238.4</v>
      </c>
      <c r="D32" s="106">
        <v>226</v>
      </c>
      <c r="E32" s="106">
        <v>244.9</v>
      </c>
      <c r="F32" s="106">
        <v>229.7</v>
      </c>
      <c r="G32" s="106">
        <v>237.3</v>
      </c>
      <c r="H32" s="106">
        <v>222.3</v>
      </c>
      <c r="I32" s="106">
        <v>247.4</v>
      </c>
      <c r="J32" s="106">
        <v>218.6</v>
      </c>
      <c r="K32" s="106">
        <v>206.6</v>
      </c>
      <c r="L32" s="106">
        <v>248.2</v>
      </c>
      <c r="M32" s="106">
        <v>268.7</v>
      </c>
      <c r="N32" s="106">
        <v>281.9</v>
      </c>
      <c r="O32" s="106">
        <f>SUM(C32:N32)/12</f>
        <v>239.16666666666663</v>
      </c>
      <c r="P32" s="110"/>
      <c r="R32" s="99" t="s">
        <v>58</v>
      </c>
      <c r="S32" s="99" t="s">
        <v>75</v>
      </c>
      <c r="T32" s="99" t="s">
        <v>66</v>
      </c>
      <c r="V32" s="99">
        <v>1998</v>
      </c>
      <c r="W32" s="109" t="s">
        <v>67</v>
      </c>
      <c r="X32" s="109" t="s">
        <v>67</v>
      </c>
      <c r="Y32" s="109" t="s">
        <v>67</v>
      </c>
      <c r="Z32" s="109" t="s">
        <v>67</v>
      </c>
      <c r="AA32" s="109" t="s">
        <v>67</v>
      </c>
      <c r="AB32" s="109" t="s">
        <v>67</v>
      </c>
      <c r="AC32" s="109" t="s">
        <v>67</v>
      </c>
      <c r="AD32" s="109" t="s">
        <v>67</v>
      </c>
      <c r="AE32" s="109" t="s">
        <v>67</v>
      </c>
      <c r="AF32" s="109" t="s">
        <v>67</v>
      </c>
      <c r="AG32" s="109" t="s">
        <v>67</v>
      </c>
      <c r="AH32" s="109" t="s">
        <v>67</v>
      </c>
      <c r="AI32" s="109"/>
      <c r="AJ32" s="109"/>
      <c r="AK32" s="109"/>
      <c r="AL32" s="109"/>
      <c r="AM32" s="109"/>
      <c r="AN32" s="109"/>
      <c r="AO32" s="109"/>
      <c r="AP32" s="109"/>
      <c r="AQ32" s="109"/>
      <c r="AR32" s="109"/>
      <c r="AS32" s="109"/>
      <c r="AT32" s="109"/>
      <c r="AU32" s="109"/>
      <c r="AV32" s="109"/>
      <c r="AW32" s="109"/>
      <c r="AX32" s="109"/>
      <c r="AY32" s="109"/>
      <c r="AZ32" s="109"/>
      <c r="BA32" s="109"/>
    </row>
    <row r="33" spans="1:53" ht="10.5" customHeight="1">
      <c r="A33" s="102"/>
      <c r="B33" s="108">
        <v>1999</v>
      </c>
      <c r="C33" s="106">
        <v>299.8</v>
      </c>
      <c r="D33" s="106">
        <v>239.9</v>
      </c>
      <c r="E33" s="106">
        <v>224.6</v>
      </c>
      <c r="F33" s="106">
        <v>215.7</v>
      </c>
      <c r="G33" s="106">
        <v>214.3</v>
      </c>
      <c r="H33" s="106">
        <v>213.8</v>
      </c>
      <c r="I33" s="106">
        <v>218.6</v>
      </c>
      <c r="J33" s="106">
        <v>198.9</v>
      </c>
      <c r="K33" s="106">
        <v>208.2</v>
      </c>
      <c r="L33" s="106">
        <v>208.4</v>
      </c>
      <c r="M33" s="106">
        <v>213.8</v>
      </c>
      <c r="N33" s="106">
        <v>233.4</v>
      </c>
      <c r="O33" s="106">
        <f>SUM(C33:N33)/12</f>
        <v>224.11666666666667</v>
      </c>
      <c r="P33" s="110"/>
      <c r="R33" s="99" t="s">
        <v>58</v>
      </c>
      <c r="S33" s="99" t="s">
        <v>75</v>
      </c>
      <c r="T33" s="99" t="s">
        <v>66</v>
      </c>
      <c r="V33" s="99">
        <v>1999</v>
      </c>
      <c r="W33" s="109" t="s">
        <v>67</v>
      </c>
      <c r="X33" s="109" t="s">
        <v>67</v>
      </c>
      <c r="Y33" s="109" t="s">
        <v>67</v>
      </c>
      <c r="Z33" s="109" t="s">
        <v>67</v>
      </c>
      <c r="AA33" s="109" t="s">
        <v>67</v>
      </c>
      <c r="AB33" s="109" t="s">
        <v>67</v>
      </c>
      <c r="AC33" s="109" t="s">
        <v>67</v>
      </c>
      <c r="AD33" s="109" t="s">
        <v>67</v>
      </c>
      <c r="AE33" s="109" t="s">
        <v>67</v>
      </c>
      <c r="AF33" s="109" t="s">
        <v>67</v>
      </c>
      <c r="AG33" s="109" t="s">
        <v>67</v>
      </c>
      <c r="AH33" s="109" t="s">
        <v>67</v>
      </c>
      <c r="AI33" s="109"/>
      <c r="AJ33" s="109"/>
      <c r="AK33" s="109"/>
      <c r="AL33" s="109"/>
      <c r="AM33" s="109"/>
      <c r="AN33" s="109"/>
      <c r="AO33" s="109"/>
      <c r="AP33" s="109"/>
      <c r="AQ33" s="109"/>
      <c r="AR33" s="109"/>
      <c r="AS33" s="109"/>
      <c r="AT33" s="109"/>
      <c r="AU33" s="109"/>
      <c r="AV33" s="109"/>
      <c r="AW33" s="109"/>
      <c r="AX33" s="109"/>
      <c r="AY33" s="109"/>
      <c r="AZ33" s="109"/>
      <c r="BA33" s="109"/>
    </row>
    <row r="34" spans="1:53" ht="10.5" customHeight="1">
      <c r="A34" s="102"/>
      <c r="B34" s="108">
        <v>2000</v>
      </c>
      <c r="C34" s="106">
        <v>237</v>
      </c>
      <c r="D34" s="106">
        <v>214</v>
      </c>
      <c r="E34" s="106">
        <v>224.4</v>
      </c>
      <c r="F34" s="106">
        <v>239.6</v>
      </c>
      <c r="G34" s="106">
        <v>226.8</v>
      </c>
      <c r="H34" s="106">
        <v>221.4</v>
      </c>
      <c r="I34" s="106">
        <v>216.6</v>
      </c>
      <c r="J34" s="106">
        <v>217.5</v>
      </c>
      <c r="K34" s="106">
        <v>224.8</v>
      </c>
      <c r="L34" s="106">
        <v>234.3</v>
      </c>
      <c r="M34" s="106">
        <v>273.7</v>
      </c>
      <c r="N34" s="106">
        <v>285.9</v>
      </c>
      <c r="O34" s="106">
        <f>SUM(C34:N34)/12</f>
        <v>234.66666666666666</v>
      </c>
      <c r="P34" s="110"/>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row>
    <row r="35" spans="1:53" ht="10.5" customHeight="1">
      <c r="A35" s="102"/>
      <c r="B35" s="108">
        <v>2001</v>
      </c>
      <c r="C35" s="106">
        <v>272.7</v>
      </c>
      <c r="D35" s="106">
        <v>260.3</v>
      </c>
      <c r="E35" s="106">
        <v>259.5</v>
      </c>
      <c r="F35" s="106">
        <v>273.8</v>
      </c>
      <c r="G35" s="106"/>
      <c r="H35" s="106"/>
      <c r="I35" s="106"/>
      <c r="J35" s="106"/>
      <c r="K35" s="106"/>
      <c r="L35" s="106"/>
      <c r="M35" s="106"/>
      <c r="N35" s="106"/>
      <c r="O35" s="106"/>
      <c r="P35" s="110"/>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row>
    <row r="36" spans="1:53" ht="3" customHeight="1">
      <c r="A36" s="102"/>
      <c r="B36" s="102"/>
      <c r="C36" s="106"/>
      <c r="D36" s="106"/>
      <c r="E36" s="106"/>
      <c r="F36" s="106"/>
      <c r="G36" s="106"/>
      <c r="H36" s="106"/>
      <c r="I36" s="106"/>
      <c r="J36" s="106"/>
      <c r="K36" s="106"/>
      <c r="L36" s="106"/>
      <c r="M36" s="106"/>
      <c r="N36" s="106"/>
      <c r="O36" s="106"/>
      <c r="P36" s="110"/>
      <c r="R36" s="99" t="s">
        <v>58</v>
      </c>
      <c r="S36" s="99" t="s">
        <v>75</v>
      </c>
      <c r="T36" s="99" t="s">
        <v>85</v>
      </c>
      <c r="V36" s="99">
        <v>1998</v>
      </c>
      <c r="W36" s="109">
        <v>101</v>
      </c>
      <c r="X36" s="109">
        <v>99.6</v>
      </c>
      <c r="Y36" s="109">
        <v>99.8</v>
      </c>
      <c r="Z36" s="109">
        <v>100.2</v>
      </c>
      <c r="AA36" s="109">
        <v>100.3</v>
      </c>
      <c r="AB36" s="109">
        <v>100.9</v>
      </c>
      <c r="AC36" s="109">
        <v>101.5</v>
      </c>
      <c r="AD36" s="109">
        <v>101.5</v>
      </c>
      <c r="AE36" s="109">
        <v>101.6</v>
      </c>
      <c r="AF36" s="109">
        <v>103.4</v>
      </c>
      <c r="AG36" s="109">
        <v>103</v>
      </c>
      <c r="AH36" s="109">
        <v>104.7</v>
      </c>
      <c r="AI36" s="109"/>
      <c r="AJ36" s="109"/>
      <c r="AK36" s="109"/>
      <c r="AL36" s="109"/>
      <c r="AM36" s="109"/>
      <c r="AN36" s="109"/>
      <c r="AO36" s="109"/>
      <c r="AP36" s="109"/>
      <c r="AQ36" s="109"/>
      <c r="AR36" s="109"/>
      <c r="AS36" s="109"/>
      <c r="AT36" s="109"/>
      <c r="AU36" s="109"/>
      <c r="AV36" s="109"/>
      <c r="AW36" s="109"/>
      <c r="AX36" s="109"/>
      <c r="AY36" s="109"/>
      <c r="AZ36" s="109"/>
      <c r="BA36" s="109"/>
    </row>
    <row r="37" spans="1:53" ht="10.5" customHeight="1">
      <c r="A37" s="107" t="s">
        <v>86</v>
      </c>
      <c r="B37" s="108">
        <v>1995</v>
      </c>
      <c r="C37" s="106">
        <v>217</v>
      </c>
      <c r="D37" s="106">
        <v>214</v>
      </c>
      <c r="E37" s="106">
        <v>214.8</v>
      </c>
      <c r="F37" s="106">
        <v>212.8</v>
      </c>
      <c r="G37" s="106">
        <v>201.1</v>
      </c>
      <c r="H37" s="106">
        <v>202</v>
      </c>
      <c r="I37" s="106">
        <v>187.3</v>
      </c>
      <c r="J37" s="106">
        <v>176.2</v>
      </c>
      <c r="K37" s="106">
        <v>181.1</v>
      </c>
      <c r="L37" s="106">
        <v>183.6</v>
      </c>
      <c r="M37" s="106">
        <v>184</v>
      </c>
      <c r="N37" s="106">
        <v>183.2</v>
      </c>
      <c r="O37" s="106">
        <v>196.425</v>
      </c>
      <c r="P37" s="110"/>
      <c r="R37" s="99" t="s">
        <v>58</v>
      </c>
      <c r="S37" s="99" t="s">
        <v>75</v>
      </c>
      <c r="T37" s="99" t="s">
        <v>87</v>
      </c>
      <c r="V37" s="99">
        <v>1999</v>
      </c>
      <c r="W37" s="109">
        <v>103.5</v>
      </c>
      <c r="X37" s="109">
        <v>103.7</v>
      </c>
      <c r="Y37" s="109">
        <v>0</v>
      </c>
      <c r="Z37" s="109">
        <v>0</v>
      </c>
      <c r="AA37" s="109">
        <v>0</v>
      </c>
      <c r="AB37" s="109">
        <v>0</v>
      </c>
      <c r="AC37" s="109">
        <v>0</v>
      </c>
      <c r="AD37" s="109">
        <v>0</v>
      </c>
      <c r="AE37" s="109">
        <v>0</v>
      </c>
      <c r="AF37" s="109">
        <v>0</v>
      </c>
      <c r="AG37" s="109">
        <v>0</v>
      </c>
      <c r="AH37" s="109">
        <v>0</v>
      </c>
      <c r="AI37" s="109"/>
      <c r="AJ37" s="109"/>
      <c r="AK37" s="109"/>
      <c r="AL37" s="109"/>
      <c r="AM37" s="109"/>
      <c r="AN37" s="109"/>
      <c r="AO37" s="109"/>
      <c r="AP37" s="109"/>
      <c r="AQ37" s="109"/>
      <c r="AR37" s="109"/>
      <c r="AS37" s="109"/>
      <c r="AT37" s="109"/>
      <c r="AU37" s="109"/>
      <c r="AV37" s="109"/>
      <c r="AW37" s="109"/>
      <c r="AX37" s="109"/>
      <c r="AY37" s="109"/>
      <c r="AZ37" s="109"/>
      <c r="BA37" s="109"/>
    </row>
    <row r="38" spans="1:53" ht="10.5" customHeight="1">
      <c r="A38" s="102"/>
      <c r="B38" s="108">
        <v>1996</v>
      </c>
      <c r="C38" s="106">
        <v>203</v>
      </c>
      <c r="D38" s="106">
        <v>200.8</v>
      </c>
      <c r="E38" s="106">
        <v>206.2</v>
      </c>
      <c r="F38" s="106">
        <v>202</v>
      </c>
      <c r="G38" s="106">
        <v>185.9</v>
      </c>
      <c r="H38" s="106">
        <v>189.3</v>
      </c>
      <c r="I38" s="106">
        <v>192.5</v>
      </c>
      <c r="J38" s="106">
        <v>183.4</v>
      </c>
      <c r="K38" s="106">
        <v>177.6</v>
      </c>
      <c r="L38" s="106">
        <v>185.7</v>
      </c>
      <c r="M38" s="106">
        <v>192.3</v>
      </c>
      <c r="N38" s="106">
        <v>185.9</v>
      </c>
      <c r="O38" s="106">
        <f>SUM(C38:N38)/12</f>
        <v>192.05000000000004</v>
      </c>
      <c r="P38" s="110"/>
      <c r="R38" s="99" t="s">
        <v>58</v>
      </c>
      <c r="S38" s="99" t="s">
        <v>77</v>
      </c>
      <c r="T38" s="99" t="s">
        <v>66</v>
      </c>
      <c r="V38" s="99">
        <v>1998</v>
      </c>
      <c r="W38" s="109">
        <v>101.6</v>
      </c>
      <c r="X38" s="109">
        <v>100.9</v>
      </c>
      <c r="Y38" s="109">
        <v>101.7</v>
      </c>
      <c r="Z38" s="109">
        <v>101</v>
      </c>
      <c r="AA38" s="109">
        <v>102.4</v>
      </c>
      <c r="AB38" s="109">
        <v>102.3</v>
      </c>
      <c r="AC38" s="109">
        <v>103</v>
      </c>
      <c r="AD38" s="109">
        <v>103.5</v>
      </c>
      <c r="AE38" s="109">
        <v>103.2</v>
      </c>
      <c r="AF38" s="109">
        <v>102.9</v>
      </c>
      <c r="AG38" s="109">
        <v>102.3</v>
      </c>
      <c r="AH38" s="109">
        <v>102</v>
      </c>
      <c r="AI38" s="109"/>
      <c r="AJ38" s="109"/>
      <c r="AK38" s="109"/>
      <c r="AL38" s="109"/>
      <c r="AM38" s="109"/>
      <c r="AN38" s="109"/>
      <c r="AO38" s="109"/>
      <c r="AP38" s="109"/>
      <c r="AQ38" s="109"/>
      <c r="AR38" s="109"/>
      <c r="AS38" s="109"/>
      <c r="AT38" s="109"/>
      <c r="AU38" s="109"/>
      <c r="AV38" s="109"/>
      <c r="AW38" s="109"/>
      <c r="AX38" s="109"/>
      <c r="AY38" s="109"/>
      <c r="AZ38" s="109"/>
      <c r="BA38" s="109"/>
    </row>
    <row r="39" spans="1:53" ht="10.5" customHeight="1">
      <c r="A39" s="102"/>
      <c r="B39" s="108">
        <v>1997</v>
      </c>
      <c r="C39" s="106">
        <v>199.3</v>
      </c>
      <c r="D39" s="106">
        <v>211.8</v>
      </c>
      <c r="E39" s="106">
        <v>204.5</v>
      </c>
      <c r="F39" s="106">
        <v>193.8</v>
      </c>
      <c r="G39" s="106">
        <v>194.8</v>
      </c>
      <c r="H39" s="106">
        <v>191.7</v>
      </c>
      <c r="I39" s="106">
        <v>195.1</v>
      </c>
      <c r="J39" s="106">
        <v>191.4</v>
      </c>
      <c r="K39" s="106">
        <v>186.3</v>
      </c>
      <c r="L39" s="106">
        <v>190.9</v>
      </c>
      <c r="M39" s="106">
        <v>201.2</v>
      </c>
      <c r="N39" s="106">
        <v>201.5</v>
      </c>
      <c r="O39" s="106">
        <f>SUM(C39:N39)/12</f>
        <v>196.85833333333335</v>
      </c>
      <c r="P39" s="110"/>
      <c r="R39" s="99" t="s">
        <v>58</v>
      </c>
      <c r="S39" s="99" t="s">
        <v>77</v>
      </c>
      <c r="T39" s="99" t="s">
        <v>66</v>
      </c>
      <c r="V39" s="99">
        <v>1999</v>
      </c>
      <c r="W39" s="109">
        <v>104.1</v>
      </c>
      <c r="X39" s="109">
        <v>103.8</v>
      </c>
      <c r="Y39" s="109">
        <v>0</v>
      </c>
      <c r="Z39" s="109">
        <v>0</v>
      </c>
      <c r="AA39" s="109">
        <v>0</v>
      </c>
      <c r="AB39" s="109">
        <v>0</v>
      </c>
      <c r="AC39" s="109">
        <v>0</v>
      </c>
      <c r="AD39" s="109">
        <v>0</v>
      </c>
      <c r="AE39" s="109">
        <v>0</v>
      </c>
      <c r="AF39" s="109">
        <v>0</v>
      </c>
      <c r="AG39" s="109">
        <v>0</v>
      </c>
      <c r="AH39" s="109">
        <v>0</v>
      </c>
      <c r="AI39" s="109"/>
      <c r="AJ39" s="109"/>
      <c r="AK39" s="109"/>
      <c r="AL39" s="109"/>
      <c r="AM39" s="109"/>
      <c r="AN39" s="109"/>
      <c r="AO39" s="109"/>
      <c r="AP39" s="109"/>
      <c r="AQ39" s="109"/>
      <c r="AR39" s="109"/>
      <c r="AS39" s="109"/>
      <c r="AT39" s="109"/>
      <c r="AU39" s="109"/>
      <c r="AV39" s="109"/>
      <c r="AW39" s="109"/>
      <c r="AX39" s="109"/>
      <c r="AY39" s="109"/>
      <c r="AZ39" s="109"/>
      <c r="BA39" s="109"/>
    </row>
    <row r="40" spans="1:53" ht="10.5" customHeight="1">
      <c r="A40" s="102"/>
      <c r="B40" s="108">
        <v>1998</v>
      </c>
      <c r="C40" s="106">
        <v>243.1</v>
      </c>
      <c r="D40" s="106">
        <v>223.1</v>
      </c>
      <c r="E40" s="106">
        <v>232.5</v>
      </c>
      <c r="F40" s="106">
        <v>229</v>
      </c>
      <c r="G40" s="106">
        <v>227.7</v>
      </c>
      <c r="H40" s="106">
        <v>221.3</v>
      </c>
      <c r="I40" s="106">
        <v>213.1</v>
      </c>
      <c r="J40" s="106">
        <v>208.6</v>
      </c>
      <c r="K40" s="106">
        <v>202.6</v>
      </c>
      <c r="L40" s="106">
        <v>214.4</v>
      </c>
      <c r="M40" s="106">
        <v>214</v>
      </c>
      <c r="N40" s="106">
        <v>209.8</v>
      </c>
      <c r="O40" s="106">
        <f>SUM(C40:N40)/12</f>
        <v>219.9333333333333</v>
      </c>
      <c r="P40" s="110"/>
      <c r="R40" s="99" t="s">
        <v>88</v>
      </c>
      <c r="S40" s="99" t="s">
        <v>89</v>
      </c>
      <c r="T40" s="99" t="s">
        <v>90</v>
      </c>
      <c r="V40" s="99">
        <v>1998</v>
      </c>
      <c r="W40" s="109">
        <v>169.8</v>
      </c>
      <c r="X40" s="109">
        <v>169.1</v>
      </c>
      <c r="Y40" s="109">
        <v>168.8</v>
      </c>
      <c r="Z40" s="109">
        <v>167.1</v>
      </c>
      <c r="AA40" s="109">
        <v>167.1</v>
      </c>
      <c r="AB40" s="109">
        <v>163.9</v>
      </c>
      <c r="AC40" s="109">
        <v>163.4</v>
      </c>
      <c r="AD40" s="109">
        <v>162</v>
      </c>
      <c r="AE40" s="109">
        <v>159.2</v>
      </c>
      <c r="AF40" s="109">
        <v>156.6</v>
      </c>
      <c r="AG40" s="109">
        <v>156.3</v>
      </c>
      <c r="AH40" s="109">
        <v>155.2</v>
      </c>
      <c r="AI40" s="109"/>
      <c r="AJ40" s="109"/>
      <c r="AK40" s="109"/>
      <c r="AL40" s="109"/>
      <c r="AM40" s="109"/>
      <c r="AN40" s="109"/>
      <c r="AO40" s="109"/>
      <c r="AP40" s="109"/>
      <c r="AQ40" s="109"/>
      <c r="AR40" s="109"/>
      <c r="AS40" s="109"/>
      <c r="AT40" s="109"/>
      <c r="AU40" s="109"/>
      <c r="AV40" s="109"/>
      <c r="AW40" s="109"/>
      <c r="AX40" s="109"/>
      <c r="AY40" s="109"/>
      <c r="AZ40" s="109"/>
      <c r="BA40" s="109"/>
    </row>
    <row r="41" spans="1:53" ht="10.5" customHeight="1">
      <c r="A41" s="102"/>
      <c r="B41" s="108">
        <v>1999</v>
      </c>
      <c r="C41" s="106">
        <v>223.6</v>
      </c>
      <c r="D41" s="106">
        <v>215.1</v>
      </c>
      <c r="E41" s="106">
        <v>214.2</v>
      </c>
      <c r="F41" s="106">
        <v>212.8</v>
      </c>
      <c r="G41" s="106">
        <v>214.2</v>
      </c>
      <c r="H41" s="106">
        <v>206.2</v>
      </c>
      <c r="I41" s="106">
        <v>206.7</v>
      </c>
      <c r="J41" s="106">
        <v>206.3</v>
      </c>
      <c r="K41" s="106">
        <v>211</v>
      </c>
      <c r="L41" s="106">
        <v>214.6</v>
      </c>
      <c r="M41" s="106">
        <v>217.2</v>
      </c>
      <c r="N41" s="106">
        <v>219.8</v>
      </c>
      <c r="O41" s="106">
        <f>SUM(C41:N41)/12</f>
        <v>213.47500000000002</v>
      </c>
      <c r="P41" s="110"/>
      <c r="R41" s="99" t="s">
        <v>88</v>
      </c>
      <c r="S41" s="99" t="s">
        <v>89</v>
      </c>
      <c r="T41" s="99" t="s">
        <v>90</v>
      </c>
      <c r="V41" s="99">
        <v>1999</v>
      </c>
      <c r="W41" s="109">
        <v>155.4</v>
      </c>
      <c r="X41" s="109">
        <v>155.2</v>
      </c>
      <c r="Y41" s="109">
        <v>0</v>
      </c>
      <c r="Z41" s="109">
        <v>0</v>
      </c>
      <c r="AA41" s="109">
        <v>0</v>
      </c>
      <c r="AB41" s="109">
        <v>0</v>
      </c>
      <c r="AC41" s="109">
        <v>0</v>
      </c>
      <c r="AD41" s="109">
        <v>0</v>
      </c>
      <c r="AE41" s="109">
        <v>0</v>
      </c>
      <c r="AF41" s="109">
        <v>0</v>
      </c>
      <c r="AG41" s="109">
        <v>0</v>
      </c>
      <c r="AH41" s="109">
        <v>0</v>
      </c>
      <c r="AI41" s="109"/>
      <c r="AJ41" s="109"/>
      <c r="AK41" s="109"/>
      <c r="AL41" s="109"/>
      <c r="AM41" s="109"/>
      <c r="AN41" s="109"/>
      <c r="AO41" s="109"/>
      <c r="AP41" s="109"/>
      <c r="AQ41" s="109"/>
      <c r="AR41" s="109"/>
      <c r="AS41" s="109"/>
      <c r="AT41" s="109"/>
      <c r="AU41" s="109"/>
      <c r="AV41" s="109"/>
      <c r="AW41" s="109"/>
      <c r="AX41" s="109"/>
      <c r="AY41" s="109"/>
      <c r="AZ41" s="109"/>
      <c r="BA41" s="109"/>
    </row>
    <row r="42" spans="1:53" ht="10.5" customHeight="1">
      <c r="A42" s="102"/>
      <c r="B42" s="108">
        <v>2000</v>
      </c>
      <c r="C42" s="106">
        <v>230.1</v>
      </c>
      <c r="D42" s="106">
        <v>218.9</v>
      </c>
      <c r="E42" s="106">
        <v>216.6</v>
      </c>
      <c r="F42" s="106">
        <v>216.1</v>
      </c>
      <c r="G42" s="106">
        <v>222.9</v>
      </c>
      <c r="H42" s="106">
        <v>226.7</v>
      </c>
      <c r="I42" s="106">
        <v>224.2</v>
      </c>
      <c r="J42" s="106">
        <v>222.9</v>
      </c>
      <c r="K42" s="106">
        <v>218.5</v>
      </c>
      <c r="L42" s="106">
        <v>223</v>
      </c>
      <c r="M42" s="106">
        <v>225.9</v>
      </c>
      <c r="N42" s="106">
        <v>243.4</v>
      </c>
      <c r="O42" s="106">
        <f>SUM(C42:N42)/12</f>
        <v>224.10000000000005</v>
      </c>
      <c r="P42" s="110"/>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row>
    <row r="43" spans="1:53" ht="10.5" customHeight="1">
      <c r="A43" s="102"/>
      <c r="B43" s="108">
        <v>2001</v>
      </c>
      <c r="C43" s="106">
        <v>247.4</v>
      </c>
      <c r="D43" s="106">
        <v>256.7</v>
      </c>
      <c r="E43" s="106">
        <v>252.1</v>
      </c>
      <c r="F43" s="106">
        <v>241.9</v>
      </c>
      <c r="G43" s="106"/>
      <c r="H43" s="106"/>
      <c r="I43" s="106"/>
      <c r="J43" s="106"/>
      <c r="K43" s="106"/>
      <c r="L43" s="106"/>
      <c r="M43" s="106"/>
      <c r="N43" s="106"/>
      <c r="O43" s="106"/>
      <c r="P43" s="110"/>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row>
    <row r="44" spans="1:53" ht="3" customHeight="1">
      <c r="A44" s="102"/>
      <c r="B44" s="108"/>
      <c r="C44" s="106"/>
      <c r="D44" s="106"/>
      <c r="E44" s="106"/>
      <c r="F44" s="106"/>
      <c r="G44" s="106"/>
      <c r="H44" s="106"/>
      <c r="I44" s="106"/>
      <c r="J44" s="106"/>
      <c r="K44" s="106"/>
      <c r="L44" s="106"/>
      <c r="M44" s="106"/>
      <c r="N44" s="106"/>
      <c r="O44" s="106"/>
      <c r="P44" s="110"/>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row>
    <row r="45" spans="1:53" ht="10.5" customHeight="1">
      <c r="A45" s="107" t="s">
        <v>91</v>
      </c>
      <c r="B45" s="108">
        <v>1995</v>
      </c>
      <c r="C45" s="106">
        <v>140.1</v>
      </c>
      <c r="D45" s="106">
        <v>140</v>
      </c>
      <c r="E45" s="106">
        <v>140.2</v>
      </c>
      <c r="F45" s="106">
        <v>139.6</v>
      </c>
      <c r="G45" s="106">
        <v>140.2</v>
      </c>
      <c r="H45" s="106">
        <v>140.8</v>
      </c>
      <c r="I45" s="106">
        <v>141.8</v>
      </c>
      <c r="J45" s="106">
        <v>141.8</v>
      </c>
      <c r="K45" s="106">
        <v>141.5</v>
      </c>
      <c r="L45" s="106">
        <v>141.2</v>
      </c>
      <c r="M45" s="106">
        <v>141.3</v>
      </c>
      <c r="N45" s="106">
        <v>140.4</v>
      </c>
      <c r="O45" s="106">
        <v>140.74166666666667</v>
      </c>
      <c r="P45" s="110"/>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row>
    <row r="46" spans="1:53" ht="10.5" customHeight="1">
      <c r="A46" s="107" t="s">
        <v>92</v>
      </c>
      <c r="B46" s="108">
        <v>1996</v>
      </c>
      <c r="C46" s="106">
        <v>141.9</v>
      </c>
      <c r="D46" s="106">
        <v>142.5</v>
      </c>
      <c r="E46" s="106">
        <v>142.6</v>
      </c>
      <c r="F46" s="106">
        <v>141.7</v>
      </c>
      <c r="G46" s="106">
        <v>143.7</v>
      </c>
      <c r="H46" s="106">
        <v>143.5</v>
      </c>
      <c r="I46" s="106">
        <v>143.6</v>
      </c>
      <c r="J46" s="106">
        <v>146.2</v>
      </c>
      <c r="K46" s="106">
        <v>144.9</v>
      </c>
      <c r="L46" s="106">
        <v>145.3</v>
      </c>
      <c r="M46" s="106">
        <v>145</v>
      </c>
      <c r="N46" s="106">
        <v>143.7</v>
      </c>
      <c r="O46" s="106">
        <f>SUM(C46:N46)/12</f>
        <v>143.71666666666667</v>
      </c>
      <c r="P46" s="110"/>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row>
    <row r="47" spans="1:53" ht="10.5" customHeight="1">
      <c r="A47" s="102"/>
      <c r="B47" s="108">
        <v>1997</v>
      </c>
      <c r="C47" s="106">
        <v>148.3</v>
      </c>
      <c r="D47" s="106">
        <v>147.7</v>
      </c>
      <c r="E47" s="106">
        <v>146.1</v>
      </c>
      <c r="F47" s="106">
        <v>147.6</v>
      </c>
      <c r="G47" s="106">
        <v>146.6</v>
      </c>
      <c r="H47" s="106">
        <v>148.7</v>
      </c>
      <c r="I47" s="106">
        <v>149.8</v>
      </c>
      <c r="J47" s="106">
        <v>150.4</v>
      </c>
      <c r="K47" s="106">
        <v>148</v>
      </c>
      <c r="L47" s="106">
        <v>147.6</v>
      </c>
      <c r="M47" s="106">
        <v>148.1</v>
      </c>
      <c r="N47" s="106">
        <v>147.8</v>
      </c>
      <c r="O47" s="106">
        <f>SUM(C47:N47)/12</f>
        <v>148.0583333333333</v>
      </c>
      <c r="P47" s="110"/>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row>
    <row r="48" spans="1:53" ht="10.5" customHeight="1">
      <c r="A48" s="102"/>
      <c r="B48" s="108">
        <v>1998</v>
      </c>
      <c r="C48" s="106">
        <v>150</v>
      </c>
      <c r="D48" s="106">
        <v>149.8</v>
      </c>
      <c r="E48" s="106">
        <v>149.4</v>
      </c>
      <c r="F48" s="106">
        <v>150.4</v>
      </c>
      <c r="G48" s="106">
        <v>152.8</v>
      </c>
      <c r="H48" s="106">
        <v>151.2</v>
      </c>
      <c r="I48" s="106">
        <v>151.7</v>
      </c>
      <c r="J48" s="106">
        <v>153.5</v>
      </c>
      <c r="K48" s="106">
        <v>152.5</v>
      </c>
      <c r="L48" s="106">
        <v>152.4</v>
      </c>
      <c r="M48" s="106">
        <v>150.5</v>
      </c>
      <c r="N48" s="106">
        <v>150.3</v>
      </c>
      <c r="O48" s="106">
        <f>SUM(C48:N48)/12</f>
        <v>151.20833333333334</v>
      </c>
      <c r="P48" s="110"/>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row>
    <row r="49" spans="1:53" ht="10.5" customHeight="1">
      <c r="A49" s="102"/>
      <c r="B49" s="108">
        <v>1999</v>
      </c>
      <c r="C49" s="106">
        <v>154.1</v>
      </c>
      <c r="D49" s="106">
        <v>153.2</v>
      </c>
      <c r="E49" s="106">
        <v>151.8</v>
      </c>
      <c r="F49" s="106">
        <v>152</v>
      </c>
      <c r="G49" s="106">
        <v>154.2</v>
      </c>
      <c r="H49" s="106">
        <v>151.9</v>
      </c>
      <c r="I49" s="106">
        <v>153.7</v>
      </c>
      <c r="J49" s="106">
        <v>155.2</v>
      </c>
      <c r="K49" s="106">
        <v>155.2</v>
      </c>
      <c r="L49" s="106">
        <v>155.6</v>
      </c>
      <c r="M49" s="106">
        <v>153.9</v>
      </c>
      <c r="N49" s="106">
        <v>154.3</v>
      </c>
      <c r="O49" s="106">
        <f>SUM(C49:N49)/12</f>
        <v>153.75833333333333</v>
      </c>
      <c r="P49" s="110"/>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row>
    <row r="50" spans="1:53" ht="10.5" customHeight="1">
      <c r="A50" s="102"/>
      <c r="B50" s="108">
        <v>2000</v>
      </c>
      <c r="C50" s="106">
        <v>156.8</v>
      </c>
      <c r="D50" s="106">
        <v>155.7</v>
      </c>
      <c r="E50" s="106">
        <v>154.7</v>
      </c>
      <c r="F50" s="106">
        <v>155</v>
      </c>
      <c r="G50" s="106">
        <v>157.6</v>
      </c>
      <c r="H50" s="106">
        <v>157.4</v>
      </c>
      <c r="I50" s="106">
        <v>157.6</v>
      </c>
      <c r="J50" s="106">
        <v>159.9</v>
      </c>
      <c r="K50" s="106">
        <v>160.2</v>
      </c>
      <c r="L50" s="106">
        <v>161.1</v>
      </c>
      <c r="M50" s="106">
        <v>157.3</v>
      </c>
      <c r="N50" s="106">
        <v>159.1</v>
      </c>
      <c r="O50" s="106">
        <f>SUM(C50:N50)/12</f>
        <v>157.7</v>
      </c>
      <c r="P50" s="110"/>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row>
    <row r="51" spans="1:53" ht="10.5" customHeight="1">
      <c r="A51" s="102"/>
      <c r="B51" s="108">
        <v>2001</v>
      </c>
      <c r="C51" s="106">
        <v>162</v>
      </c>
      <c r="D51" s="106">
        <v>164.5</v>
      </c>
      <c r="E51" s="106">
        <v>162.5</v>
      </c>
      <c r="F51" s="106">
        <v>164.4</v>
      </c>
      <c r="G51" s="106"/>
      <c r="H51" s="106"/>
      <c r="I51" s="106"/>
      <c r="J51" s="106"/>
      <c r="K51" s="106"/>
      <c r="L51" s="106"/>
      <c r="M51" s="106"/>
      <c r="N51" s="106"/>
      <c r="O51" s="106"/>
      <c r="P51" s="110"/>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row>
    <row r="52" spans="1:53" ht="3" customHeight="1">
      <c r="A52" s="102"/>
      <c r="B52" s="108"/>
      <c r="C52" s="106"/>
      <c r="D52" s="106"/>
      <c r="E52" s="106"/>
      <c r="F52" s="106"/>
      <c r="G52" s="106"/>
      <c r="H52" s="106"/>
      <c r="I52" s="106"/>
      <c r="J52" s="106"/>
      <c r="K52" s="106"/>
      <c r="L52" s="106"/>
      <c r="M52" s="106"/>
      <c r="N52" s="106"/>
      <c r="O52" s="106"/>
      <c r="P52" s="110"/>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row>
    <row r="53" spans="1:53" ht="10.5" customHeight="1">
      <c r="A53" s="102"/>
      <c r="C53" s="103" t="s">
        <v>93</v>
      </c>
      <c r="D53" s="104"/>
      <c r="E53" s="104"/>
      <c r="F53" s="104"/>
      <c r="G53" s="111"/>
      <c r="H53" s="105"/>
      <c r="I53" s="104"/>
      <c r="J53" s="104"/>
      <c r="K53" s="104"/>
      <c r="L53" s="104"/>
      <c r="M53" s="104"/>
      <c r="N53" s="104"/>
      <c r="O53" s="104"/>
      <c r="P53" s="110"/>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row>
    <row r="54" spans="1:53" ht="10.5" customHeight="1">
      <c r="A54" s="102"/>
      <c r="B54" s="102"/>
      <c r="C54" s="106"/>
      <c r="D54" s="106"/>
      <c r="E54" s="106"/>
      <c r="F54" s="106"/>
      <c r="G54" s="106"/>
      <c r="H54" s="106"/>
      <c r="I54" s="106"/>
      <c r="J54" s="106"/>
      <c r="K54" s="106"/>
      <c r="L54" s="106"/>
      <c r="M54" s="106"/>
      <c r="N54" s="106"/>
      <c r="O54" s="106"/>
      <c r="P54" s="110"/>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row>
    <row r="55" spans="1:53" ht="10.5" customHeight="1">
      <c r="A55" s="107" t="s">
        <v>94</v>
      </c>
      <c r="B55" s="108">
        <v>1998</v>
      </c>
      <c r="C55" s="106">
        <v>101.6</v>
      </c>
      <c r="D55" s="106">
        <v>100.9</v>
      </c>
      <c r="E55" s="106">
        <v>101.7</v>
      </c>
      <c r="F55" s="106">
        <v>101</v>
      </c>
      <c r="G55" s="106">
        <v>102.4</v>
      </c>
      <c r="H55" s="106">
        <v>102.3</v>
      </c>
      <c r="I55" s="106">
        <v>103</v>
      </c>
      <c r="J55" s="106">
        <v>103.5</v>
      </c>
      <c r="K55" s="106">
        <v>103.2</v>
      </c>
      <c r="L55" s="106">
        <v>102.9</v>
      </c>
      <c r="M55" s="106">
        <v>102.3</v>
      </c>
      <c r="N55" s="106">
        <v>102</v>
      </c>
      <c r="O55" s="106">
        <f>SUM(C55:N55)/12</f>
        <v>102.23333333333333</v>
      </c>
      <c r="P55" s="110"/>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row>
    <row r="56" spans="1:53" ht="10.5" customHeight="1">
      <c r="A56" s="107" t="s">
        <v>95</v>
      </c>
      <c r="B56" s="108">
        <v>1999</v>
      </c>
      <c r="C56" s="106">
        <v>104.1</v>
      </c>
      <c r="D56" s="106">
        <v>103.8</v>
      </c>
      <c r="E56" s="106">
        <v>103.6</v>
      </c>
      <c r="F56" s="106">
        <v>103.5</v>
      </c>
      <c r="G56" s="106">
        <v>104.9</v>
      </c>
      <c r="H56" s="106">
        <v>104.5</v>
      </c>
      <c r="I56" s="106">
        <v>105.6</v>
      </c>
      <c r="J56" s="106">
        <v>105.7</v>
      </c>
      <c r="K56" s="106">
        <v>104.6</v>
      </c>
      <c r="L56" s="106">
        <v>105.5</v>
      </c>
      <c r="M56" s="106">
        <v>104.4</v>
      </c>
      <c r="N56" s="106">
        <v>103.4</v>
      </c>
      <c r="O56" s="106">
        <f>SUM(C56:N56)/12</f>
        <v>104.4666666666667</v>
      </c>
      <c r="P56" s="110"/>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row>
    <row r="57" spans="1:53" ht="10.5" customHeight="1">
      <c r="A57" s="107" t="s">
        <v>96</v>
      </c>
      <c r="B57" s="108">
        <v>2000</v>
      </c>
      <c r="C57" s="106">
        <v>105.4</v>
      </c>
      <c r="D57" s="106">
        <v>105.2</v>
      </c>
      <c r="E57" s="106">
        <v>105</v>
      </c>
      <c r="F57" s="106">
        <v>104.3</v>
      </c>
      <c r="G57" s="106">
        <v>105.7</v>
      </c>
      <c r="H57" s="106">
        <v>105.9</v>
      </c>
      <c r="I57" s="106">
        <v>106.2</v>
      </c>
      <c r="J57" s="106">
        <v>106.7</v>
      </c>
      <c r="K57" s="106">
        <v>105.9</v>
      </c>
      <c r="L57" s="106">
        <v>106.6</v>
      </c>
      <c r="M57" s="106">
        <v>104.5</v>
      </c>
      <c r="N57" s="106">
        <v>105.3</v>
      </c>
      <c r="O57" s="106">
        <f>SUM(C57:N57)/12</f>
        <v>105.55833333333334</v>
      </c>
      <c r="P57" s="110"/>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row>
    <row r="58" spans="1:53" ht="10.5" customHeight="1">
      <c r="A58" s="107"/>
      <c r="B58" s="108">
        <v>2001</v>
      </c>
      <c r="C58" s="106">
        <v>108.1</v>
      </c>
      <c r="D58" s="106">
        <v>107.8</v>
      </c>
      <c r="E58" s="106">
        <v>107.1</v>
      </c>
      <c r="F58" s="106">
        <v>106.9</v>
      </c>
      <c r="G58" s="106"/>
      <c r="H58" s="106"/>
      <c r="I58" s="106"/>
      <c r="J58" s="106"/>
      <c r="K58" s="106"/>
      <c r="L58" s="106"/>
      <c r="M58" s="106"/>
      <c r="N58" s="106"/>
      <c r="O58" s="106"/>
      <c r="P58" s="110"/>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row>
    <row r="59" spans="1:53" ht="3" customHeight="1">
      <c r="A59" s="102"/>
      <c r="B59" s="102"/>
      <c r="C59" s="106"/>
      <c r="D59" s="106"/>
      <c r="E59" s="106"/>
      <c r="F59" s="106"/>
      <c r="G59" s="106"/>
      <c r="H59" s="106"/>
      <c r="I59" s="106"/>
      <c r="J59" s="106"/>
      <c r="K59" s="106"/>
      <c r="L59" s="106"/>
      <c r="M59" s="106"/>
      <c r="N59" s="106"/>
      <c r="O59" s="106"/>
      <c r="P59" s="110"/>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row>
    <row r="60" spans="1:53" ht="10.5" customHeight="1">
      <c r="A60" s="107" t="s">
        <v>97</v>
      </c>
      <c r="B60" s="108">
        <v>1998</v>
      </c>
      <c r="C60" s="112">
        <v>103.5</v>
      </c>
      <c r="D60" s="112">
        <v>102.1</v>
      </c>
      <c r="E60" s="112">
        <v>104.5</v>
      </c>
      <c r="F60" s="112">
        <v>102.5</v>
      </c>
      <c r="G60" s="112">
        <v>103.3</v>
      </c>
      <c r="H60" s="112">
        <v>104.1</v>
      </c>
      <c r="I60" s="112">
        <v>105</v>
      </c>
      <c r="J60" s="112">
        <v>105.1</v>
      </c>
      <c r="K60" s="112">
        <v>104</v>
      </c>
      <c r="L60" s="112">
        <v>103.7</v>
      </c>
      <c r="M60" s="112">
        <v>104.1</v>
      </c>
      <c r="N60" s="112">
        <v>103.1</v>
      </c>
      <c r="O60" s="106">
        <f>SUM(C60:N60)/12</f>
        <v>103.74999999999999</v>
      </c>
      <c r="P60" s="110"/>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row>
    <row r="61" spans="1:53" ht="10.5" customHeight="1">
      <c r="A61" s="107" t="s">
        <v>96</v>
      </c>
      <c r="B61" s="108">
        <v>1999</v>
      </c>
      <c r="C61" s="112">
        <v>106.7</v>
      </c>
      <c r="D61" s="112">
        <v>105.5</v>
      </c>
      <c r="E61" s="112">
        <v>104.7</v>
      </c>
      <c r="F61" s="112">
        <v>104.7</v>
      </c>
      <c r="G61" s="112">
        <v>106.5</v>
      </c>
      <c r="H61" s="112">
        <v>106.1</v>
      </c>
      <c r="I61" s="112">
        <v>107.6</v>
      </c>
      <c r="J61" s="112">
        <v>107.2</v>
      </c>
      <c r="K61" s="112">
        <v>105.8</v>
      </c>
      <c r="L61" s="112">
        <v>107.3</v>
      </c>
      <c r="M61" s="112">
        <v>105.4</v>
      </c>
      <c r="N61" s="112">
        <v>103.6</v>
      </c>
      <c r="O61" s="106">
        <f>SUM(C61:N61)/12</f>
        <v>105.925</v>
      </c>
      <c r="P61" s="110"/>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row>
    <row r="62" spans="1:53" ht="10.5" customHeight="1">
      <c r="A62" s="113"/>
      <c r="B62" s="108">
        <v>2000</v>
      </c>
      <c r="C62" s="112">
        <v>107</v>
      </c>
      <c r="D62" s="112">
        <v>106.9</v>
      </c>
      <c r="E62" s="112">
        <v>105.2</v>
      </c>
      <c r="F62" s="112">
        <v>105.6</v>
      </c>
      <c r="G62" s="112">
        <v>107.6</v>
      </c>
      <c r="H62" s="112">
        <v>108.6</v>
      </c>
      <c r="I62" s="112">
        <v>107.5</v>
      </c>
      <c r="J62" s="112">
        <v>107.3</v>
      </c>
      <c r="K62" s="112">
        <v>107</v>
      </c>
      <c r="L62" s="112">
        <v>108.4</v>
      </c>
      <c r="M62" s="112">
        <v>104.5</v>
      </c>
      <c r="N62" s="112">
        <v>105.7</v>
      </c>
      <c r="O62" s="106">
        <f>SUM(C62:N62)/12</f>
        <v>106.77500000000002</v>
      </c>
      <c r="P62" s="110"/>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row>
    <row r="63" spans="1:53" ht="10.5" customHeight="1">
      <c r="A63" s="113"/>
      <c r="B63" s="108">
        <v>2001</v>
      </c>
      <c r="C63" s="112">
        <v>110.9</v>
      </c>
      <c r="D63" s="112">
        <v>108.8</v>
      </c>
      <c r="E63" s="112">
        <v>107.6</v>
      </c>
      <c r="F63" s="112">
        <v>107.9</v>
      </c>
      <c r="G63" s="112"/>
      <c r="H63" s="112"/>
      <c r="I63" s="112"/>
      <c r="J63" s="112"/>
      <c r="K63" s="112"/>
      <c r="L63" s="112"/>
      <c r="M63" s="112"/>
      <c r="N63" s="112"/>
      <c r="O63" s="114"/>
      <c r="P63" s="110"/>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row>
    <row r="64" spans="1:53" ht="3" customHeight="1">
      <c r="A64" s="113"/>
      <c r="B64" s="113"/>
      <c r="C64" s="114"/>
      <c r="D64" s="114"/>
      <c r="E64" s="114"/>
      <c r="F64" s="114"/>
      <c r="G64" s="114"/>
      <c r="H64" s="114"/>
      <c r="I64" s="114"/>
      <c r="J64" s="114"/>
      <c r="K64" s="114"/>
      <c r="L64" s="114"/>
      <c r="M64" s="114"/>
      <c r="N64" s="114"/>
      <c r="O64" s="114"/>
      <c r="P64" s="110"/>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row>
    <row r="65" spans="1:53" ht="10.5" customHeight="1">
      <c r="A65" s="107" t="s">
        <v>98</v>
      </c>
      <c r="B65" s="108">
        <v>1998</v>
      </c>
      <c r="C65" s="106">
        <v>100.1</v>
      </c>
      <c r="D65" s="106">
        <v>100.5</v>
      </c>
      <c r="E65" s="106">
        <v>99.8</v>
      </c>
      <c r="F65" s="106">
        <v>99.9</v>
      </c>
      <c r="G65" s="106">
        <v>99.8</v>
      </c>
      <c r="H65" s="106">
        <v>100.6</v>
      </c>
      <c r="I65" s="106">
        <v>101</v>
      </c>
      <c r="J65" s="106">
        <v>100.8</v>
      </c>
      <c r="K65" s="106">
        <v>100</v>
      </c>
      <c r="L65" s="106">
        <v>101.1</v>
      </c>
      <c r="M65" s="106">
        <v>100</v>
      </c>
      <c r="N65" s="106">
        <v>100.5</v>
      </c>
      <c r="O65" s="106">
        <f>SUM(C65:N65)/12</f>
        <v>100.34166666666665</v>
      </c>
      <c r="P65" s="110"/>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row>
    <row r="66" spans="1:53" ht="10.5" customHeight="1">
      <c r="A66" s="107" t="s">
        <v>99</v>
      </c>
      <c r="B66" s="108">
        <v>1999</v>
      </c>
      <c r="C66" s="106">
        <v>101.3</v>
      </c>
      <c r="D66" s="106">
        <v>101.8</v>
      </c>
      <c r="E66" s="106">
        <v>102.2</v>
      </c>
      <c r="F66" s="106">
        <v>101.4</v>
      </c>
      <c r="G66" s="106">
        <v>101.7</v>
      </c>
      <c r="H66" s="106">
        <v>102.2</v>
      </c>
      <c r="I66" s="106">
        <v>101.3</v>
      </c>
      <c r="J66" s="106">
        <v>101.2</v>
      </c>
      <c r="K66" s="106">
        <v>100.1</v>
      </c>
      <c r="L66" s="106">
        <v>100</v>
      </c>
      <c r="M66" s="106">
        <v>100.5</v>
      </c>
      <c r="N66" s="106">
        <v>98.4</v>
      </c>
      <c r="O66" s="106">
        <f>SUM(C66:N66)/12</f>
        <v>101.00833333333334</v>
      </c>
      <c r="P66" s="110"/>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row>
    <row r="67" spans="1:53" ht="10.5" customHeight="1">
      <c r="A67" s="107"/>
      <c r="B67" s="108">
        <v>2000</v>
      </c>
      <c r="C67" s="106">
        <v>99.9</v>
      </c>
      <c r="D67" s="106">
        <v>99.5</v>
      </c>
      <c r="E67" s="106">
        <v>99.2</v>
      </c>
      <c r="F67" s="106">
        <v>98.3</v>
      </c>
      <c r="G67" s="106">
        <v>97.6</v>
      </c>
      <c r="H67" s="106">
        <v>99.1</v>
      </c>
      <c r="I67" s="106">
        <v>99.4</v>
      </c>
      <c r="J67" s="106">
        <v>99.1</v>
      </c>
      <c r="K67" s="106">
        <v>100.2</v>
      </c>
      <c r="L67" s="106">
        <v>100.1</v>
      </c>
      <c r="M67" s="106">
        <v>100.4</v>
      </c>
      <c r="N67" s="106">
        <v>99</v>
      </c>
      <c r="O67" s="106">
        <f>SUM(C67:N67)/12</f>
        <v>99.31666666666668</v>
      </c>
      <c r="P67" s="110"/>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row>
    <row r="68" spans="1:53" ht="10.5" customHeight="1">
      <c r="A68" s="96"/>
      <c r="B68" s="115">
        <v>2001</v>
      </c>
      <c r="C68" s="97">
        <v>99</v>
      </c>
      <c r="D68" s="97">
        <v>99.1</v>
      </c>
      <c r="E68" s="97">
        <v>98.9</v>
      </c>
      <c r="F68" s="97">
        <v>97.7</v>
      </c>
      <c r="G68" s="97"/>
      <c r="H68" s="97"/>
      <c r="I68" s="97"/>
      <c r="J68" s="97"/>
      <c r="K68" s="97"/>
      <c r="L68" s="97"/>
      <c r="M68" s="97"/>
      <c r="N68" s="97"/>
      <c r="O68" s="97"/>
      <c r="P68" s="110"/>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row>
    <row r="69" spans="1:53" ht="12">
      <c r="A69" s="116" t="s">
        <v>100</v>
      </c>
      <c r="B69" s="117"/>
      <c r="C69" s="118"/>
      <c r="D69" s="118"/>
      <c r="E69" s="118"/>
      <c r="F69" s="118"/>
      <c r="G69" s="118"/>
      <c r="H69" s="118"/>
      <c r="I69" s="118"/>
      <c r="J69" s="118"/>
      <c r="K69" s="118"/>
      <c r="L69" s="118"/>
      <c r="M69" s="118"/>
      <c r="N69" s="118"/>
      <c r="O69" s="118"/>
      <c r="P69" s="98"/>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row>
    <row r="70" spans="1:53" ht="12.75" customHeight="1">
      <c r="A70" s="119" t="s">
        <v>101</v>
      </c>
      <c r="B70" s="117"/>
      <c r="C70" s="118"/>
      <c r="D70" s="118"/>
      <c r="E70" s="118"/>
      <c r="F70" s="118"/>
      <c r="G70" s="118"/>
      <c r="H70" s="118"/>
      <c r="I70" s="118"/>
      <c r="J70" s="118"/>
      <c r="K70" s="118"/>
      <c r="L70" s="118"/>
      <c r="M70" s="118"/>
      <c r="N70" s="118"/>
      <c r="O70" s="118"/>
      <c r="P70" s="98"/>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row>
    <row r="71" spans="1:53" ht="12">
      <c r="A71" s="98"/>
      <c r="B71" s="98"/>
      <c r="C71" s="120"/>
      <c r="D71" s="120"/>
      <c r="E71" s="120"/>
      <c r="F71" s="120"/>
      <c r="G71" s="120"/>
      <c r="H71" s="120"/>
      <c r="I71" s="120"/>
      <c r="J71" s="120"/>
      <c r="K71" s="120"/>
      <c r="L71" s="120"/>
      <c r="M71" s="120"/>
      <c r="N71" s="120"/>
      <c r="O71" s="120"/>
      <c r="P71" s="98"/>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row>
  </sheetData>
  <printOptions/>
  <pageMargins left="0.667" right="0.667" top="0.667" bottom="0.833"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dimension ref="A1:O66"/>
  <sheetViews>
    <sheetView workbookViewId="0" topLeftCell="A1">
      <selection activeCell="A2" sqref="A2"/>
    </sheetView>
  </sheetViews>
  <sheetFormatPr defaultColWidth="9.7109375" defaultRowHeight="12.75"/>
  <cols>
    <col min="1" max="1" width="8.140625" style="124" customWidth="1"/>
    <col min="2" max="2" width="5.00390625" style="124" customWidth="1"/>
    <col min="3" max="3" width="6.28125" style="124" customWidth="1"/>
    <col min="4" max="14" width="6.140625" style="124" customWidth="1"/>
    <col min="15" max="15" width="6.00390625" style="124" customWidth="1"/>
    <col min="16" max="16384" width="9.7109375" style="124" customWidth="1"/>
  </cols>
  <sheetData>
    <row r="1" spans="1:15" ht="12" customHeight="1">
      <c r="A1" s="121" t="s">
        <v>338</v>
      </c>
      <c r="B1" s="122"/>
      <c r="C1" s="123"/>
      <c r="D1" s="123"/>
      <c r="E1" s="123"/>
      <c r="F1" s="123"/>
      <c r="G1" s="123"/>
      <c r="H1" s="123"/>
      <c r="I1" s="123"/>
      <c r="J1" s="123"/>
      <c r="K1" s="123"/>
      <c r="L1" s="123"/>
      <c r="M1" s="123"/>
      <c r="N1" s="123"/>
      <c r="O1" s="122"/>
    </row>
    <row r="2" spans="1:15" ht="10.5" customHeight="1">
      <c r="A2" s="125" t="s">
        <v>102</v>
      </c>
      <c r="B2" s="126" t="s">
        <v>38</v>
      </c>
      <c r="C2" s="47" t="s">
        <v>3</v>
      </c>
      <c r="D2" s="47" t="s">
        <v>4</v>
      </c>
      <c r="E2" s="47" t="s">
        <v>5</v>
      </c>
      <c r="F2" s="47" t="s">
        <v>6</v>
      </c>
      <c r="G2" s="47" t="s">
        <v>7</v>
      </c>
      <c r="H2" s="47" t="s">
        <v>8</v>
      </c>
      <c r="I2" s="47" t="s">
        <v>9</v>
      </c>
      <c r="J2" s="47" t="s">
        <v>10</v>
      </c>
      <c r="K2" s="47" t="s">
        <v>11</v>
      </c>
      <c r="L2" s="47" t="s">
        <v>12</v>
      </c>
      <c r="M2" s="47" t="s">
        <v>13</v>
      </c>
      <c r="N2" s="47" t="s">
        <v>14</v>
      </c>
      <c r="O2" s="80" t="s">
        <v>39</v>
      </c>
    </row>
    <row r="3" spans="1:15" ht="12" customHeight="1">
      <c r="A3" s="127"/>
      <c r="B3" s="127"/>
      <c r="C3" s="128" t="s">
        <v>103</v>
      </c>
      <c r="D3" s="129"/>
      <c r="E3" s="129"/>
      <c r="F3" s="129"/>
      <c r="G3" s="129"/>
      <c r="H3" s="130"/>
      <c r="I3" s="129"/>
      <c r="J3" s="129"/>
      <c r="K3" s="129"/>
      <c r="L3" s="129"/>
      <c r="M3" s="129"/>
      <c r="N3" s="129"/>
      <c r="O3" s="131"/>
    </row>
    <row r="4" spans="1:15" ht="3" customHeight="1">
      <c r="A4" s="127"/>
      <c r="B4" s="127"/>
      <c r="C4" s="132"/>
      <c r="D4" s="132"/>
      <c r="E4" s="132"/>
      <c r="F4" s="132"/>
      <c r="G4" s="132"/>
      <c r="H4" s="132"/>
      <c r="I4" s="132"/>
      <c r="J4" s="132"/>
      <c r="K4" s="132"/>
      <c r="L4" s="132"/>
      <c r="M4" s="132"/>
      <c r="N4" s="132"/>
      <c r="O4" s="127"/>
    </row>
    <row r="5" spans="1:15" ht="10.5" customHeight="1">
      <c r="A5" s="133" t="s">
        <v>65</v>
      </c>
      <c r="B5" s="134">
        <v>1996</v>
      </c>
      <c r="C5" s="135">
        <v>38.5</v>
      </c>
      <c r="D5" s="135">
        <v>38.5</v>
      </c>
      <c r="E5" s="135">
        <v>39.2</v>
      </c>
      <c r="F5" s="135">
        <v>39.4</v>
      </c>
      <c r="G5" s="135">
        <v>39.2</v>
      </c>
      <c r="H5" s="135">
        <v>40.1</v>
      </c>
      <c r="I5" s="135">
        <v>40.8</v>
      </c>
      <c r="J5" s="135">
        <v>40.3</v>
      </c>
      <c r="K5" s="135">
        <v>37.5</v>
      </c>
      <c r="L5" s="135">
        <v>35.9</v>
      </c>
      <c r="M5" s="135">
        <v>34.3</v>
      </c>
      <c r="N5" s="135">
        <v>33.5</v>
      </c>
      <c r="O5" s="135">
        <f>AVERAGEA(C5:N5)</f>
        <v>38.1</v>
      </c>
    </row>
    <row r="6" spans="1:15" ht="10.5" customHeight="1">
      <c r="A6" s="136" t="s">
        <v>104</v>
      </c>
      <c r="B6" s="134">
        <v>1997</v>
      </c>
      <c r="C6" s="135">
        <v>33.5</v>
      </c>
      <c r="D6" s="135">
        <v>33.1</v>
      </c>
      <c r="E6" s="135">
        <v>33</v>
      </c>
      <c r="F6" s="135">
        <v>33.5</v>
      </c>
      <c r="G6" s="135">
        <v>33.8</v>
      </c>
      <c r="H6" s="135">
        <v>34.5</v>
      </c>
      <c r="I6" s="135">
        <v>36.7</v>
      </c>
      <c r="J6" s="135">
        <v>38.8</v>
      </c>
      <c r="K6" s="135">
        <v>38.8</v>
      </c>
      <c r="L6" s="135">
        <v>37.4</v>
      </c>
      <c r="M6" s="135">
        <v>36.6</v>
      </c>
      <c r="N6" s="135">
        <v>37</v>
      </c>
      <c r="O6" s="135">
        <f>AVERAGEA(C6:N6)</f>
        <v>35.55833333333333</v>
      </c>
    </row>
    <row r="7" spans="1:15" ht="10.5" customHeight="1">
      <c r="A7" s="127"/>
      <c r="B7" s="134">
        <v>1998</v>
      </c>
      <c r="C7" s="135">
        <v>36.2</v>
      </c>
      <c r="D7" s="135">
        <v>36.2</v>
      </c>
      <c r="E7" s="135">
        <v>36.8</v>
      </c>
      <c r="F7" s="135">
        <v>36.9</v>
      </c>
      <c r="G7" s="135">
        <v>38.1</v>
      </c>
      <c r="H7" s="135">
        <v>39</v>
      </c>
      <c r="I7" s="135">
        <v>39.2</v>
      </c>
      <c r="J7" s="135">
        <v>38.2</v>
      </c>
      <c r="K7" s="135">
        <v>37.6</v>
      </c>
      <c r="L7" s="135">
        <v>37.9</v>
      </c>
      <c r="M7" s="135">
        <v>37</v>
      </c>
      <c r="N7" s="135">
        <v>37.5</v>
      </c>
      <c r="O7" s="135">
        <f>AVERAGEA(C7:N7)</f>
        <v>37.55</v>
      </c>
    </row>
    <row r="8" spans="1:15" ht="10.5" customHeight="1">
      <c r="A8" s="127"/>
      <c r="B8" s="134">
        <v>1999</v>
      </c>
      <c r="C8" s="135">
        <v>38.1</v>
      </c>
      <c r="D8" s="135">
        <v>38.2</v>
      </c>
      <c r="E8" s="135">
        <v>38.4</v>
      </c>
      <c r="F8" s="135">
        <v>38</v>
      </c>
      <c r="G8" s="135">
        <v>38.8</v>
      </c>
      <c r="H8" s="135">
        <v>39.1</v>
      </c>
      <c r="I8" s="135">
        <v>41.1</v>
      </c>
      <c r="J8" s="135">
        <v>42.9</v>
      </c>
      <c r="K8" s="135">
        <v>41.3</v>
      </c>
      <c r="L8" s="135">
        <v>39.3</v>
      </c>
      <c r="M8" s="135">
        <v>38.4</v>
      </c>
      <c r="N8" s="135">
        <v>39.5</v>
      </c>
      <c r="O8" s="135">
        <f>AVERAGEA(C8:N8)</f>
        <v>39.425</v>
      </c>
    </row>
    <row r="9" spans="1:15" ht="10.5" customHeight="1">
      <c r="A9" s="127"/>
      <c r="B9" s="134">
        <v>2000</v>
      </c>
      <c r="C9" s="135">
        <v>39.2</v>
      </c>
      <c r="D9" s="135">
        <v>40.1</v>
      </c>
      <c r="E9" s="135">
        <v>39.3</v>
      </c>
      <c r="F9" s="135">
        <v>38.8</v>
      </c>
      <c r="G9" s="135">
        <v>37.9</v>
      </c>
      <c r="H9" s="135">
        <v>37.6</v>
      </c>
      <c r="I9" s="135">
        <v>39</v>
      </c>
      <c r="J9" s="135">
        <v>40</v>
      </c>
      <c r="K9" s="135">
        <v>37.4</v>
      </c>
      <c r="L9" s="135">
        <v>36.7</v>
      </c>
      <c r="M9" s="135">
        <v>35.1</v>
      </c>
      <c r="N9" s="135">
        <v>34.7</v>
      </c>
      <c r="O9" s="135">
        <f>AVERAGEA(C9:N9)</f>
        <v>37.98333333333333</v>
      </c>
    </row>
    <row r="10" spans="1:15" ht="10.5" customHeight="1">
      <c r="A10" s="127"/>
      <c r="B10" s="134">
        <v>2001</v>
      </c>
      <c r="C10" s="135">
        <v>35.5</v>
      </c>
      <c r="D10" s="135">
        <v>34.8</v>
      </c>
      <c r="E10" s="135">
        <v>35.6</v>
      </c>
      <c r="F10" s="135">
        <v>36.2</v>
      </c>
      <c r="G10" s="137"/>
      <c r="H10" s="137"/>
      <c r="I10" s="137"/>
      <c r="J10" s="137"/>
      <c r="K10" s="137"/>
      <c r="L10" s="137"/>
      <c r="M10" s="137"/>
      <c r="N10" s="137"/>
      <c r="O10" s="137"/>
    </row>
    <row r="11" spans="1:15" ht="3" customHeight="1">
      <c r="A11" s="127"/>
      <c r="B11" s="127"/>
      <c r="C11" s="135"/>
      <c r="D11" s="135"/>
      <c r="E11" s="135"/>
      <c r="F11" s="135"/>
      <c r="G11" s="135"/>
      <c r="H11" s="135"/>
      <c r="I11" s="135"/>
      <c r="J11" s="135"/>
      <c r="K11" s="135"/>
      <c r="L11" s="135"/>
      <c r="M11" s="135"/>
      <c r="N11" s="135"/>
      <c r="O11" s="135"/>
    </row>
    <row r="12" spans="1:15" ht="10.5" customHeight="1">
      <c r="A12" s="138" t="s">
        <v>105</v>
      </c>
      <c r="B12" s="127">
        <v>1996</v>
      </c>
      <c r="C12" s="135">
        <v>103.7</v>
      </c>
      <c r="D12" s="135">
        <v>92.6</v>
      </c>
      <c r="E12" s="135">
        <v>99.9</v>
      </c>
      <c r="F12" s="135">
        <v>94.1</v>
      </c>
      <c r="G12" s="135">
        <v>87.4</v>
      </c>
      <c r="H12" s="135">
        <v>95.5</v>
      </c>
      <c r="I12" s="135">
        <v>97.1</v>
      </c>
      <c r="J12" s="135">
        <v>78.8</v>
      </c>
      <c r="K12" s="135">
        <v>84.3</v>
      </c>
      <c r="L12" s="135">
        <v>80.1</v>
      </c>
      <c r="M12" s="135">
        <v>92.4</v>
      </c>
      <c r="N12" s="135">
        <v>86.2</v>
      </c>
      <c r="O12" s="135">
        <f>AVERAGEA(C12:N12)</f>
        <v>91.00833333333333</v>
      </c>
    </row>
    <row r="13" spans="2:15" ht="10.5" customHeight="1">
      <c r="B13" s="127">
        <v>1997</v>
      </c>
      <c r="C13" s="135">
        <v>109.8</v>
      </c>
      <c r="D13" s="135">
        <v>115.6</v>
      </c>
      <c r="E13" s="135">
        <v>103.2</v>
      </c>
      <c r="F13" s="135">
        <v>92.2</v>
      </c>
      <c r="G13" s="135">
        <v>88.6</v>
      </c>
      <c r="H13" s="135">
        <v>92.1</v>
      </c>
      <c r="I13" s="135">
        <v>96.8</v>
      </c>
      <c r="J13" s="135">
        <v>90.5</v>
      </c>
      <c r="K13" s="135">
        <v>90.3</v>
      </c>
      <c r="L13" s="135">
        <v>104</v>
      </c>
      <c r="M13" s="135">
        <v>100.3</v>
      </c>
      <c r="N13" s="135">
        <v>92.6</v>
      </c>
      <c r="O13" s="135">
        <f>AVERAGEA(C13:N13)</f>
        <v>97.99999999999999</v>
      </c>
    </row>
    <row r="14" spans="1:15" ht="10.5" customHeight="1">
      <c r="A14" s="127"/>
      <c r="B14" s="127">
        <v>1998</v>
      </c>
      <c r="C14" s="135">
        <v>137.9</v>
      </c>
      <c r="D14" s="135">
        <v>106.6</v>
      </c>
      <c r="E14" s="135">
        <v>112.2</v>
      </c>
      <c r="F14" s="135">
        <v>111.4</v>
      </c>
      <c r="G14" s="135">
        <v>123.8</v>
      </c>
      <c r="H14" s="135">
        <v>108.7</v>
      </c>
      <c r="I14" s="135">
        <v>107.6</v>
      </c>
      <c r="J14" s="135">
        <v>103</v>
      </c>
      <c r="K14" s="135">
        <v>101.4</v>
      </c>
      <c r="L14" s="135">
        <v>104</v>
      </c>
      <c r="M14" s="135">
        <v>101.6</v>
      </c>
      <c r="N14" s="135">
        <v>97.4</v>
      </c>
      <c r="O14" s="135">
        <f>AVERAGEA(C14:N14)</f>
        <v>109.63333333333333</v>
      </c>
    </row>
    <row r="15" spans="1:15" ht="10.5" customHeight="1">
      <c r="A15" s="127"/>
      <c r="B15" s="127">
        <v>1999</v>
      </c>
      <c r="C15" s="135">
        <v>112.3</v>
      </c>
      <c r="D15" s="135">
        <v>99.9</v>
      </c>
      <c r="E15" s="135">
        <v>99</v>
      </c>
      <c r="F15" s="135">
        <v>101.2</v>
      </c>
      <c r="G15" s="135">
        <v>95.2</v>
      </c>
      <c r="H15" s="135">
        <v>94.4</v>
      </c>
      <c r="I15" s="135">
        <v>99.3</v>
      </c>
      <c r="J15" s="135">
        <v>96.2</v>
      </c>
      <c r="K15" s="135">
        <v>105.2</v>
      </c>
      <c r="L15" s="135">
        <v>102.8</v>
      </c>
      <c r="M15" s="135">
        <v>100.1</v>
      </c>
      <c r="N15" s="135">
        <v>100.4</v>
      </c>
      <c r="O15" s="135">
        <f>AVERAGEA(C15:N15)</f>
        <v>100.5</v>
      </c>
    </row>
    <row r="16" spans="1:15" ht="10.5" customHeight="1">
      <c r="A16" s="127"/>
      <c r="B16" s="127">
        <v>2000</v>
      </c>
      <c r="C16" s="135">
        <v>118.2</v>
      </c>
      <c r="D16" s="135">
        <v>98.9</v>
      </c>
      <c r="E16" s="135">
        <v>106.9</v>
      </c>
      <c r="F16" s="135">
        <v>101.3</v>
      </c>
      <c r="G16" s="135">
        <v>117.4</v>
      </c>
      <c r="H16" s="135">
        <v>123.6</v>
      </c>
      <c r="I16" s="135">
        <v>113.9</v>
      </c>
      <c r="J16" s="135">
        <v>112</v>
      </c>
      <c r="K16" s="135">
        <v>105.2</v>
      </c>
      <c r="L16" s="135">
        <v>108</v>
      </c>
      <c r="M16" s="135">
        <v>108.5</v>
      </c>
      <c r="N16" s="135">
        <v>151.8</v>
      </c>
      <c r="O16" s="135">
        <f>AVERAGEA(C16:N16)</f>
        <v>113.80833333333334</v>
      </c>
    </row>
    <row r="17" spans="1:15" ht="10.5" customHeight="1">
      <c r="A17" s="127"/>
      <c r="B17" s="127">
        <v>2001</v>
      </c>
      <c r="C17" s="135">
        <v>98.7</v>
      </c>
      <c r="D17" s="135">
        <v>97.8</v>
      </c>
      <c r="E17" s="135">
        <v>108.3</v>
      </c>
      <c r="F17" s="135">
        <v>95.4</v>
      </c>
      <c r="G17" s="135"/>
      <c r="H17" s="135"/>
      <c r="I17" s="135"/>
      <c r="J17" s="135"/>
      <c r="K17" s="135"/>
      <c r="L17" s="135"/>
      <c r="M17" s="135"/>
      <c r="N17" s="135"/>
      <c r="O17" s="135"/>
    </row>
    <row r="18" spans="1:15" ht="3" customHeight="1">
      <c r="A18" s="127"/>
      <c r="B18" s="127"/>
      <c r="C18" s="135"/>
      <c r="D18" s="135"/>
      <c r="E18" s="135"/>
      <c r="F18" s="135"/>
      <c r="G18" s="135"/>
      <c r="H18" s="135"/>
      <c r="I18" s="135"/>
      <c r="J18" s="135"/>
      <c r="K18" s="135"/>
      <c r="L18" s="135"/>
      <c r="M18" s="135"/>
      <c r="N18" s="135"/>
      <c r="O18" s="135"/>
    </row>
    <row r="19" spans="1:15" ht="10.5" customHeight="1">
      <c r="A19" s="133" t="s">
        <v>106</v>
      </c>
      <c r="B19" s="134">
        <v>1996</v>
      </c>
      <c r="C19" s="135">
        <v>51.4</v>
      </c>
      <c r="D19" s="135">
        <v>49.4</v>
      </c>
      <c r="E19" s="135">
        <v>50.8</v>
      </c>
      <c r="F19" s="135">
        <v>51.7</v>
      </c>
      <c r="G19" s="135">
        <v>52.7</v>
      </c>
      <c r="H19" s="135">
        <v>52.5</v>
      </c>
      <c r="I19" s="135">
        <v>51.2</v>
      </c>
      <c r="J19" s="135">
        <v>51.4</v>
      </c>
      <c r="K19" s="135">
        <v>50.5</v>
      </c>
      <c r="L19" s="135">
        <v>48.9</v>
      </c>
      <c r="M19" s="135">
        <v>50.3</v>
      </c>
      <c r="N19" s="135">
        <v>53.7</v>
      </c>
      <c r="O19" s="135">
        <f>AVERAGEA(C19:N19)</f>
        <v>51.208333333333336</v>
      </c>
    </row>
    <row r="20" spans="1:15" ht="10.5" customHeight="1">
      <c r="A20" s="127"/>
      <c r="B20" s="134">
        <v>1997</v>
      </c>
      <c r="C20" s="135">
        <v>52.6</v>
      </c>
      <c r="D20" s="135">
        <v>52.4</v>
      </c>
      <c r="E20" s="135">
        <v>53.3</v>
      </c>
      <c r="F20" s="135">
        <v>51.9</v>
      </c>
      <c r="G20" s="135">
        <v>21.4</v>
      </c>
      <c r="H20" s="135">
        <v>50.8</v>
      </c>
      <c r="I20" s="135">
        <v>52</v>
      </c>
      <c r="J20" s="135">
        <v>50.8</v>
      </c>
      <c r="K20" s="135">
        <v>50</v>
      </c>
      <c r="L20" s="135">
        <v>49.5</v>
      </c>
      <c r="M20" s="135">
        <v>49.3</v>
      </c>
      <c r="N20" s="135">
        <v>50</v>
      </c>
      <c r="O20" s="135">
        <f>AVERAGEA(C20:N20)</f>
        <v>48.666666666666664</v>
      </c>
    </row>
    <row r="21" spans="1:15" ht="10.5" customHeight="1">
      <c r="A21" s="127"/>
      <c r="B21" s="134">
        <v>1998</v>
      </c>
      <c r="C21" s="135">
        <v>51.2</v>
      </c>
      <c r="D21" s="135">
        <v>51.3</v>
      </c>
      <c r="E21" s="135">
        <v>66.7</v>
      </c>
      <c r="F21" s="135">
        <v>55.5</v>
      </c>
      <c r="G21" s="135">
        <v>55.9</v>
      </c>
      <c r="H21" s="135">
        <v>55.5</v>
      </c>
      <c r="I21" s="135">
        <v>61.8</v>
      </c>
      <c r="J21" s="135">
        <v>59.2</v>
      </c>
      <c r="K21" s="135">
        <v>52.9</v>
      </c>
      <c r="L21" s="135">
        <v>52.6</v>
      </c>
      <c r="M21" s="135">
        <v>54.4</v>
      </c>
      <c r="N21" s="135">
        <v>53.9</v>
      </c>
      <c r="O21" s="135">
        <f>AVERAGEA(C21:N21)</f>
        <v>55.908333333333324</v>
      </c>
    </row>
    <row r="22" spans="1:15" ht="10.5" customHeight="1">
      <c r="A22" s="127"/>
      <c r="B22" s="134">
        <v>1999</v>
      </c>
      <c r="C22" s="135">
        <v>55.2</v>
      </c>
      <c r="D22" s="135">
        <v>57.5</v>
      </c>
      <c r="E22" s="135">
        <v>57.8</v>
      </c>
      <c r="F22" s="135">
        <v>57.8</v>
      </c>
      <c r="G22" s="135">
        <v>60.4</v>
      </c>
      <c r="H22" s="135">
        <v>58.7</v>
      </c>
      <c r="I22" s="135">
        <v>57.4</v>
      </c>
      <c r="J22" s="135">
        <v>57.2</v>
      </c>
      <c r="K22" s="135">
        <v>52.1</v>
      </c>
      <c r="L22" s="135">
        <v>52.7</v>
      </c>
      <c r="M22" s="135">
        <v>54.4</v>
      </c>
      <c r="N22" s="135">
        <v>52.3</v>
      </c>
      <c r="O22" s="135">
        <f>AVERAGEA(C22:N22)</f>
        <v>56.12499999999999</v>
      </c>
    </row>
    <row r="23" spans="1:15" ht="10.5" customHeight="1">
      <c r="A23" s="127"/>
      <c r="B23" s="134">
        <v>2000</v>
      </c>
      <c r="C23" s="135">
        <v>52.3</v>
      </c>
      <c r="D23" s="135">
        <v>53.5</v>
      </c>
      <c r="E23" s="135">
        <v>57</v>
      </c>
      <c r="F23" s="135">
        <v>54.6</v>
      </c>
      <c r="G23" s="135">
        <v>51.7</v>
      </c>
      <c r="H23" s="135">
        <v>59.1</v>
      </c>
      <c r="I23" s="135">
        <v>58.1</v>
      </c>
      <c r="J23" s="135">
        <v>57.2</v>
      </c>
      <c r="K23" s="135">
        <v>58.5</v>
      </c>
      <c r="L23" s="135">
        <v>58.5</v>
      </c>
      <c r="M23" s="139" t="s">
        <v>107</v>
      </c>
      <c r="N23" s="139" t="s">
        <v>107</v>
      </c>
      <c r="O23" s="135">
        <f>AVERAGEA(C23:L23)</f>
        <v>56.05</v>
      </c>
    </row>
    <row r="24" spans="1:15" ht="3" customHeight="1">
      <c r="A24" s="127"/>
      <c r="B24" s="127"/>
      <c r="C24" s="135"/>
      <c r="D24" s="135"/>
      <c r="E24" s="135"/>
      <c r="F24" s="135"/>
      <c r="G24" s="135"/>
      <c r="H24" s="135"/>
      <c r="I24" s="135"/>
      <c r="J24" s="135"/>
      <c r="K24" s="135"/>
      <c r="L24" s="135"/>
      <c r="M24" s="135"/>
      <c r="N24" s="135"/>
      <c r="O24" s="135"/>
    </row>
    <row r="25" spans="1:15" ht="10.5" customHeight="1">
      <c r="A25" s="133" t="s">
        <v>108</v>
      </c>
      <c r="B25" s="134">
        <v>1996</v>
      </c>
      <c r="C25" s="135">
        <v>40.3</v>
      </c>
      <c r="D25" s="135">
        <v>39.3</v>
      </c>
      <c r="E25" s="135">
        <v>35.8</v>
      </c>
      <c r="F25" s="135">
        <v>40.3</v>
      </c>
      <c r="G25" s="135">
        <v>41.3</v>
      </c>
      <c r="H25" s="135">
        <v>39.5</v>
      </c>
      <c r="I25" s="135">
        <v>47</v>
      </c>
      <c r="J25" s="135">
        <v>44</v>
      </c>
      <c r="K25" s="135">
        <v>39.5</v>
      </c>
      <c r="L25" s="135">
        <v>39.4</v>
      </c>
      <c r="M25" s="135">
        <v>37.8</v>
      </c>
      <c r="N25" s="135">
        <v>39.6</v>
      </c>
      <c r="O25" s="135">
        <f>AVERAGEA(C25:N25)</f>
        <v>40.31666666666667</v>
      </c>
    </row>
    <row r="26" spans="1:15" ht="10.5" customHeight="1">
      <c r="A26" s="127"/>
      <c r="B26" s="134">
        <v>1997</v>
      </c>
      <c r="C26" s="135">
        <v>40.1</v>
      </c>
      <c r="D26" s="135">
        <v>42.2</v>
      </c>
      <c r="E26" s="135">
        <v>36.6</v>
      </c>
      <c r="F26" s="135">
        <v>40</v>
      </c>
      <c r="G26" s="135">
        <v>39.6</v>
      </c>
      <c r="H26" s="135">
        <v>39.4</v>
      </c>
      <c r="I26" s="135">
        <v>40</v>
      </c>
      <c r="J26" s="135">
        <v>37.2</v>
      </c>
      <c r="K26" s="135">
        <v>37.5</v>
      </c>
      <c r="L26" s="135">
        <v>36.8</v>
      </c>
      <c r="M26" s="135">
        <v>42</v>
      </c>
      <c r="N26" s="135">
        <v>46.4</v>
      </c>
      <c r="O26" s="135">
        <f>AVERAGEA(C26:N26)</f>
        <v>39.81666666666666</v>
      </c>
    </row>
    <row r="27" spans="1:15" ht="10.5" customHeight="1">
      <c r="A27" s="127"/>
      <c r="B27" s="134">
        <v>1998</v>
      </c>
      <c r="C27" s="135">
        <v>50.5</v>
      </c>
      <c r="D27" s="135">
        <v>46.4</v>
      </c>
      <c r="E27" s="135">
        <v>44.7</v>
      </c>
      <c r="F27" s="135">
        <v>45.4</v>
      </c>
      <c r="G27" s="135">
        <v>48.7</v>
      </c>
      <c r="H27" s="135">
        <v>49.7</v>
      </c>
      <c r="I27" s="135">
        <v>44.1</v>
      </c>
      <c r="J27" s="135">
        <v>42.8</v>
      </c>
      <c r="K27" s="135">
        <v>40.4</v>
      </c>
      <c r="L27" s="135">
        <v>42.1</v>
      </c>
      <c r="M27" s="135">
        <v>42.7</v>
      </c>
      <c r="N27" s="135">
        <v>42.1</v>
      </c>
      <c r="O27" s="135">
        <f>AVERAGEA(C27:N27)</f>
        <v>44.96666666666667</v>
      </c>
    </row>
    <row r="28" spans="1:15" ht="10.5" customHeight="1">
      <c r="A28" s="127"/>
      <c r="B28" s="134">
        <v>1999</v>
      </c>
      <c r="C28" s="135">
        <v>42.5</v>
      </c>
      <c r="D28" s="135">
        <v>41.2</v>
      </c>
      <c r="E28" s="135">
        <v>39.6</v>
      </c>
      <c r="F28" s="135">
        <v>40.6</v>
      </c>
      <c r="G28" s="135">
        <v>42.1</v>
      </c>
      <c r="H28" s="135">
        <v>42</v>
      </c>
      <c r="I28" s="135">
        <v>40.2</v>
      </c>
      <c r="J28" s="135">
        <v>41.4</v>
      </c>
      <c r="K28" s="135">
        <v>42.9</v>
      </c>
      <c r="L28" s="135">
        <v>43.5</v>
      </c>
      <c r="M28" s="135">
        <v>44.5</v>
      </c>
      <c r="N28" s="135">
        <v>42.4</v>
      </c>
      <c r="O28" s="135">
        <f>AVERAGEA(C28:N28)</f>
        <v>41.908333333333324</v>
      </c>
    </row>
    <row r="29" spans="1:15" ht="10.5" customHeight="1">
      <c r="A29" s="127"/>
      <c r="B29" s="134">
        <v>2000</v>
      </c>
      <c r="C29" s="135">
        <v>45.4</v>
      </c>
      <c r="D29" s="135">
        <v>44.9</v>
      </c>
      <c r="E29" s="135">
        <v>41.5</v>
      </c>
      <c r="F29" s="135">
        <v>45.4</v>
      </c>
      <c r="G29" s="135">
        <v>44.6</v>
      </c>
      <c r="H29" s="135">
        <v>43.9</v>
      </c>
      <c r="I29" s="135">
        <v>42.7</v>
      </c>
      <c r="J29" s="135">
        <v>42.9</v>
      </c>
      <c r="K29" s="135">
        <v>42.4</v>
      </c>
      <c r="L29" s="135">
        <v>43</v>
      </c>
      <c r="M29" s="139" t="s">
        <v>107</v>
      </c>
      <c r="N29" s="139" t="s">
        <v>107</v>
      </c>
      <c r="O29" s="135">
        <f>AVERAGEA(C29:L29)</f>
        <v>43.669999999999995</v>
      </c>
    </row>
    <row r="30" spans="1:15" ht="3" customHeight="1">
      <c r="A30" s="127"/>
      <c r="B30" s="127"/>
      <c r="C30" s="135"/>
      <c r="D30" s="135"/>
      <c r="E30" s="135"/>
      <c r="F30" s="135"/>
      <c r="G30" s="135"/>
      <c r="H30" s="135"/>
      <c r="I30" s="135"/>
      <c r="J30" s="135"/>
      <c r="K30" s="135"/>
      <c r="L30" s="135"/>
      <c r="M30" s="135"/>
      <c r="N30" s="135"/>
      <c r="O30" s="135"/>
    </row>
    <row r="31" spans="1:15" ht="10.5" customHeight="1">
      <c r="A31" s="133" t="s">
        <v>109</v>
      </c>
      <c r="B31" s="134">
        <v>1996</v>
      </c>
      <c r="C31" s="135">
        <v>51.5</v>
      </c>
      <c r="D31" s="135">
        <v>52.3</v>
      </c>
      <c r="E31" s="135">
        <v>49.7</v>
      </c>
      <c r="F31" s="135">
        <v>53.6</v>
      </c>
      <c r="G31" s="135">
        <v>51.7</v>
      </c>
      <c r="H31" s="135">
        <v>52.3</v>
      </c>
      <c r="I31" s="135">
        <v>53.4</v>
      </c>
      <c r="J31" s="135">
        <v>51.2</v>
      </c>
      <c r="K31" s="135">
        <v>51.6</v>
      </c>
      <c r="L31" s="135">
        <v>49.5</v>
      </c>
      <c r="M31" s="135">
        <v>49.2</v>
      </c>
      <c r="N31" s="135">
        <v>44.2</v>
      </c>
      <c r="O31" s="135">
        <f>AVERAGEA(C31:N31)</f>
        <v>50.85</v>
      </c>
    </row>
    <row r="32" spans="1:15" ht="10.5" customHeight="1">
      <c r="A32" s="127"/>
      <c r="B32" s="134">
        <v>1997</v>
      </c>
      <c r="C32" s="135">
        <v>56.9</v>
      </c>
      <c r="D32" s="135">
        <v>60.9</v>
      </c>
      <c r="E32" s="135">
        <v>56.9</v>
      </c>
      <c r="F32" s="135">
        <v>52.8</v>
      </c>
      <c r="G32" s="135">
        <v>59.4</v>
      </c>
      <c r="H32" s="135">
        <v>57.4</v>
      </c>
      <c r="I32" s="135">
        <v>59.6</v>
      </c>
      <c r="J32" s="135">
        <v>66.2</v>
      </c>
      <c r="K32" s="135">
        <v>61.5</v>
      </c>
      <c r="L32" s="135">
        <v>55</v>
      </c>
      <c r="M32" s="135">
        <v>56.8</v>
      </c>
      <c r="N32" s="135">
        <v>56.6</v>
      </c>
      <c r="O32" s="135">
        <f>AVERAGEA(C32:N32)</f>
        <v>58.33333333333332</v>
      </c>
    </row>
    <row r="33" spans="1:15" ht="10.5" customHeight="1">
      <c r="A33" s="127"/>
      <c r="B33" s="134">
        <v>1998</v>
      </c>
      <c r="C33" s="135">
        <v>61.6</v>
      </c>
      <c r="D33" s="135">
        <v>57.8</v>
      </c>
      <c r="E33" s="135">
        <v>54.1</v>
      </c>
      <c r="F33" s="135">
        <v>61.6</v>
      </c>
      <c r="G33" s="135">
        <v>61.3</v>
      </c>
      <c r="H33" s="135">
        <v>62.5</v>
      </c>
      <c r="I33" s="135">
        <v>59.7</v>
      </c>
      <c r="J33" s="135">
        <v>62.7</v>
      </c>
      <c r="K33" s="135">
        <v>63.3</v>
      </c>
      <c r="L33" s="135">
        <v>64.2</v>
      </c>
      <c r="M33" s="135">
        <v>59.7</v>
      </c>
      <c r="N33" s="135">
        <v>53.4</v>
      </c>
      <c r="O33" s="135">
        <f>AVERAGEA(C33:N33)</f>
        <v>60.15833333333333</v>
      </c>
    </row>
    <row r="34" spans="1:15" ht="10.5" customHeight="1">
      <c r="A34" s="127"/>
      <c r="B34" s="134">
        <v>1999</v>
      </c>
      <c r="C34" s="135">
        <v>59</v>
      </c>
      <c r="D34" s="135">
        <v>56.3</v>
      </c>
      <c r="E34" s="135">
        <v>56.3</v>
      </c>
      <c r="F34" s="135">
        <v>55</v>
      </c>
      <c r="G34" s="135">
        <v>55.6</v>
      </c>
      <c r="H34" s="135">
        <v>62.1</v>
      </c>
      <c r="I34" s="135">
        <v>63</v>
      </c>
      <c r="J34" s="135">
        <v>60.7</v>
      </c>
      <c r="K34" s="135">
        <v>58.6</v>
      </c>
      <c r="L34" s="135">
        <v>55.4</v>
      </c>
      <c r="M34" s="135">
        <v>56</v>
      </c>
      <c r="N34" s="135">
        <v>56.3</v>
      </c>
      <c r="O34" s="135">
        <f>AVERAGEA(C34:N34)</f>
        <v>57.85833333333333</v>
      </c>
    </row>
    <row r="35" spans="1:15" ht="10.5" customHeight="1">
      <c r="A35" s="127"/>
      <c r="B35" s="134">
        <v>2000</v>
      </c>
      <c r="C35" s="135">
        <v>72.9</v>
      </c>
      <c r="D35" s="135">
        <v>69.9</v>
      </c>
      <c r="E35" s="135">
        <v>60</v>
      </c>
      <c r="F35" s="135">
        <v>60.3</v>
      </c>
      <c r="G35" s="139" t="s">
        <v>107</v>
      </c>
      <c r="H35" s="139" t="s">
        <v>107</v>
      </c>
      <c r="I35" s="139" t="s">
        <v>107</v>
      </c>
      <c r="J35" s="139" t="s">
        <v>107</v>
      </c>
      <c r="K35" s="139" t="s">
        <v>107</v>
      </c>
      <c r="L35" s="139" t="s">
        <v>107</v>
      </c>
      <c r="M35" s="139" t="s">
        <v>107</v>
      </c>
      <c r="N35" s="139" t="s">
        <v>107</v>
      </c>
      <c r="O35" s="135">
        <f>AVERAGEA(C35:F35)</f>
        <v>65.775</v>
      </c>
    </row>
    <row r="36" spans="1:15" ht="3" customHeight="1">
      <c r="A36" s="127"/>
      <c r="B36" s="127"/>
      <c r="C36" s="135"/>
      <c r="D36" s="135"/>
      <c r="E36" s="135"/>
      <c r="F36" s="135"/>
      <c r="G36" s="135"/>
      <c r="H36" s="135"/>
      <c r="I36" s="135"/>
      <c r="J36" s="135"/>
      <c r="K36" s="135"/>
      <c r="L36" s="135"/>
      <c r="M36" s="135"/>
      <c r="N36" s="135"/>
      <c r="O36" s="135"/>
    </row>
    <row r="37" spans="1:15" ht="10.5" customHeight="1">
      <c r="A37" s="133" t="s">
        <v>110</v>
      </c>
      <c r="B37" s="134">
        <v>1996</v>
      </c>
      <c r="C37" s="135">
        <v>79.9</v>
      </c>
      <c r="D37" s="135">
        <v>92.3</v>
      </c>
      <c r="E37" s="135">
        <v>100.4</v>
      </c>
      <c r="F37" s="135">
        <v>76.8</v>
      </c>
      <c r="G37" s="135">
        <v>60.9</v>
      </c>
      <c r="H37" s="135">
        <v>60.3</v>
      </c>
      <c r="I37" s="135">
        <v>57.5</v>
      </c>
      <c r="J37" s="135">
        <v>54.5</v>
      </c>
      <c r="K37" s="135">
        <v>51.6</v>
      </c>
      <c r="L37" s="135">
        <v>75</v>
      </c>
      <c r="M37" s="135">
        <v>75.6</v>
      </c>
      <c r="N37" s="135">
        <v>60.3</v>
      </c>
      <c r="O37" s="135">
        <f>AVERAGEA(C37:N37)</f>
        <v>70.425</v>
      </c>
    </row>
    <row r="38" spans="1:15" ht="10.5" customHeight="1">
      <c r="A38" s="140" t="s">
        <v>111</v>
      </c>
      <c r="B38" s="134">
        <v>1997</v>
      </c>
      <c r="C38" s="135">
        <v>68.8</v>
      </c>
      <c r="D38" s="135">
        <v>73.8</v>
      </c>
      <c r="E38" s="135">
        <v>72.4</v>
      </c>
      <c r="F38" s="135">
        <v>69.3</v>
      </c>
      <c r="G38" s="135">
        <v>75.5</v>
      </c>
      <c r="H38" s="135">
        <v>62.7</v>
      </c>
      <c r="I38" s="135">
        <v>63.5</v>
      </c>
      <c r="J38" s="135">
        <v>62.8</v>
      </c>
      <c r="K38" s="135">
        <v>61.9</v>
      </c>
      <c r="L38" s="135">
        <v>59.5</v>
      </c>
      <c r="M38" s="135">
        <v>60.6</v>
      </c>
      <c r="N38" s="135">
        <v>57.7</v>
      </c>
      <c r="O38" s="135">
        <f>AVERAGEA(C38:N38)</f>
        <v>65.70833333333333</v>
      </c>
    </row>
    <row r="39" spans="1:15" ht="10.5" customHeight="1">
      <c r="A39" s="127"/>
      <c r="B39" s="134">
        <v>1998</v>
      </c>
      <c r="C39" s="139" t="s">
        <v>107</v>
      </c>
      <c r="D39" s="139" t="s">
        <v>107</v>
      </c>
      <c r="E39" s="135">
        <v>90.3</v>
      </c>
      <c r="F39" s="139" t="s">
        <v>107</v>
      </c>
      <c r="G39" s="139" t="s">
        <v>107</v>
      </c>
      <c r="H39" s="139" t="s">
        <v>107</v>
      </c>
      <c r="I39" s="139" t="s">
        <v>107</v>
      </c>
      <c r="J39" s="139" t="s">
        <v>107</v>
      </c>
      <c r="K39" s="139" t="s">
        <v>107</v>
      </c>
      <c r="L39" s="139" t="s">
        <v>107</v>
      </c>
      <c r="M39" s="139" t="s">
        <v>107</v>
      </c>
      <c r="N39" s="139" t="s">
        <v>107</v>
      </c>
      <c r="O39" s="135">
        <v>90.3</v>
      </c>
    </row>
    <row r="40" spans="1:15" ht="10.5" customHeight="1">
      <c r="A40" s="127"/>
      <c r="B40" s="141">
        <v>1999</v>
      </c>
      <c r="C40" s="139" t="s">
        <v>107</v>
      </c>
      <c r="D40" s="139" t="s">
        <v>107</v>
      </c>
      <c r="E40" s="135">
        <v>107</v>
      </c>
      <c r="F40" s="135">
        <v>91</v>
      </c>
      <c r="G40" s="135">
        <v>83.3</v>
      </c>
      <c r="H40" s="135">
        <v>76.4</v>
      </c>
      <c r="I40" s="135">
        <v>70.9</v>
      </c>
      <c r="J40" s="135">
        <v>72.6</v>
      </c>
      <c r="K40" s="135">
        <v>79.8</v>
      </c>
      <c r="L40" s="135">
        <v>95.5</v>
      </c>
      <c r="M40" s="135">
        <v>97.6</v>
      </c>
      <c r="N40" s="135">
        <v>84.1</v>
      </c>
      <c r="O40" s="135">
        <f>AVERAGEA(E40:N40)</f>
        <v>85.82000000000001</v>
      </c>
    </row>
    <row r="41" spans="1:15" ht="10.5" customHeight="1">
      <c r="A41" s="127"/>
      <c r="B41" s="141">
        <v>2000</v>
      </c>
      <c r="C41" s="135">
        <v>92.6</v>
      </c>
      <c r="D41" s="135">
        <v>97.8</v>
      </c>
      <c r="E41" s="135">
        <v>112.6</v>
      </c>
      <c r="F41" s="135">
        <v>98.7</v>
      </c>
      <c r="G41" s="139" t="s">
        <v>107</v>
      </c>
      <c r="H41" s="139" t="s">
        <v>107</v>
      </c>
      <c r="I41" s="139" t="s">
        <v>107</v>
      </c>
      <c r="J41" s="139" t="s">
        <v>107</v>
      </c>
      <c r="K41" s="139" t="s">
        <v>107</v>
      </c>
      <c r="L41" s="139" t="s">
        <v>107</v>
      </c>
      <c r="M41" s="139" t="s">
        <v>107</v>
      </c>
      <c r="N41" s="139" t="s">
        <v>107</v>
      </c>
      <c r="O41" s="135">
        <f>AVERAGEA(C41:F41)</f>
        <v>100.425</v>
      </c>
    </row>
    <row r="42" spans="1:15" ht="3" customHeight="1">
      <c r="A42" s="127"/>
      <c r="B42" s="127"/>
      <c r="C42" s="135"/>
      <c r="D42" s="135"/>
      <c r="E42" s="135"/>
      <c r="F42" s="135"/>
      <c r="G42" s="135"/>
      <c r="H42" s="135"/>
      <c r="I42" s="135"/>
      <c r="J42" s="135"/>
      <c r="K42" s="135"/>
      <c r="L42" s="135"/>
      <c r="M42" s="135"/>
      <c r="N42" s="135"/>
      <c r="O42" s="135"/>
    </row>
    <row r="43" spans="1:15" ht="10.5" customHeight="1">
      <c r="A43" s="133" t="s">
        <v>74</v>
      </c>
      <c r="B43" s="134">
        <v>1996</v>
      </c>
      <c r="C43" s="135">
        <v>76.9</v>
      </c>
      <c r="D43" s="135">
        <v>58.7</v>
      </c>
      <c r="E43" s="135">
        <v>64.7</v>
      </c>
      <c r="F43" s="135">
        <v>64.6</v>
      </c>
      <c r="G43" s="135">
        <v>61.3</v>
      </c>
      <c r="H43" s="135">
        <v>67.2</v>
      </c>
      <c r="I43" s="135">
        <v>62.7</v>
      </c>
      <c r="J43" s="135">
        <v>61.5</v>
      </c>
      <c r="K43" s="135">
        <v>59.5</v>
      </c>
      <c r="L43" s="135">
        <v>63.4</v>
      </c>
      <c r="M43" s="135">
        <v>74.6</v>
      </c>
      <c r="N43" s="135">
        <v>62.2</v>
      </c>
      <c r="O43" s="135">
        <f>AVERAGEA(C43:N43)</f>
        <v>64.77499999999999</v>
      </c>
    </row>
    <row r="44" spans="1:15" ht="10.5" customHeight="1">
      <c r="A44" s="136" t="s">
        <v>112</v>
      </c>
      <c r="B44" s="134">
        <v>1997</v>
      </c>
      <c r="C44" s="135">
        <v>65.1</v>
      </c>
      <c r="D44" s="135">
        <v>59.4</v>
      </c>
      <c r="E44" s="135">
        <v>61.4</v>
      </c>
      <c r="F44" s="135">
        <v>66.6</v>
      </c>
      <c r="G44" s="135">
        <v>59.8</v>
      </c>
      <c r="H44" s="135">
        <v>59.3</v>
      </c>
      <c r="I44" s="135">
        <v>64.9</v>
      </c>
      <c r="J44" s="135">
        <v>69.4</v>
      </c>
      <c r="K44" s="135">
        <v>73.7</v>
      </c>
      <c r="L44" s="135">
        <v>82.3</v>
      </c>
      <c r="M44" s="135">
        <v>101</v>
      </c>
      <c r="N44" s="135">
        <v>69.9</v>
      </c>
      <c r="O44" s="135">
        <f>AVERAGEA(C44:N44)</f>
        <v>69.39999999999999</v>
      </c>
    </row>
    <row r="45" spans="1:15" ht="10.5" customHeight="1">
      <c r="A45" s="127"/>
      <c r="B45" s="134">
        <v>1998</v>
      </c>
      <c r="C45" s="135">
        <v>107.2</v>
      </c>
      <c r="D45" s="135">
        <v>64.3</v>
      </c>
      <c r="E45" s="135">
        <v>69.5</v>
      </c>
      <c r="F45" s="135">
        <v>83.7</v>
      </c>
      <c r="G45" s="135">
        <v>87.7</v>
      </c>
      <c r="H45" s="135">
        <v>71.1</v>
      </c>
      <c r="I45" s="135">
        <v>69.2</v>
      </c>
      <c r="J45" s="135">
        <v>68.6</v>
      </c>
      <c r="K45" s="135">
        <v>71</v>
      </c>
      <c r="L45" s="135">
        <v>75.7</v>
      </c>
      <c r="M45" s="135">
        <v>76.5</v>
      </c>
      <c r="N45" s="135">
        <v>63.5</v>
      </c>
      <c r="O45" s="135">
        <f>AVERAGEA(C45:N45)</f>
        <v>75.66666666666667</v>
      </c>
    </row>
    <row r="46" spans="1:15" ht="10.5" customHeight="1">
      <c r="A46" s="127"/>
      <c r="B46" s="134">
        <v>1999</v>
      </c>
      <c r="C46" s="135">
        <v>64.9</v>
      </c>
      <c r="D46" s="135">
        <v>65.8</v>
      </c>
      <c r="E46" s="135">
        <v>77.4</v>
      </c>
      <c r="F46" s="135">
        <v>75.3</v>
      </c>
      <c r="G46" s="135">
        <v>69.1</v>
      </c>
      <c r="H46" s="135">
        <v>65.2</v>
      </c>
      <c r="I46" s="135">
        <v>62.7</v>
      </c>
      <c r="J46" s="135">
        <v>65.2</v>
      </c>
      <c r="K46" s="135">
        <v>62.3</v>
      </c>
      <c r="L46" s="135">
        <v>66.9</v>
      </c>
      <c r="M46" s="135">
        <v>67.7</v>
      </c>
      <c r="N46" s="135">
        <v>66.8</v>
      </c>
      <c r="O46" s="135">
        <f>AVERAGEA(C46:N46)</f>
        <v>67.44166666666666</v>
      </c>
    </row>
    <row r="47" spans="1:15" ht="10.5" customHeight="1">
      <c r="A47" s="127"/>
      <c r="B47" s="134">
        <v>2000</v>
      </c>
      <c r="C47" s="135">
        <v>74.8</v>
      </c>
      <c r="D47" s="135">
        <v>65</v>
      </c>
      <c r="E47" s="135">
        <v>67.1</v>
      </c>
      <c r="F47" s="135">
        <v>65</v>
      </c>
      <c r="G47" s="135">
        <v>80.3</v>
      </c>
      <c r="H47" s="135">
        <v>68.6</v>
      </c>
      <c r="I47" s="135">
        <v>65.6</v>
      </c>
      <c r="J47" s="135">
        <v>67.3</v>
      </c>
      <c r="K47" s="135">
        <v>89.7</v>
      </c>
      <c r="L47" s="135">
        <v>77.2</v>
      </c>
      <c r="M47" s="135">
        <v>77.4</v>
      </c>
      <c r="N47" s="135">
        <v>85.1</v>
      </c>
      <c r="O47" s="135">
        <f>AVERAGEA(C47:N47)</f>
        <v>73.59166666666667</v>
      </c>
    </row>
    <row r="48" spans="1:15" ht="10.5" customHeight="1">
      <c r="A48" s="127"/>
      <c r="B48" s="134">
        <v>2001</v>
      </c>
      <c r="C48" s="135">
        <v>73.6</v>
      </c>
      <c r="D48" s="135">
        <v>84.7</v>
      </c>
      <c r="E48" s="135">
        <v>89.5</v>
      </c>
      <c r="F48" s="135">
        <v>76.7</v>
      </c>
      <c r="G48" s="137"/>
      <c r="H48" s="137"/>
      <c r="I48" s="137"/>
      <c r="J48" s="137"/>
      <c r="K48" s="137"/>
      <c r="L48" s="137"/>
      <c r="M48" s="137"/>
      <c r="N48" s="137"/>
      <c r="O48" s="137"/>
    </row>
    <row r="49" spans="1:15" ht="3" customHeight="1">
      <c r="A49" s="127"/>
      <c r="B49" s="127"/>
      <c r="C49" s="135"/>
      <c r="D49" s="135"/>
      <c r="E49" s="135"/>
      <c r="F49" s="135"/>
      <c r="G49" s="135"/>
      <c r="H49" s="135"/>
      <c r="I49" s="135"/>
      <c r="J49" s="135"/>
      <c r="K49" s="135"/>
      <c r="L49" s="135"/>
      <c r="M49" s="135"/>
      <c r="N49" s="135"/>
      <c r="O49" s="135"/>
    </row>
    <row r="50" spans="1:15" ht="10.5" customHeight="1">
      <c r="A50" s="133" t="s">
        <v>113</v>
      </c>
      <c r="B50" s="134">
        <v>1996</v>
      </c>
      <c r="C50" s="135">
        <v>42.6</v>
      </c>
      <c r="D50" s="135">
        <v>41.9</v>
      </c>
      <c r="E50" s="135">
        <v>41.9</v>
      </c>
      <c r="F50" s="135">
        <v>46</v>
      </c>
      <c r="G50" s="135">
        <v>41.7</v>
      </c>
      <c r="H50" s="135">
        <v>45.3</v>
      </c>
      <c r="I50" s="135">
        <v>43.1</v>
      </c>
      <c r="J50" s="135">
        <v>43.1</v>
      </c>
      <c r="K50" s="135">
        <v>43.2</v>
      </c>
      <c r="L50" s="135">
        <v>45.6</v>
      </c>
      <c r="M50" s="135">
        <v>45.3</v>
      </c>
      <c r="N50" s="135">
        <v>46.4</v>
      </c>
      <c r="O50" s="135">
        <f>AVERAGEA(C50:N50)</f>
        <v>43.841666666666676</v>
      </c>
    </row>
    <row r="51" spans="1:15" ht="10.5" customHeight="1">
      <c r="A51" s="142" t="s">
        <v>114</v>
      </c>
      <c r="B51" s="134">
        <v>1997</v>
      </c>
      <c r="C51" s="135">
        <v>46.3</v>
      </c>
      <c r="D51" s="135">
        <v>44.7</v>
      </c>
      <c r="E51" s="135">
        <v>50.1</v>
      </c>
      <c r="F51" s="135">
        <v>51.6</v>
      </c>
      <c r="G51" s="135">
        <v>49.7</v>
      </c>
      <c r="H51" s="135">
        <v>48.1</v>
      </c>
      <c r="I51" s="135">
        <v>49.4</v>
      </c>
      <c r="J51" s="135">
        <v>53.1</v>
      </c>
      <c r="K51" s="135">
        <v>49.5</v>
      </c>
      <c r="L51" s="135">
        <v>45.1</v>
      </c>
      <c r="M51" s="135">
        <v>43.6</v>
      </c>
      <c r="N51" s="135">
        <v>45.7</v>
      </c>
      <c r="O51" s="135">
        <f>AVERAGEA(C51:N51)</f>
        <v>48.07500000000001</v>
      </c>
    </row>
    <row r="52" spans="1:15" ht="3" customHeight="1">
      <c r="A52" s="127"/>
      <c r="B52" s="127"/>
      <c r="C52" s="135"/>
      <c r="D52" s="135"/>
      <c r="E52" s="135"/>
      <c r="F52" s="135"/>
      <c r="G52" s="135"/>
      <c r="H52" s="135"/>
      <c r="I52" s="135"/>
      <c r="J52" s="135"/>
      <c r="K52" s="135"/>
      <c r="L52" s="135"/>
      <c r="M52" s="135"/>
      <c r="N52" s="135"/>
      <c r="O52" s="135"/>
    </row>
    <row r="53" spans="1:15" ht="10.5" customHeight="1">
      <c r="A53" s="133" t="s">
        <v>115</v>
      </c>
      <c r="B53" s="134">
        <v>1996</v>
      </c>
      <c r="C53" s="135">
        <v>112.6</v>
      </c>
      <c r="D53" s="135">
        <v>129.4</v>
      </c>
      <c r="E53" s="135">
        <v>147</v>
      </c>
      <c r="F53" s="135">
        <v>141.8</v>
      </c>
      <c r="G53" s="135">
        <v>111.9</v>
      </c>
      <c r="H53" s="135">
        <v>136.7</v>
      </c>
      <c r="I53" s="135">
        <v>134.5</v>
      </c>
      <c r="J53" s="135">
        <v>119.5</v>
      </c>
      <c r="K53" s="135">
        <v>108.6</v>
      </c>
      <c r="L53" s="135">
        <v>113.8</v>
      </c>
      <c r="M53" s="135">
        <v>142.4</v>
      </c>
      <c r="N53" s="135">
        <v>133.9</v>
      </c>
      <c r="O53" s="135">
        <f>AVERAGEA(C53:N53)</f>
        <v>127.675</v>
      </c>
    </row>
    <row r="54" spans="1:15" ht="10.5" customHeight="1">
      <c r="A54" s="136" t="s">
        <v>116</v>
      </c>
      <c r="B54" s="134">
        <v>1997</v>
      </c>
      <c r="C54" s="135">
        <v>119.1</v>
      </c>
      <c r="D54" s="135">
        <v>143.7</v>
      </c>
      <c r="E54" s="135">
        <v>139.7</v>
      </c>
      <c r="F54" s="135">
        <v>131.4</v>
      </c>
      <c r="G54" s="135">
        <v>134</v>
      </c>
      <c r="H54" s="135">
        <v>137.8</v>
      </c>
      <c r="I54" s="135">
        <v>129.5</v>
      </c>
      <c r="J54" s="135">
        <v>122.7</v>
      </c>
      <c r="K54" s="135">
        <v>112.6</v>
      </c>
      <c r="L54" s="135">
        <v>120.8</v>
      </c>
      <c r="M54" s="135">
        <v>166.7</v>
      </c>
      <c r="N54" s="135">
        <v>154</v>
      </c>
      <c r="O54" s="135">
        <f>AVERAGEA(C54:N54)</f>
        <v>134.33333333333334</v>
      </c>
    </row>
    <row r="55" spans="1:15" ht="10.5" customHeight="1">
      <c r="A55" s="127"/>
      <c r="B55" s="134">
        <v>1998</v>
      </c>
      <c r="C55" s="135">
        <v>167.1</v>
      </c>
      <c r="D55" s="135">
        <v>156.8</v>
      </c>
      <c r="E55" s="135">
        <v>163.6</v>
      </c>
      <c r="F55" s="135">
        <v>174.5</v>
      </c>
      <c r="G55" s="135">
        <v>177.2</v>
      </c>
      <c r="H55" s="135">
        <v>150.8</v>
      </c>
      <c r="I55" s="135">
        <v>149.6</v>
      </c>
      <c r="J55" s="135">
        <v>134.1</v>
      </c>
      <c r="K55" s="135">
        <v>119.4</v>
      </c>
      <c r="L55" s="135">
        <v>142.5</v>
      </c>
      <c r="M55" s="135">
        <v>155.3</v>
      </c>
      <c r="N55" s="135">
        <v>145.7</v>
      </c>
      <c r="O55" s="135">
        <f>AVERAGEA(C55:N55)</f>
        <v>153.04999999999998</v>
      </c>
    </row>
    <row r="56" spans="1:15" ht="10.5" customHeight="1">
      <c r="A56" s="127"/>
      <c r="B56" s="134">
        <v>1999</v>
      </c>
      <c r="C56" s="135">
        <v>142.9</v>
      </c>
      <c r="D56" s="135">
        <v>131.1</v>
      </c>
      <c r="E56" s="135">
        <v>133.4</v>
      </c>
      <c r="F56" s="135">
        <v>145.6</v>
      </c>
      <c r="G56" s="135">
        <v>162.2</v>
      </c>
      <c r="H56" s="135">
        <v>130.8</v>
      </c>
      <c r="I56" s="135">
        <v>142.9</v>
      </c>
      <c r="J56" s="135">
        <v>125</v>
      </c>
      <c r="K56" s="135">
        <v>132.1</v>
      </c>
      <c r="L56" s="135">
        <v>130.8</v>
      </c>
      <c r="M56" s="135">
        <v>161.7</v>
      </c>
      <c r="N56" s="135">
        <v>153</v>
      </c>
      <c r="O56" s="135">
        <f>AVERAGEA(C56:N56)</f>
        <v>140.95833333333334</v>
      </c>
    </row>
    <row r="57" spans="1:15" ht="10.5" customHeight="1">
      <c r="A57" s="127"/>
      <c r="B57" s="134">
        <v>2000</v>
      </c>
      <c r="C57" s="135">
        <v>139.3</v>
      </c>
      <c r="D57" s="135">
        <v>142.3</v>
      </c>
      <c r="E57" s="135">
        <v>144.7</v>
      </c>
      <c r="F57" s="135">
        <v>155.7</v>
      </c>
      <c r="G57" s="139" t="s">
        <v>107</v>
      </c>
      <c r="H57" s="139" t="s">
        <v>107</v>
      </c>
      <c r="I57" s="139" t="s">
        <v>107</v>
      </c>
      <c r="J57" s="139" t="s">
        <v>107</v>
      </c>
      <c r="K57" s="139" t="s">
        <v>107</v>
      </c>
      <c r="L57" s="139" t="s">
        <v>107</v>
      </c>
      <c r="M57" s="139" t="s">
        <v>107</v>
      </c>
      <c r="N57" s="139" t="s">
        <v>107</v>
      </c>
      <c r="O57" s="135">
        <f>AVERAGEA(C57:F57)</f>
        <v>145.5</v>
      </c>
    </row>
    <row r="58" spans="1:15" ht="3" customHeight="1">
      <c r="A58" s="127"/>
      <c r="B58" s="127"/>
      <c r="C58" s="135"/>
      <c r="D58" s="135"/>
      <c r="E58" s="135"/>
      <c r="F58" s="135"/>
      <c r="G58" s="135"/>
      <c r="H58" s="135"/>
      <c r="I58" s="135"/>
      <c r="J58" s="135"/>
      <c r="K58" s="135"/>
      <c r="L58" s="135"/>
      <c r="M58" s="135"/>
      <c r="N58" s="135"/>
      <c r="O58" s="135"/>
    </row>
    <row r="59" spans="1:15" ht="10.5" customHeight="1">
      <c r="A59" s="133" t="s">
        <v>117</v>
      </c>
      <c r="B59" s="134">
        <v>1996</v>
      </c>
      <c r="C59" s="135">
        <v>110.3</v>
      </c>
      <c r="D59" s="135">
        <v>108.4</v>
      </c>
      <c r="E59" s="135">
        <v>146.7</v>
      </c>
      <c r="F59" s="135">
        <v>186.7</v>
      </c>
      <c r="G59" s="135">
        <v>137.9</v>
      </c>
      <c r="H59" s="135">
        <v>112.7</v>
      </c>
      <c r="I59" s="135">
        <v>103.1</v>
      </c>
      <c r="J59" s="135">
        <v>100.6</v>
      </c>
      <c r="K59" s="135">
        <v>98</v>
      </c>
      <c r="L59" s="135">
        <v>108.4</v>
      </c>
      <c r="M59" s="135">
        <v>118.2</v>
      </c>
      <c r="N59" s="135">
        <v>121</v>
      </c>
      <c r="O59" s="135">
        <f>AVERAGEA(C59:N59)</f>
        <v>121.00000000000001</v>
      </c>
    </row>
    <row r="60" spans="1:15" ht="10.5" customHeight="1">
      <c r="A60" s="142" t="s">
        <v>118</v>
      </c>
      <c r="B60" s="134">
        <v>1997</v>
      </c>
      <c r="C60" s="135">
        <v>121.3</v>
      </c>
      <c r="D60" s="135">
        <v>131.4</v>
      </c>
      <c r="E60" s="135">
        <v>165.4</v>
      </c>
      <c r="F60" s="135">
        <v>134.8</v>
      </c>
      <c r="G60" s="135">
        <v>117.5</v>
      </c>
      <c r="H60" s="135">
        <v>130</v>
      </c>
      <c r="I60" s="135">
        <v>114.1</v>
      </c>
      <c r="J60" s="135">
        <v>113</v>
      </c>
      <c r="K60" s="135">
        <v>109.1</v>
      </c>
      <c r="L60" s="135">
        <v>116.2</v>
      </c>
      <c r="M60" s="135">
        <v>137</v>
      </c>
      <c r="N60" s="135">
        <v>161.7</v>
      </c>
      <c r="O60" s="135">
        <f>AVERAGEA(C60:N60)</f>
        <v>129.29166666666666</v>
      </c>
    </row>
    <row r="61" spans="1:15" ht="10.5" customHeight="1">
      <c r="A61" s="127"/>
      <c r="B61" s="134">
        <v>1998</v>
      </c>
      <c r="C61" s="135">
        <v>145.2</v>
      </c>
      <c r="D61" s="135">
        <v>135.6</v>
      </c>
      <c r="E61" s="135">
        <v>151.5</v>
      </c>
      <c r="F61" s="135">
        <v>139.8</v>
      </c>
      <c r="G61" s="135">
        <v>147.2</v>
      </c>
      <c r="H61" s="135">
        <v>139.3</v>
      </c>
      <c r="I61" s="135">
        <v>151.5</v>
      </c>
      <c r="J61" s="135">
        <v>131.2</v>
      </c>
      <c r="K61" s="135">
        <v>124.1</v>
      </c>
      <c r="L61" s="135">
        <v>157.3</v>
      </c>
      <c r="M61" s="135">
        <v>168.9</v>
      </c>
      <c r="N61" s="135">
        <v>179.8</v>
      </c>
      <c r="O61" s="135">
        <f>AVERAGEA(C61:N61)</f>
        <v>147.61666666666665</v>
      </c>
    </row>
    <row r="62" spans="1:15" ht="10.5" customHeight="1">
      <c r="A62" s="127"/>
      <c r="B62" s="134">
        <v>1999</v>
      </c>
      <c r="C62" s="135">
        <v>190.4</v>
      </c>
      <c r="D62" s="135">
        <v>147.6</v>
      </c>
      <c r="E62" s="135">
        <v>139.5</v>
      </c>
      <c r="F62" s="135">
        <v>129.8</v>
      </c>
      <c r="G62" s="135">
        <v>128.4</v>
      </c>
      <c r="H62" s="135">
        <v>130.4</v>
      </c>
      <c r="I62" s="135">
        <v>128.7</v>
      </c>
      <c r="J62" s="135">
        <v>123.2</v>
      </c>
      <c r="K62" s="135">
        <v>127.2</v>
      </c>
      <c r="L62" s="135">
        <v>127.9</v>
      </c>
      <c r="M62" s="135">
        <v>130</v>
      </c>
      <c r="N62" s="135">
        <v>140.5</v>
      </c>
      <c r="O62" s="135">
        <f>AVERAGEA(C62:N62)</f>
        <v>136.96666666666667</v>
      </c>
    </row>
    <row r="63" spans="1:15" ht="10.5" customHeight="1">
      <c r="A63" s="127"/>
      <c r="B63" s="134">
        <v>2000</v>
      </c>
      <c r="C63" s="135">
        <v>144.3</v>
      </c>
      <c r="D63" s="135">
        <v>128.6</v>
      </c>
      <c r="E63" s="135">
        <v>136.4</v>
      </c>
      <c r="F63" s="135">
        <v>148.7</v>
      </c>
      <c r="G63" s="135">
        <v>136.6</v>
      </c>
      <c r="H63" s="135">
        <v>131.8</v>
      </c>
      <c r="I63" s="135">
        <v>128.2</v>
      </c>
      <c r="J63" s="135">
        <v>126.2</v>
      </c>
      <c r="K63" s="135">
        <v>131.9</v>
      </c>
      <c r="L63" s="135">
        <v>138.7</v>
      </c>
      <c r="M63" s="135">
        <v>150.3</v>
      </c>
      <c r="N63" s="135">
        <v>156.7</v>
      </c>
      <c r="O63" s="135">
        <f>AVERAGEA(C63:N63)</f>
        <v>138.20000000000002</v>
      </c>
    </row>
    <row r="64" spans="1:15" ht="10.5" customHeight="1">
      <c r="A64" s="143"/>
      <c r="B64" s="143">
        <v>2001</v>
      </c>
      <c r="C64" s="144">
        <v>141.4</v>
      </c>
      <c r="D64" s="144">
        <v>131.3</v>
      </c>
      <c r="E64" s="144">
        <v>133.6</v>
      </c>
      <c r="F64" s="144">
        <v>143.3</v>
      </c>
      <c r="G64" s="144"/>
      <c r="H64" s="144"/>
      <c r="I64" s="144"/>
      <c r="J64" s="144"/>
      <c r="K64" s="144"/>
      <c r="L64" s="144"/>
      <c r="M64" s="144"/>
      <c r="N64" s="144"/>
      <c r="O64" s="144"/>
    </row>
    <row r="65" spans="1:15" ht="12.75" customHeight="1">
      <c r="A65" s="145" t="s">
        <v>119</v>
      </c>
      <c r="B65" s="127"/>
      <c r="C65" s="132"/>
      <c r="D65" s="132"/>
      <c r="E65" s="132"/>
      <c r="F65" s="113"/>
      <c r="G65" s="113"/>
      <c r="H65" s="113"/>
      <c r="I65" s="113"/>
      <c r="J65" s="113"/>
      <c r="K65" s="113"/>
      <c r="L65" s="113"/>
      <c r="M65" s="113"/>
      <c r="N65" s="113"/>
      <c r="O65" s="113"/>
    </row>
    <row r="66" spans="1:15" ht="10.5" customHeight="1">
      <c r="A66" s="146" t="s">
        <v>120</v>
      </c>
      <c r="B66" s="127"/>
      <c r="C66" s="132"/>
      <c r="D66" s="132"/>
      <c r="E66" s="132"/>
      <c r="F66" s="132"/>
      <c r="G66" s="132"/>
      <c r="H66" s="132"/>
      <c r="I66" s="132"/>
      <c r="J66" s="132"/>
      <c r="K66" s="132"/>
      <c r="L66" s="132"/>
      <c r="M66" s="132"/>
      <c r="N66" s="132"/>
      <c r="O66" s="127"/>
    </row>
  </sheetData>
  <printOptions/>
  <pageMargins left="0.667" right="0.667" top="0.667" bottom="0.833"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ransitionEvaluation="1"/>
  <dimension ref="A1:EI131"/>
  <sheetViews>
    <sheetView workbookViewId="0" topLeftCell="A1">
      <selection activeCell="A2" sqref="A2"/>
    </sheetView>
  </sheetViews>
  <sheetFormatPr defaultColWidth="12.57421875" defaultRowHeight="12.75"/>
  <cols>
    <col min="1" max="1" width="24.57421875" style="151" customWidth="1"/>
    <col min="2" max="2" width="8.7109375" style="151" customWidth="1"/>
    <col min="3" max="3" width="0.71875" style="151" customWidth="1"/>
    <col min="4" max="4" width="16.28125" style="151" customWidth="1"/>
    <col min="5" max="13" width="5.7109375" style="151" customWidth="1"/>
    <col min="14" max="14" width="0.9921875" style="151" customWidth="1"/>
    <col min="15" max="18" width="5.7109375" style="151" customWidth="1"/>
    <col min="19" max="19" width="2.00390625" style="151" customWidth="1"/>
    <col min="20" max="16384" width="12.57421875" style="151" customWidth="1"/>
  </cols>
  <sheetData>
    <row r="1" spans="1:139" ht="15.75" customHeight="1">
      <c r="A1" s="147" t="s">
        <v>339</v>
      </c>
      <c r="B1" s="148"/>
      <c r="C1" s="148"/>
      <c r="D1" s="148"/>
      <c r="E1" s="148"/>
      <c r="F1" s="149"/>
      <c r="G1" s="148"/>
      <c r="H1" s="148"/>
      <c r="I1" s="148"/>
      <c r="J1" s="148"/>
      <c r="K1" s="148"/>
      <c r="L1" s="148"/>
      <c r="M1" s="148"/>
      <c r="N1" s="148"/>
      <c r="O1" s="148"/>
      <c r="P1" s="148"/>
      <c r="Q1" s="148"/>
      <c r="R1" s="148"/>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row>
    <row r="2" spans="1:139" ht="12.75" customHeight="1">
      <c r="A2" s="152"/>
      <c r="B2" s="153" t="s">
        <v>121</v>
      </c>
      <c r="C2" s="152"/>
      <c r="D2" s="153" t="s">
        <v>121</v>
      </c>
      <c r="E2" s="154">
        <v>2000</v>
      </c>
      <c r="F2" s="155"/>
      <c r="G2" s="154"/>
      <c r="H2" s="154"/>
      <c r="I2" s="154"/>
      <c r="J2" s="154"/>
      <c r="K2" s="154"/>
      <c r="L2" s="154"/>
      <c r="M2" s="154"/>
      <c r="N2" s="154">
        <v>2001</v>
      </c>
      <c r="O2" s="154"/>
      <c r="P2" s="154"/>
      <c r="Q2" s="154"/>
      <c r="R2" s="154"/>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row>
    <row r="3" spans="1:139" ht="13.5" customHeight="1">
      <c r="A3" s="156" t="s">
        <v>122</v>
      </c>
      <c r="B3" s="156" t="s">
        <v>123</v>
      </c>
      <c r="C3" s="157"/>
      <c r="D3" s="156" t="s">
        <v>124</v>
      </c>
      <c r="E3" s="158" t="s">
        <v>125</v>
      </c>
      <c r="F3" s="158" t="s">
        <v>126</v>
      </c>
      <c r="G3" s="158" t="s">
        <v>127</v>
      </c>
      <c r="H3" s="159" t="s">
        <v>128</v>
      </c>
      <c r="I3" s="159" t="s">
        <v>129</v>
      </c>
      <c r="J3" s="159" t="s">
        <v>130</v>
      </c>
      <c r="K3" s="159" t="s">
        <v>131</v>
      </c>
      <c r="L3" s="159" t="s">
        <v>132</v>
      </c>
      <c r="M3" s="158" t="s">
        <v>133</v>
      </c>
      <c r="N3" s="158"/>
      <c r="O3" s="158" t="s">
        <v>134</v>
      </c>
      <c r="P3" s="158" t="s">
        <v>135</v>
      </c>
      <c r="Q3" s="158" t="s">
        <v>136</v>
      </c>
      <c r="R3" s="158" t="s">
        <v>137</v>
      </c>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row>
    <row r="4" spans="1:139" ht="4.5" customHeight="1">
      <c r="A4" s="148"/>
      <c r="B4" s="148"/>
      <c r="C4" s="148"/>
      <c r="D4" s="148"/>
      <c r="E4" s="148"/>
      <c r="F4" s="148"/>
      <c r="G4" s="148"/>
      <c r="H4" s="148"/>
      <c r="I4" s="148"/>
      <c r="J4" s="148"/>
      <c r="K4" s="148"/>
      <c r="L4" s="148"/>
      <c r="M4" s="148"/>
      <c r="N4" s="148"/>
      <c r="O4" s="148"/>
      <c r="P4" s="148"/>
      <c r="Q4" s="148"/>
      <c r="R4" s="148"/>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row>
    <row r="5" spans="1:139" ht="10.5" customHeight="1">
      <c r="A5" s="160" t="s">
        <v>138</v>
      </c>
      <c r="B5" s="161" t="s">
        <v>139</v>
      </c>
      <c r="C5" s="148"/>
      <c r="D5" s="160" t="s">
        <v>140</v>
      </c>
      <c r="E5" s="162">
        <v>14</v>
      </c>
      <c r="F5" s="163">
        <v>22</v>
      </c>
      <c r="G5" s="164">
        <v>22</v>
      </c>
      <c r="H5" s="164">
        <v>38</v>
      </c>
      <c r="I5" s="164">
        <v>30</v>
      </c>
      <c r="J5" s="164">
        <v>29</v>
      </c>
      <c r="K5" s="164">
        <v>26</v>
      </c>
      <c r="L5" s="164">
        <v>24.5</v>
      </c>
      <c r="M5" s="165">
        <v>24.5</v>
      </c>
      <c r="N5" s="166"/>
      <c r="O5" s="165">
        <v>38</v>
      </c>
      <c r="P5" s="165">
        <v>29</v>
      </c>
      <c r="Q5" s="165">
        <v>24</v>
      </c>
      <c r="R5" s="162">
        <v>24</v>
      </c>
      <c r="S5" s="167"/>
      <c r="T5" s="167"/>
      <c r="U5" s="167"/>
      <c r="V5" s="167"/>
      <c r="W5" s="167"/>
      <c r="X5" s="167"/>
      <c r="Y5" s="167"/>
      <c r="Z5" s="167"/>
      <c r="AA5" s="167"/>
      <c r="AB5" s="167"/>
      <c r="AC5" s="167"/>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row>
    <row r="6" spans="1:139" ht="10.5" customHeight="1">
      <c r="A6" s="161" t="s">
        <v>141</v>
      </c>
      <c r="B6" s="161" t="s">
        <v>142</v>
      </c>
      <c r="C6" s="148"/>
      <c r="D6" s="160" t="s">
        <v>143</v>
      </c>
      <c r="E6" s="162">
        <v>10</v>
      </c>
      <c r="F6" s="163">
        <v>19</v>
      </c>
      <c r="G6" s="164">
        <v>16.5</v>
      </c>
      <c r="H6" s="164">
        <v>13.5</v>
      </c>
      <c r="I6" s="164">
        <v>11.75</v>
      </c>
      <c r="J6" s="164">
        <v>12</v>
      </c>
      <c r="K6" s="164">
        <v>17.5</v>
      </c>
      <c r="L6" s="164">
        <v>12.5</v>
      </c>
      <c r="M6" s="165">
        <v>16</v>
      </c>
      <c r="N6" s="162"/>
      <c r="O6" s="165">
        <v>19.5</v>
      </c>
      <c r="P6" s="165">
        <v>40</v>
      </c>
      <c r="Q6" s="165">
        <v>16</v>
      </c>
      <c r="R6" s="162">
        <v>21</v>
      </c>
      <c r="S6" s="167"/>
      <c r="T6" s="167"/>
      <c r="U6" s="167"/>
      <c r="V6" s="167"/>
      <c r="W6" s="167"/>
      <c r="X6" s="167"/>
      <c r="Y6" s="167"/>
      <c r="Z6" s="167"/>
      <c r="AA6" s="167"/>
      <c r="AB6" s="167"/>
      <c r="AC6" s="167"/>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row>
    <row r="7" spans="1:139" ht="10.5" customHeight="1">
      <c r="A7" s="160" t="s">
        <v>144</v>
      </c>
      <c r="B7" s="161" t="s">
        <v>145</v>
      </c>
      <c r="C7" s="148"/>
      <c r="D7" s="160" t="s">
        <v>146</v>
      </c>
      <c r="E7" s="162">
        <v>8</v>
      </c>
      <c r="F7" s="163">
        <v>9.125</v>
      </c>
      <c r="G7" s="164">
        <v>9.5</v>
      </c>
      <c r="H7" s="164">
        <v>9.75</v>
      </c>
      <c r="I7" s="164">
        <v>8</v>
      </c>
      <c r="J7" s="164">
        <v>9</v>
      </c>
      <c r="K7" s="164">
        <v>7.5</v>
      </c>
      <c r="L7" s="164">
        <v>7.5</v>
      </c>
      <c r="M7" s="165">
        <v>7</v>
      </c>
      <c r="N7" s="162"/>
      <c r="O7" s="165">
        <v>7</v>
      </c>
      <c r="P7" s="165">
        <v>6.75</v>
      </c>
      <c r="Q7" s="165">
        <v>6.75</v>
      </c>
      <c r="R7" s="162">
        <v>13.5</v>
      </c>
      <c r="S7" s="167"/>
      <c r="T7" s="167"/>
      <c r="U7" s="167"/>
      <c r="V7" s="167"/>
      <c r="W7" s="167"/>
      <c r="X7" s="167"/>
      <c r="Y7" s="167"/>
      <c r="Z7" s="167"/>
      <c r="AA7" s="167"/>
      <c r="AB7" s="167"/>
      <c r="AC7" s="167"/>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row>
    <row r="8" spans="1:139" ht="10.5" customHeight="1">
      <c r="A8" s="160" t="s">
        <v>147</v>
      </c>
      <c r="B8" s="161" t="s">
        <v>148</v>
      </c>
      <c r="C8" s="148"/>
      <c r="D8" s="160" t="s">
        <v>149</v>
      </c>
      <c r="E8" s="162">
        <v>20</v>
      </c>
      <c r="F8" s="163">
        <v>10</v>
      </c>
      <c r="G8" s="164">
        <v>11.5</v>
      </c>
      <c r="H8" s="164">
        <v>10</v>
      </c>
      <c r="I8" s="164">
        <v>10</v>
      </c>
      <c r="J8" s="164">
        <v>11.5</v>
      </c>
      <c r="K8" s="164">
        <v>11.5</v>
      </c>
      <c r="L8" s="164">
        <v>11.5</v>
      </c>
      <c r="M8" s="164">
        <v>12</v>
      </c>
      <c r="N8" s="162"/>
      <c r="O8" s="165">
        <v>13</v>
      </c>
      <c r="P8" s="165">
        <v>13</v>
      </c>
      <c r="Q8" s="165">
        <v>9.5</v>
      </c>
      <c r="R8" s="162">
        <v>10.5</v>
      </c>
      <c r="S8" s="167"/>
      <c r="T8" s="167"/>
      <c r="U8" s="167"/>
      <c r="V8" s="167"/>
      <c r="W8" s="167"/>
      <c r="X8" s="167"/>
      <c r="Y8" s="167"/>
      <c r="Z8" s="167"/>
      <c r="AA8" s="167"/>
      <c r="AB8" s="167"/>
      <c r="AC8" s="167"/>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row>
    <row r="9" spans="1:139" ht="10.5" customHeight="1">
      <c r="A9" s="160" t="s">
        <v>150</v>
      </c>
      <c r="B9" s="161" t="s">
        <v>151</v>
      </c>
      <c r="C9" s="148"/>
      <c r="D9" s="160" t="s">
        <v>152</v>
      </c>
      <c r="E9" s="162">
        <v>20</v>
      </c>
      <c r="F9" s="163">
        <v>22.5</v>
      </c>
      <c r="G9" s="164">
        <v>18.5</v>
      </c>
      <c r="H9" s="166" t="s">
        <v>153</v>
      </c>
      <c r="I9" s="164">
        <v>27.5</v>
      </c>
      <c r="J9" s="164">
        <v>15</v>
      </c>
      <c r="K9" s="164">
        <v>18</v>
      </c>
      <c r="L9" s="164">
        <v>15</v>
      </c>
      <c r="M9" s="165">
        <v>16</v>
      </c>
      <c r="N9" s="162"/>
      <c r="O9" s="165">
        <v>16.5</v>
      </c>
      <c r="P9" s="165">
        <v>15</v>
      </c>
      <c r="Q9" s="165">
        <v>21</v>
      </c>
      <c r="R9" s="162">
        <v>15.5</v>
      </c>
      <c r="S9" s="167"/>
      <c r="T9" s="167"/>
      <c r="U9" s="167"/>
      <c r="V9" s="167"/>
      <c r="W9" s="167"/>
      <c r="X9" s="167"/>
      <c r="Y9" s="167"/>
      <c r="Z9" s="167"/>
      <c r="AA9" s="167"/>
      <c r="AB9" s="167"/>
      <c r="AC9" s="167"/>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row>
    <row r="10" spans="1:139" ht="10.5" customHeight="1">
      <c r="A10" s="160" t="s">
        <v>154</v>
      </c>
      <c r="B10" s="161" t="s">
        <v>155</v>
      </c>
      <c r="C10" s="148"/>
      <c r="D10" s="160" t="s">
        <v>156</v>
      </c>
      <c r="E10" s="162">
        <v>6</v>
      </c>
      <c r="F10" s="163">
        <v>8.25</v>
      </c>
      <c r="G10" s="164">
        <v>9.5</v>
      </c>
      <c r="H10" s="164">
        <v>7.75</v>
      </c>
      <c r="I10" s="164">
        <v>7.25</v>
      </c>
      <c r="J10" s="164">
        <v>6.75</v>
      </c>
      <c r="K10" s="164">
        <v>6.25</v>
      </c>
      <c r="L10" s="164">
        <v>6.25</v>
      </c>
      <c r="M10" s="165">
        <v>9.5</v>
      </c>
      <c r="N10" s="162"/>
      <c r="O10" s="165">
        <v>10.5</v>
      </c>
      <c r="P10" s="165">
        <v>9</v>
      </c>
      <c r="Q10" s="165">
        <v>11.5</v>
      </c>
      <c r="R10" s="162">
        <v>8.75</v>
      </c>
      <c r="S10" s="167"/>
      <c r="T10" s="167"/>
      <c r="U10" s="167"/>
      <c r="V10" s="167"/>
      <c r="W10" s="167"/>
      <c r="X10" s="167"/>
      <c r="Y10" s="167"/>
      <c r="Z10" s="167"/>
      <c r="AA10" s="167"/>
      <c r="AB10" s="167"/>
      <c r="AC10" s="167"/>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row>
    <row r="11" spans="1:139" ht="10.5" customHeight="1">
      <c r="A11" s="160" t="s">
        <v>157</v>
      </c>
      <c r="B11" s="161" t="s">
        <v>139</v>
      </c>
      <c r="C11" s="148"/>
      <c r="D11" s="160" t="s">
        <v>149</v>
      </c>
      <c r="E11" s="162">
        <v>14.5</v>
      </c>
      <c r="F11" s="163">
        <v>10</v>
      </c>
      <c r="G11" s="164">
        <v>17</v>
      </c>
      <c r="H11" s="164">
        <v>15.5</v>
      </c>
      <c r="I11" s="164">
        <v>14.75</v>
      </c>
      <c r="J11" s="164">
        <v>11</v>
      </c>
      <c r="K11" s="164">
        <v>10.5</v>
      </c>
      <c r="L11" s="164">
        <v>13</v>
      </c>
      <c r="M11" s="165">
        <v>10.5</v>
      </c>
      <c r="N11" s="162"/>
      <c r="O11" s="165">
        <v>11</v>
      </c>
      <c r="P11" s="165">
        <v>11</v>
      </c>
      <c r="Q11" s="165">
        <v>13</v>
      </c>
      <c r="R11" s="162">
        <v>12.5</v>
      </c>
      <c r="S11" s="167"/>
      <c r="T11" s="167"/>
      <c r="U11" s="167"/>
      <c r="V11" s="167"/>
      <c r="W11" s="167"/>
      <c r="X11" s="167"/>
      <c r="Y11" s="167"/>
      <c r="Z11" s="167"/>
      <c r="AA11" s="167"/>
      <c r="AB11" s="167"/>
      <c r="AC11" s="167"/>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row>
    <row r="12" spans="1:139" ht="10.5" customHeight="1">
      <c r="A12" s="160" t="s">
        <v>158</v>
      </c>
      <c r="B12" s="161" t="s">
        <v>139</v>
      </c>
      <c r="C12" s="148"/>
      <c r="D12" s="161" t="s">
        <v>159</v>
      </c>
      <c r="E12" s="162">
        <v>17.5</v>
      </c>
      <c r="F12" s="163">
        <v>16.5</v>
      </c>
      <c r="G12" s="164">
        <v>16.5</v>
      </c>
      <c r="H12" s="164">
        <v>16.75</v>
      </c>
      <c r="I12" s="164">
        <v>16.75</v>
      </c>
      <c r="J12" s="164">
        <v>16.75</v>
      </c>
      <c r="K12" s="164">
        <v>16.75</v>
      </c>
      <c r="L12" s="164">
        <v>16.75</v>
      </c>
      <c r="M12" s="165">
        <v>16.75</v>
      </c>
      <c r="N12" s="162"/>
      <c r="O12" s="165">
        <v>12.5</v>
      </c>
      <c r="P12" s="165">
        <v>16.75</v>
      </c>
      <c r="Q12" s="165">
        <v>16.5</v>
      </c>
      <c r="R12" s="162">
        <v>16.5</v>
      </c>
      <c r="S12" s="167"/>
      <c r="T12" s="167"/>
      <c r="U12" s="167"/>
      <c r="V12" s="167"/>
      <c r="W12" s="167"/>
      <c r="X12" s="167"/>
      <c r="Y12" s="167"/>
      <c r="Z12" s="167"/>
      <c r="AA12" s="167"/>
      <c r="AB12" s="167"/>
      <c r="AC12" s="167"/>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row>
    <row r="13" spans="1:139" ht="10.5" customHeight="1">
      <c r="A13" s="160" t="s">
        <v>160</v>
      </c>
      <c r="B13" s="161" t="s">
        <v>161</v>
      </c>
      <c r="C13" s="148"/>
      <c r="D13" s="160" t="s">
        <v>162</v>
      </c>
      <c r="E13" s="162">
        <v>10</v>
      </c>
      <c r="F13" s="163">
        <v>8.5</v>
      </c>
      <c r="G13" s="164">
        <v>10</v>
      </c>
      <c r="H13" s="164">
        <v>8.5</v>
      </c>
      <c r="I13" s="164">
        <v>9.5</v>
      </c>
      <c r="J13" s="164">
        <v>11.5</v>
      </c>
      <c r="K13" s="164">
        <v>10.5</v>
      </c>
      <c r="L13" s="164">
        <v>15.5</v>
      </c>
      <c r="M13" s="165">
        <v>10.5</v>
      </c>
      <c r="N13" s="162"/>
      <c r="O13" s="165">
        <v>12</v>
      </c>
      <c r="P13" s="165">
        <v>16</v>
      </c>
      <c r="Q13" s="166" t="s">
        <v>153</v>
      </c>
      <c r="R13" s="162">
        <v>12.5</v>
      </c>
      <c r="S13" s="167"/>
      <c r="T13" s="167"/>
      <c r="U13" s="167"/>
      <c r="V13" s="167"/>
      <c r="W13" s="167"/>
      <c r="X13" s="167"/>
      <c r="Y13" s="167"/>
      <c r="Z13" s="167"/>
      <c r="AA13" s="167"/>
      <c r="AB13" s="167"/>
      <c r="AC13" s="167"/>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row>
    <row r="14" spans="1:139" ht="10.5" customHeight="1">
      <c r="A14" s="160" t="s">
        <v>163</v>
      </c>
      <c r="B14" s="161" t="s">
        <v>151</v>
      </c>
      <c r="C14" s="148"/>
      <c r="D14" s="160" t="s">
        <v>149</v>
      </c>
      <c r="E14" s="162">
        <v>27</v>
      </c>
      <c r="F14" s="163">
        <v>28.5</v>
      </c>
      <c r="G14" s="164">
        <v>27.5</v>
      </c>
      <c r="H14" s="164">
        <v>29</v>
      </c>
      <c r="I14" s="164">
        <v>29</v>
      </c>
      <c r="J14" s="164">
        <v>29</v>
      </c>
      <c r="K14" s="164">
        <v>32</v>
      </c>
      <c r="L14" s="164">
        <v>33.5</v>
      </c>
      <c r="M14" s="165">
        <v>35.5</v>
      </c>
      <c r="N14" s="162"/>
      <c r="O14" s="165">
        <v>35.5</v>
      </c>
      <c r="P14" s="165">
        <v>29</v>
      </c>
      <c r="Q14" s="165">
        <v>23</v>
      </c>
      <c r="R14" s="162">
        <v>29</v>
      </c>
      <c r="S14" s="167"/>
      <c r="T14" s="167"/>
      <c r="U14" s="167"/>
      <c r="V14" s="167"/>
      <c r="W14" s="167"/>
      <c r="X14" s="167"/>
      <c r="Y14" s="167"/>
      <c r="Z14" s="167"/>
      <c r="AA14" s="167"/>
      <c r="AB14" s="167"/>
      <c r="AC14" s="167"/>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row>
    <row r="15" spans="1:139" ht="10.5" customHeight="1">
      <c r="A15" s="160" t="s">
        <v>164</v>
      </c>
      <c r="B15" s="161" t="s">
        <v>139</v>
      </c>
      <c r="C15" s="148"/>
      <c r="D15" s="160" t="s">
        <v>140</v>
      </c>
      <c r="E15" s="162">
        <v>9</v>
      </c>
      <c r="F15" s="163">
        <v>9</v>
      </c>
      <c r="G15" s="164">
        <v>9</v>
      </c>
      <c r="H15" s="164">
        <v>9</v>
      </c>
      <c r="I15" s="164">
        <v>9</v>
      </c>
      <c r="J15" s="164">
        <v>9</v>
      </c>
      <c r="K15" s="164">
        <v>9</v>
      </c>
      <c r="L15" s="164">
        <v>9</v>
      </c>
      <c r="M15" s="165">
        <v>10</v>
      </c>
      <c r="N15" s="162"/>
      <c r="O15" s="165">
        <v>10</v>
      </c>
      <c r="P15" s="165">
        <v>10.5</v>
      </c>
      <c r="Q15" s="165">
        <v>10.5</v>
      </c>
      <c r="R15" s="162">
        <v>10.5</v>
      </c>
      <c r="S15" s="167"/>
      <c r="T15" s="167"/>
      <c r="U15" s="167"/>
      <c r="V15" s="167"/>
      <c r="W15" s="167"/>
      <c r="X15" s="167"/>
      <c r="Y15" s="167"/>
      <c r="Z15" s="167"/>
      <c r="AA15" s="167"/>
      <c r="AB15" s="167"/>
      <c r="AC15" s="167"/>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row>
    <row r="16" spans="1:139" ht="10.5" customHeight="1">
      <c r="A16" s="160" t="s">
        <v>165</v>
      </c>
      <c r="B16" s="161" t="s">
        <v>166</v>
      </c>
      <c r="C16" s="148"/>
      <c r="D16" s="161" t="s">
        <v>140</v>
      </c>
      <c r="E16" s="166" t="s">
        <v>153</v>
      </c>
      <c r="F16" s="166" t="s">
        <v>153</v>
      </c>
      <c r="G16" s="164">
        <v>14.5</v>
      </c>
      <c r="H16" s="164">
        <v>12</v>
      </c>
      <c r="I16" s="164">
        <v>12</v>
      </c>
      <c r="J16" s="164">
        <v>12</v>
      </c>
      <c r="K16" s="164">
        <v>13.5</v>
      </c>
      <c r="L16" s="164">
        <v>15</v>
      </c>
      <c r="M16" s="165">
        <v>18.5</v>
      </c>
      <c r="N16" s="166"/>
      <c r="O16" s="165">
        <v>16.5</v>
      </c>
      <c r="P16" s="165">
        <v>19</v>
      </c>
      <c r="Q16" s="165">
        <v>15.5</v>
      </c>
      <c r="R16" s="162">
        <v>15</v>
      </c>
      <c r="S16" s="167"/>
      <c r="T16" s="167"/>
      <c r="U16" s="167"/>
      <c r="V16" s="167"/>
      <c r="W16" s="167"/>
      <c r="X16" s="167"/>
      <c r="Y16" s="167"/>
      <c r="Z16" s="167"/>
      <c r="AA16" s="167"/>
      <c r="AB16" s="167"/>
      <c r="AC16" s="167"/>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row>
    <row r="17" spans="1:139" ht="10.5" customHeight="1">
      <c r="A17" s="160" t="s">
        <v>167</v>
      </c>
      <c r="B17" s="160" t="s">
        <v>168</v>
      </c>
      <c r="C17" s="148"/>
      <c r="D17" s="160" t="s">
        <v>140</v>
      </c>
      <c r="E17" s="162">
        <v>9.5</v>
      </c>
      <c r="F17" s="163">
        <v>7.5</v>
      </c>
      <c r="G17" s="164">
        <v>7.5</v>
      </c>
      <c r="H17" s="164">
        <v>7.5</v>
      </c>
      <c r="I17" s="164">
        <v>8</v>
      </c>
      <c r="J17" s="164">
        <v>11.5</v>
      </c>
      <c r="K17" s="164">
        <v>10</v>
      </c>
      <c r="L17" s="164">
        <v>8.5</v>
      </c>
      <c r="M17" s="165">
        <v>8</v>
      </c>
      <c r="N17" s="162"/>
      <c r="O17" s="165">
        <v>9.5</v>
      </c>
      <c r="P17" s="165">
        <v>15</v>
      </c>
      <c r="Q17" s="165">
        <v>9.5</v>
      </c>
      <c r="R17" s="162">
        <v>8.25</v>
      </c>
      <c r="S17" s="167"/>
      <c r="T17" s="167"/>
      <c r="U17" s="167"/>
      <c r="V17" s="167"/>
      <c r="W17" s="167"/>
      <c r="X17" s="167"/>
      <c r="Y17" s="167"/>
      <c r="Z17" s="167"/>
      <c r="AA17" s="167"/>
      <c r="AB17" s="167"/>
      <c r="AC17" s="167"/>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row>
    <row r="18" spans="1:139" ht="10.5" customHeight="1">
      <c r="A18" s="160" t="s">
        <v>169</v>
      </c>
      <c r="B18" s="161" t="s">
        <v>139</v>
      </c>
      <c r="C18" s="148"/>
      <c r="D18" s="160" t="s">
        <v>140</v>
      </c>
      <c r="E18" s="162">
        <v>7.75</v>
      </c>
      <c r="F18" s="163">
        <v>7.5</v>
      </c>
      <c r="G18" s="164">
        <v>7.5</v>
      </c>
      <c r="H18" s="164">
        <v>8</v>
      </c>
      <c r="I18" s="164">
        <v>7.5</v>
      </c>
      <c r="J18" s="164">
        <v>12.25</v>
      </c>
      <c r="K18" s="164">
        <v>10</v>
      </c>
      <c r="L18" s="164">
        <v>8.5</v>
      </c>
      <c r="M18" s="165">
        <v>8</v>
      </c>
      <c r="N18" s="162"/>
      <c r="O18" s="165">
        <v>9.5</v>
      </c>
      <c r="P18" s="165">
        <v>14.5</v>
      </c>
      <c r="Q18" s="165">
        <v>9.5</v>
      </c>
      <c r="R18" s="162">
        <v>8.25</v>
      </c>
      <c r="S18" s="167"/>
      <c r="T18" s="167"/>
      <c r="U18" s="167"/>
      <c r="V18" s="167"/>
      <c r="W18" s="167"/>
      <c r="X18" s="167"/>
      <c r="Y18" s="167"/>
      <c r="Z18" s="167"/>
      <c r="AA18" s="167"/>
      <c r="AB18" s="167"/>
      <c r="AC18" s="167"/>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row>
    <row r="19" spans="1:139" ht="10.5" customHeight="1">
      <c r="A19" s="160" t="s">
        <v>170</v>
      </c>
      <c r="B19" s="160" t="s">
        <v>171</v>
      </c>
      <c r="C19" s="148"/>
      <c r="D19" s="160" t="s">
        <v>140</v>
      </c>
      <c r="E19" s="162">
        <v>7.75</v>
      </c>
      <c r="F19" s="163">
        <v>7.5</v>
      </c>
      <c r="G19" s="164">
        <v>7.5</v>
      </c>
      <c r="H19" s="164">
        <v>8</v>
      </c>
      <c r="I19" s="164">
        <v>8</v>
      </c>
      <c r="J19" s="164">
        <v>12.25</v>
      </c>
      <c r="K19" s="164">
        <v>10</v>
      </c>
      <c r="L19" s="164">
        <v>8.5</v>
      </c>
      <c r="M19" s="165">
        <v>8</v>
      </c>
      <c r="N19" s="162"/>
      <c r="O19" s="165">
        <v>9.5</v>
      </c>
      <c r="P19" s="165">
        <v>15</v>
      </c>
      <c r="Q19" s="165">
        <v>9.5</v>
      </c>
      <c r="R19" s="162">
        <v>8.25</v>
      </c>
      <c r="S19" s="167"/>
      <c r="T19" s="167"/>
      <c r="U19" s="167"/>
      <c r="V19" s="167"/>
      <c r="W19" s="167"/>
      <c r="X19" s="167"/>
      <c r="Y19" s="167"/>
      <c r="Z19" s="167"/>
      <c r="AA19" s="167"/>
      <c r="AB19" s="167"/>
      <c r="AC19" s="167"/>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row>
    <row r="20" spans="1:139" ht="10.5" customHeight="1">
      <c r="A20" s="160" t="s">
        <v>172</v>
      </c>
      <c r="B20" s="160" t="s">
        <v>173</v>
      </c>
      <c r="C20" s="148"/>
      <c r="D20" s="160" t="s">
        <v>174</v>
      </c>
      <c r="E20" s="162">
        <v>10.5</v>
      </c>
      <c r="F20" s="163">
        <v>11.5</v>
      </c>
      <c r="G20" s="164">
        <v>11.5</v>
      </c>
      <c r="H20" s="164">
        <v>15</v>
      </c>
      <c r="I20" s="164">
        <v>0.15</v>
      </c>
      <c r="J20" s="164">
        <v>14.5</v>
      </c>
      <c r="K20" s="164">
        <v>16</v>
      </c>
      <c r="L20" s="164">
        <v>18.5</v>
      </c>
      <c r="M20" s="165">
        <v>20</v>
      </c>
      <c r="N20" s="162"/>
      <c r="O20" s="165">
        <v>23</v>
      </c>
      <c r="P20" s="165">
        <v>27.25</v>
      </c>
      <c r="Q20" s="165">
        <v>18.5</v>
      </c>
      <c r="R20" s="162">
        <v>17</v>
      </c>
      <c r="S20" s="167"/>
      <c r="T20" s="167"/>
      <c r="U20" s="167"/>
      <c r="V20" s="167"/>
      <c r="W20" s="167"/>
      <c r="X20" s="167"/>
      <c r="Y20" s="167"/>
      <c r="Z20" s="167"/>
      <c r="AA20" s="167"/>
      <c r="AB20" s="167"/>
      <c r="AC20" s="167"/>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row>
    <row r="21" spans="1:139" ht="10.5" customHeight="1">
      <c r="A21" s="160" t="s">
        <v>175</v>
      </c>
      <c r="B21" s="161" t="s">
        <v>139</v>
      </c>
      <c r="C21" s="148"/>
      <c r="D21" s="160" t="s">
        <v>140</v>
      </c>
      <c r="E21" s="162">
        <v>9</v>
      </c>
      <c r="F21" s="163">
        <v>12</v>
      </c>
      <c r="G21" s="164">
        <v>10</v>
      </c>
      <c r="H21" s="164">
        <v>10</v>
      </c>
      <c r="I21" s="164">
        <v>9</v>
      </c>
      <c r="J21" s="164">
        <v>14.5</v>
      </c>
      <c r="K21" s="164">
        <v>12</v>
      </c>
      <c r="L21" s="164">
        <v>15</v>
      </c>
      <c r="M21" s="165">
        <v>27.5</v>
      </c>
      <c r="N21" s="162"/>
      <c r="O21" s="165">
        <v>10.5</v>
      </c>
      <c r="P21" s="165">
        <v>11</v>
      </c>
      <c r="Q21" s="165">
        <v>11.5</v>
      </c>
      <c r="R21" s="162">
        <v>9.5</v>
      </c>
      <c r="S21" s="167"/>
      <c r="T21" s="167"/>
      <c r="U21" s="167"/>
      <c r="V21" s="167"/>
      <c r="W21" s="167"/>
      <c r="X21" s="167"/>
      <c r="Y21" s="167"/>
      <c r="Z21" s="167"/>
      <c r="AA21" s="167"/>
      <c r="AB21" s="167"/>
      <c r="AC21" s="167"/>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row>
    <row r="22" spans="1:139" ht="10.5" customHeight="1">
      <c r="A22" s="160" t="s">
        <v>176</v>
      </c>
      <c r="B22" s="161" t="s">
        <v>139</v>
      </c>
      <c r="C22" s="148"/>
      <c r="D22" s="160" t="s">
        <v>140</v>
      </c>
      <c r="E22" s="162">
        <v>10</v>
      </c>
      <c r="F22" s="163">
        <v>9.5</v>
      </c>
      <c r="G22" s="164">
        <v>10.5</v>
      </c>
      <c r="H22" s="164">
        <v>10.5</v>
      </c>
      <c r="I22" s="164">
        <v>14.5</v>
      </c>
      <c r="J22" s="164">
        <v>24</v>
      </c>
      <c r="K22" s="164">
        <v>11.5</v>
      </c>
      <c r="L22" s="164">
        <v>12.5</v>
      </c>
      <c r="M22" s="165">
        <v>45</v>
      </c>
      <c r="N22" s="162"/>
      <c r="O22" s="165">
        <v>11.25</v>
      </c>
      <c r="P22" s="165">
        <v>11.5</v>
      </c>
      <c r="Q22" s="165">
        <v>13.5</v>
      </c>
      <c r="R22" s="162">
        <v>11.5</v>
      </c>
      <c r="S22" s="167"/>
      <c r="T22" s="167"/>
      <c r="U22" s="167"/>
      <c r="V22" s="167"/>
      <c r="W22" s="167"/>
      <c r="X22" s="167"/>
      <c r="Y22" s="167"/>
      <c r="Z22" s="167"/>
      <c r="AA22" s="167"/>
      <c r="AB22" s="167"/>
      <c r="AC22" s="167"/>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row>
    <row r="23" spans="1:139" ht="10.5" customHeight="1">
      <c r="A23" s="160" t="s">
        <v>177</v>
      </c>
      <c r="B23" s="160" t="s">
        <v>178</v>
      </c>
      <c r="C23" s="148"/>
      <c r="D23" s="160" t="s">
        <v>179</v>
      </c>
      <c r="E23" s="162">
        <v>12.75</v>
      </c>
      <c r="F23" s="163">
        <v>12.75</v>
      </c>
      <c r="G23" s="164">
        <v>12.75</v>
      </c>
      <c r="H23" s="164">
        <v>12.75</v>
      </c>
      <c r="I23" s="164">
        <v>12.75</v>
      </c>
      <c r="J23" s="164">
        <v>12.75</v>
      </c>
      <c r="K23" s="164">
        <v>12.75</v>
      </c>
      <c r="L23" s="164">
        <v>12.75</v>
      </c>
      <c r="M23" s="165">
        <v>12.75</v>
      </c>
      <c r="N23" s="162"/>
      <c r="O23" s="165">
        <v>12.75</v>
      </c>
      <c r="P23" s="165">
        <v>13</v>
      </c>
      <c r="Q23" s="165">
        <v>14.75</v>
      </c>
      <c r="R23" s="162">
        <v>14</v>
      </c>
      <c r="S23" s="167"/>
      <c r="T23" s="167"/>
      <c r="U23" s="167"/>
      <c r="V23" s="167"/>
      <c r="W23" s="167"/>
      <c r="X23" s="167"/>
      <c r="Y23" s="167"/>
      <c r="Z23" s="167"/>
      <c r="AA23" s="167"/>
      <c r="AB23" s="167"/>
      <c r="AC23" s="167"/>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row>
    <row r="24" spans="1:139" ht="10.5" customHeight="1">
      <c r="A24" s="160" t="s">
        <v>180</v>
      </c>
      <c r="B24" s="160" t="s">
        <v>178</v>
      </c>
      <c r="C24" s="148"/>
      <c r="D24" s="160" t="s">
        <v>181</v>
      </c>
      <c r="E24" s="162">
        <v>21</v>
      </c>
      <c r="F24" s="163">
        <v>21</v>
      </c>
      <c r="G24" s="164">
        <v>21</v>
      </c>
      <c r="H24" s="164">
        <v>21</v>
      </c>
      <c r="I24" s="164">
        <v>21</v>
      </c>
      <c r="J24" s="164">
        <v>21</v>
      </c>
      <c r="K24" s="164">
        <v>21</v>
      </c>
      <c r="L24" s="164">
        <v>21</v>
      </c>
      <c r="M24" s="165">
        <v>21</v>
      </c>
      <c r="N24" s="162"/>
      <c r="O24" s="165">
        <v>21</v>
      </c>
      <c r="P24" s="165">
        <v>20</v>
      </c>
      <c r="Q24" s="165">
        <v>20</v>
      </c>
      <c r="R24" s="162">
        <v>20</v>
      </c>
      <c r="S24" s="167"/>
      <c r="T24" s="167"/>
      <c r="U24" s="167"/>
      <c r="V24" s="167"/>
      <c r="W24" s="167"/>
      <c r="X24" s="167"/>
      <c r="Y24" s="167"/>
      <c r="Z24" s="167"/>
      <c r="AA24" s="167"/>
      <c r="AB24" s="167"/>
      <c r="AC24" s="167"/>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row>
    <row r="25" spans="1:139" ht="10.5" customHeight="1">
      <c r="A25" s="160" t="s">
        <v>182</v>
      </c>
      <c r="B25" s="160" t="s">
        <v>178</v>
      </c>
      <c r="C25" s="148"/>
      <c r="D25" s="160" t="s">
        <v>181</v>
      </c>
      <c r="E25" s="162">
        <v>15.5</v>
      </c>
      <c r="F25" s="163">
        <v>15.5</v>
      </c>
      <c r="G25" s="164">
        <v>15.5</v>
      </c>
      <c r="H25" s="164">
        <v>15.5</v>
      </c>
      <c r="I25" s="164">
        <v>15.5</v>
      </c>
      <c r="J25" s="164">
        <v>15.5</v>
      </c>
      <c r="K25" s="164">
        <v>15.5</v>
      </c>
      <c r="L25" s="164">
        <v>15.5</v>
      </c>
      <c r="M25" s="165">
        <v>15.5</v>
      </c>
      <c r="N25" s="162"/>
      <c r="O25" s="165">
        <v>15.5</v>
      </c>
      <c r="P25" s="165">
        <v>15.5</v>
      </c>
      <c r="Q25" s="165">
        <v>15.5</v>
      </c>
      <c r="R25" s="162">
        <v>15.5</v>
      </c>
      <c r="S25" s="167"/>
      <c r="T25" s="167"/>
      <c r="U25" s="167"/>
      <c r="V25" s="167"/>
      <c r="W25" s="167"/>
      <c r="X25" s="167"/>
      <c r="Y25" s="167"/>
      <c r="Z25" s="167"/>
      <c r="AA25" s="167"/>
      <c r="AB25" s="167"/>
      <c r="AC25" s="167"/>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row>
    <row r="26" spans="1:139" ht="10.5" customHeight="1">
      <c r="A26" s="160" t="s">
        <v>183</v>
      </c>
      <c r="B26" s="160" t="s">
        <v>178</v>
      </c>
      <c r="C26" s="148"/>
      <c r="D26" s="160" t="s">
        <v>181</v>
      </c>
      <c r="E26" s="162">
        <v>7</v>
      </c>
      <c r="F26" s="163">
        <v>7</v>
      </c>
      <c r="G26" s="164">
        <v>7</v>
      </c>
      <c r="H26" s="164">
        <v>7</v>
      </c>
      <c r="I26" s="164">
        <v>7</v>
      </c>
      <c r="J26" s="164">
        <v>7</v>
      </c>
      <c r="K26" s="164">
        <v>7</v>
      </c>
      <c r="L26" s="164">
        <v>7</v>
      </c>
      <c r="M26" s="165">
        <v>7</v>
      </c>
      <c r="N26" s="162"/>
      <c r="O26" s="165">
        <v>7</v>
      </c>
      <c r="P26" s="165">
        <v>7</v>
      </c>
      <c r="Q26" s="165">
        <v>9</v>
      </c>
      <c r="R26" s="162">
        <v>9</v>
      </c>
      <c r="S26" s="167"/>
      <c r="T26" s="167"/>
      <c r="U26" s="167"/>
      <c r="V26" s="167"/>
      <c r="W26" s="167"/>
      <c r="X26" s="167"/>
      <c r="Y26" s="167"/>
      <c r="Z26" s="167"/>
      <c r="AA26" s="167"/>
      <c r="AB26" s="167"/>
      <c r="AC26" s="167"/>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row>
    <row r="27" spans="1:139" ht="10.5" customHeight="1">
      <c r="A27" s="160" t="s">
        <v>184</v>
      </c>
      <c r="B27" s="160" t="s">
        <v>178</v>
      </c>
      <c r="C27" s="148"/>
      <c r="D27" s="160" t="s">
        <v>181</v>
      </c>
      <c r="E27" s="162">
        <v>9</v>
      </c>
      <c r="F27" s="163">
        <v>9</v>
      </c>
      <c r="G27" s="164">
        <v>9</v>
      </c>
      <c r="H27" s="164">
        <v>9</v>
      </c>
      <c r="I27" s="164">
        <v>9</v>
      </c>
      <c r="J27" s="164">
        <v>9</v>
      </c>
      <c r="K27" s="164">
        <v>9</v>
      </c>
      <c r="L27" s="164">
        <v>9</v>
      </c>
      <c r="M27" s="165">
        <v>9</v>
      </c>
      <c r="N27" s="162"/>
      <c r="O27" s="165">
        <v>9</v>
      </c>
      <c r="P27" s="165">
        <v>9</v>
      </c>
      <c r="Q27" s="165">
        <v>11</v>
      </c>
      <c r="R27" s="162">
        <v>11</v>
      </c>
      <c r="S27" s="167"/>
      <c r="T27" s="167"/>
      <c r="U27" s="167"/>
      <c r="V27" s="167"/>
      <c r="W27" s="167"/>
      <c r="X27" s="167"/>
      <c r="Y27" s="167"/>
      <c r="Z27" s="167"/>
      <c r="AA27" s="167"/>
      <c r="AB27" s="167"/>
      <c r="AC27" s="167"/>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row>
    <row r="28" spans="1:139" ht="10.5" customHeight="1">
      <c r="A28" s="160" t="s">
        <v>185</v>
      </c>
      <c r="B28" s="160" t="s">
        <v>186</v>
      </c>
      <c r="C28" s="148"/>
      <c r="D28" s="160" t="s">
        <v>187</v>
      </c>
      <c r="E28" s="162">
        <v>17.5</v>
      </c>
      <c r="F28" s="168">
        <v>8.5</v>
      </c>
      <c r="G28" s="164">
        <v>9.5</v>
      </c>
      <c r="H28" s="164">
        <v>10.5</v>
      </c>
      <c r="I28" s="164">
        <v>8.5</v>
      </c>
      <c r="J28" s="164">
        <v>9.5</v>
      </c>
      <c r="K28" s="164">
        <v>11.5</v>
      </c>
      <c r="L28" s="164">
        <v>14</v>
      </c>
      <c r="M28" s="165">
        <v>12.75</v>
      </c>
      <c r="N28" s="162"/>
      <c r="O28" s="165">
        <v>20</v>
      </c>
      <c r="P28" s="165">
        <v>27</v>
      </c>
      <c r="Q28" s="166" t="s">
        <v>153</v>
      </c>
      <c r="R28" s="162">
        <v>19</v>
      </c>
      <c r="S28" s="167"/>
      <c r="T28" s="167"/>
      <c r="U28" s="167"/>
      <c r="V28" s="167"/>
      <c r="W28" s="167"/>
      <c r="X28" s="167"/>
      <c r="Y28" s="167"/>
      <c r="Z28" s="167"/>
      <c r="AA28" s="167"/>
      <c r="AB28" s="167"/>
      <c r="AC28" s="167"/>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row>
    <row r="29" spans="1:139" ht="10.5" customHeight="1">
      <c r="A29" s="161" t="s">
        <v>188</v>
      </c>
      <c r="B29" s="161" t="s">
        <v>151</v>
      </c>
      <c r="C29" s="148"/>
      <c r="D29" s="160" t="s">
        <v>189</v>
      </c>
      <c r="E29" s="162">
        <v>7.75</v>
      </c>
      <c r="F29" s="163">
        <v>7.75</v>
      </c>
      <c r="G29" s="164">
        <v>8.5</v>
      </c>
      <c r="H29" s="164">
        <v>10.5</v>
      </c>
      <c r="I29" s="164">
        <v>9.5</v>
      </c>
      <c r="J29" s="164">
        <v>12.5</v>
      </c>
      <c r="K29" s="164">
        <v>12</v>
      </c>
      <c r="L29" s="164">
        <v>9</v>
      </c>
      <c r="M29" s="165">
        <v>12.5</v>
      </c>
      <c r="N29" s="162"/>
      <c r="O29" s="165">
        <v>18.5</v>
      </c>
      <c r="P29" s="165">
        <v>11.25</v>
      </c>
      <c r="Q29" s="165">
        <v>16</v>
      </c>
      <c r="R29" s="162">
        <v>9.5</v>
      </c>
      <c r="S29" s="167"/>
      <c r="T29" s="167"/>
      <c r="U29" s="167"/>
      <c r="V29" s="167"/>
      <c r="W29" s="167"/>
      <c r="X29" s="167"/>
      <c r="Y29" s="167"/>
      <c r="Z29" s="167"/>
      <c r="AA29" s="167"/>
      <c r="AB29" s="167"/>
      <c r="AC29" s="167"/>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row>
    <row r="30" spans="1:139" ht="10.5" customHeight="1">
      <c r="A30" s="160" t="s">
        <v>190</v>
      </c>
      <c r="B30" s="161" t="s">
        <v>139</v>
      </c>
      <c r="C30" s="148"/>
      <c r="D30" s="160" t="s">
        <v>191</v>
      </c>
      <c r="E30" s="162">
        <v>10.5</v>
      </c>
      <c r="F30" s="163">
        <v>11.5</v>
      </c>
      <c r="G30" s="164">
        <v>13</v>
      </c>
      <c r="H30" s="164">
        <v>14</v>
      </c>
      <c r="I30" s="164">
        <v>11.75</v>
      </c>
      <c r="J30" s="164">
        <v>11.75</v>
      </c>
      <c r="K30" s="164">
        <v>11.75</v>
      </c>
      <c r="L30" s="164">
        <v>11.75</v>
      </c>
      <c r="M30" s="165">
        <v>25</v>
      </c>
      <c r="N30" s="162"/>
      <c r="O30" s="165">
        <v>29</v>
      </c>
      <c r="P30" s="165">
        <v>20.5</v>
      </c>
      <c r="Q30" s="165">
        <v>13</v>
      </c>
      <c r="R30" s="162">
        <v>11.5</v>
      </c>
      <c r="S30" s="167"/>
      <c r="T30" s="167"/>
      <c r="U30" s="167"/>
      <c r="V30" s="167"/>
      <c r="W30" s="167"/>
      <c r="X30" s="167"/>
      <c r="Y30" s="167"/>
      <c r="Z30" s="167"/>
      <c r="AA30" s="167"/>
      <c r="AB30" s="167"/>
      <c r="AC30" s="167"/>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c r="DY30" s="150"/>
      <c r="DZ30" s="150"/>
      <c r="EA30" s="150"/>
      <c r="EB30" s="150"/>
      <c r="EC30" s="150"/>
      <c r="ED30" s="150"/>
      <c r="EE30" s="150"/>
      <c r="EF30" s="150"/>
      <c r="EG30" s="150"/>
      <c r="EH30" s="150"/>
      <c r="EI30" s="150"/>
    </row>
    <row r="31" spans="1:139" ht="10.5" customHeight="1">
      <c r="A31" s="161" t="s">
        <v>192</v>
      </c>
      <c r="B31" s="160" t="s">
        <v>193</v>
      </c>
      <c r="C31" s="148"/>
      <c r="D31" s="160" t="s">
        <v>179</v>
      </c>
      <c r="E31" s="162">
        <v>11</v>
      </c>
      <c r="F31" s="163">
        <v>20.5</v>
      </c>
      <c r="G31" s="164">
        <v>18.5</v>
      </c>
      <c r="H31" s="164">
        <v>14</v>
      </c>
      <c r="I31" s="164">
        <v>24</v>
      </c>
      <c r="J31" s="164">
        <v>11</v>
      </c>
      <c r="K31" s="164">
        <v>14</v>
      </c>
      <c r="L31" s="164">
        <v>11.5</v>
      </c>
      <c r="M31" s="165">
        <v>11.5</v>
      </c>
      <c r="N31" s="162"/>
      <c r="O31" s="165">
        <v>8</v>
      </c>
      <c r="P31" s="165">
        <v>15</v>
      </c>
      <c r="Q31" s="165">
        <v>12.5</v>
      </c>
      <c r="R31" s="162">
        <v>21</v>
      </c>
      <c r="S31" s="167"/>
      <c r="T31" s="167"/>
      <c r="U31" s="167"/>
      <c r="V31" s="167"/>
      <c r="W31" s="167"/>
      <c r="X31" s="167"/>
      <c r="Y31" s="167"/>
      <c r="Z31" s="167"/>
      <c r="AA31" s="167"/>
      <c r="AB31" s="167"/>
      <c r="AC31" s="167"/>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row>
    <row r="32" spans="1:139" ht="10.5" customHeight="1">
      <c r="A32" s="161" t="s">
        <v>194</v>
      </c>
      <c r="B32" s="160" t="s">
        <v>193</v>
      </c>
      <c r="C32" s="148"/>
      <c r="D32" s="160" t="s">
        <v>179</v>
      </c>
      <c r="E32" s="162">
        <v>15</v>
      </c>
      <c r="F32" s="163">
        <v>15.5</v>
      </c>
      <c r="G32" s="164">
        <v>15.5</v>
      </c>
      <c r="H32" s="164">
        <v>15.5</v>
      </c>
      <c r="I32" s="164">
        <v>23</v>
      </c>
      <c r="J32" s="164">
        <v>24</v>
      </c>
      <c r="K32" s="164">
        <v>26</v>
      </c>
      <c r="L32" s="164">
        <v>15.5</v>
      </c>
      <c r="M32" s="165">
        <v>12</v>
      </c>
      <c r="N32" s="162"/>
      <c r="O32" s="165">
        <v>18.5</v>
      </c>
      <c r="P32" s="165">
        <v>15</v>
      </c>
      <c r="Q32" s="165">
        <v>16.5</v>
      </c>
      <c r="R32" s="162">
        <v>20.5</v>
      </c>
      <c r="S32" s="167"/>
      <c r="T32" s="167"/>
      <c r="U32" s="167"/>
      <c r="V32" s="167"/>
      <c r="W32" s="167"/>
      <c r="X32" s="167"/>
      <c r="Y32" s="167"/>
      <c r="Z32" s="167"/>
      <c r="AA32" s="167"/>
      <c r="AB32" s="167"/>
      <c r="AC32" s="167"/>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row>
    <row r="33" spans="1:139" ht="10.5" customHeight="1">
      <c r="A33" s="161" t="s">
        <v>195</v>
      </c>
      <c r="B33" s="160" t="s">
        <v>196</v>
      </c>
      <c r="C33" s="148"/>
      <c r="D33" s="160" t="s">
        <v>197</v>
      </c>
      <c r="E33" s="162">
        <v>10</v>
      </c>
      <c r="F33" s="163">
        <v>9.5</v>
      </c>
      <c r="G33" s="164">
        <v>13.5</v>
      </c>
      <c r="H33" s="164">
        <v>9.5</v>
      </c>
      <c r="I33" s="164">
        <v>12.5</v>
      </c>
      <c r="J33" s="164">
        <v>7.5</v>
      </c>
      <c r="K33" s="164">
        <v>10.5</v>
      </c>
      <c r="L33" s="164">
        <v>13</v>
      </c>
      <c r="M33" s="165">
        <v>10.5</v>
      </c>
      <c r="N33" s="162"/>
      <c r="O33" s="165">
        <v>15.5</v>
      </c>
      <c r="P33" s="165">
        <v>26</v>
      </c>
      <c r="Q33" s="165">
        <v>23.5</v>
      </c>
      <c r="R33" s="162">
        <v>8.5</v>
      </c>
      <c r="S33" s="167"/>
      <c r="T33" s="167"/>
      <c r="U33" s="167"/>
      <c r="V33" s="167"/>
      <c r="W33" s="167"/>
      <c r="X33" s="167"/>
      <c r="Y33" s="167"/>
      <c r="Z33" s="167"/>
      <c r="AA33" s="167"/>
      <c r="AB33" s="167"/>
      <c r="AC33" s="167"/>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row>
    <row r="34" spans="1:139" ht="10.5" customHeight="1">
      <c r="A34" s="161" t="s">
        <v>198</v>
      </c>
      <c r="B34" s="160" t="s">
        <v>142</v>
      </c>
      <c r="C34" s="148"/>
      <c r="D34" s="160" t="s">
        <v>199</v>
      </c>
      <c r="E34" s="162">
        <v>13</v>
      </c>
      <c r="F34" s="163">
        <v>13.5</v>
      </c>
      <c r="G34" s="164">
        <v>11.5</v>
      </c>
      <c r="H34" s="164">
        <v>21.5</v>
      </c>
      <c r="I34" s="164">
        <v>9.5</v>
      </c>
      <c r="J34" s="164">
        <v>14.5</v>
      </c>
      <c r="K34" s="164">
        <v>18</v>
      </c>
      <c r="L34" s="164">
        <v>14.5</v>
      </c>
      <c r="M34" s="165">
        <v>11</v>
      </c>
      <c r="N34" s="162"/>
      <c r="O34" s="165">
        <v>13.5</v>
      </c>
      <c r="P34" s="165">
        <v>17</v>
      </c>
      <c r="Q34" s="166" t="s">
        <v>153</v>
      </c>
      <c r="R34" s="162">
        <v>13.5</v>
      </c>
      <c r="S34" s="167"/>
      <c r="T34" s="167"/>
      <c r="U34" s="167"/>
      <c r="V34" s="167"/>
      <c r="W34" s="167"/>
      <c r="X34" s="167"/>
      <c r="Y34" s="167"/>
      <c r="Z34" s="167"/>
      <c r="AA34" s="167"/>
      <c r="AB34" s="167"/>
      <c r="AC34" s="167"/>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row>
    <row r="35" spans="1:139" ht="10.5" customHeight="1">
      <c r="A35" s="160" t="s">
        <v>200</v>
      </c>
      <c r="B35" s="160" t="s">
        <v>201</v>
      </c>
      <c r="C35" s="148"/>
      <c r="D35" s="161" t="s">
        <v>202</v>
      </c>
      <c r="E35" s="162">
        <v>6.25</v>
      </c>
      <c r="F35" s="163">
        <v>10</v>
      </c>
      <c r="G35" s="164">
        <v>10</v>
      </c>
      <c r="H35" s="164">
        <v>9.5</v>
      </c>
      <c r="I35" s="164">
        <v>7.75</v>
      </c>
      <c r="J35" s="164">
        <v>7</v>
      </c>
      <c r="K35" s="164">
        <v>7.75</v>
      </c>
      <c r="L35" s="164">
        <v>9.5</v>
      </c>
      <c r="M35" s="165">
        <v>8.25</v>
      </c>
      <c r="N35" s="162"/>
      <c r="O35" s="165">
        <v>8.25</v>
      </c>
      <c r="P35" s="165">
        <v>10.5</v>
      </c>
      <c r="Q35" s="165">
        <v>7.25</v>
      </c>
      <c r="R35" s="162">
        <v>9</v>
      </c>
      <c r="S35" s="167"/>
      <c r="T35" s="167"/>
      <c r="U35" s="167"/>
      <c r="V35" s="167"/>
      <c r="W35" s="167"/>
      <c r="X35" s="167"/>
      <c r="Y35" s="167"/>
      <c r="Z35" s="167"/>
      <c r="AA35" s="167"/>
      <c r="AB35" s="167"/>
      <c r="AC35" s="167"/>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row>
    <row r="36" spans="1:139" ht="10.5" customHeight="1">
      <c r="A36" s="160" t="s">
        <v>203</v>
      </c>
      <c r="B36" s="161" t="s">
        <v>139</v>
      </c>
      <c r="C36" s="148"/>
      <c r="D36" s="160" t="s">
        <v>204</v>
      </c>
      <c r="E36" s="162">
        <v>13</v>
      </c>
      <c r="F36" s="163">
        <v>13.5</v>
      </c>
      <c r="G36" s="164">
        <v>10.5</v>
      </c>
      <c r="H36" s="164">
        <v>11.5</v>
      </c>
      <c r="I36" s="164">
        <v>11.5</v>
      </c>
      <c r="J36" s="164">
        <v>11.5</v>
      </c>
      <c r="K36" s="164">
        <v>12.25</v>
      </c>
      <c r="L36" s="164">
        <v>12.5</v>
      </c>
      <c r="M36" s="165">
        <v>18</v>
      </c>
      <c r="N36" s="162"/>
      <c r="O36" s="165">
        <v>11.5</v>
      </c>
      <c r="P36" s="165">
        <v>12.5</v>
      </c>
      <c r="Q36" s="165">
        <v>11.5</v>
      </c>
      <c r="R36" s="162">
        <v>13.25</v>
      </c>
      <c r="S36" s="167"/>
      <c r="T36" s="167"/>
      <c r="U36" s="167"/>
      <c r="V36" s="167"/>
      <c r="W36" s="167"/>
      <c r="X36" s="167"/>
      <c r="Y36" s="167"/>
      <c r="Z36" s="167"/>
      <c r="AA36" s="167"/>
      <c r="AB36" s="167"/>
      <c r="AC36" s="167"/>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row>
    <row r="37" spans="1:139" ht="10.5" customHeight="1">
      <c r="A37" s="160" t="s">
        <v>205</v>
      </c>
      <c r="B37" s="160" t="s">
        <v>206</v>
      </c>
      <c r="C37" s="148"/>
      <c r="D37" s="161" t="s">
        <v>199</v>
      </c>
      <c r="E37" s="162">
        <v>8</v>
      </c>
      <c r="F37" s="163">
        <v>7.5</v>
      </c>
      <c r="G37" s="164">
        <v>8.5</v>
      </c>
      <c r="H37" s="164">
        <v>7.5</v>
      </c>
      <c r="I37" s="164">
        <v>7.75</v>
      </c>
      <c r="J37" s="164">
        <v>7.5</v>
      </c>
      <c r="K37" s="164">
        <v>9.5</v>
      </c>
      <c r="L37" s="164">
        <v>8.5</v>
      </c>
      <c r="M37" s="165">
        <v>12.5</v>
      </c>
      <c r="N37" s="162"/>
      <c r="O37" s="165">
        <v>6.5</v>
      </c>
      <c r="P37" s="165">
        <v>10</v>
      </c>
      <c r="Q37" s="165">
        <v>9.5</v>
      </c>
      <c r="R37" s="162">
        <v>8</v>
      </c>
      <c r="S37" s="167"/>
      <c r="T37" s="167"/>
      <c r="U37" s="167"/>
      <c r="V37" s="167"/>
      <c r="W37" s="167"/>
      <c r="X37" s="167"/>
      <c r="Y37" s="167"/>
      <c r="Z37" s="167"/>
      <c r="AA37" s="167"/>
      <c r="AB37" s="167"/>
      <c r="AC37" s="167"/>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row>
    <row r="38" spans="1:139" ht="10.5" customHeight="1">
      <c r="A38" s="161" t="s">
        <v>207</v>
      </c>
      <c r="B38" s="160" t="s">
        <v>206</v>
      </c>
      <c r="C38" s="148"/>
      <c r="D38" s="160" t="s">
        <v>199</v>
      </c>
      <c r="E38" s="162">
        <v>19</v>
      </c>
      <c r="F38" s="163">
        <v>8.5</v>
      </c>
      <c r="G38" s="164">
        <v>8.5</v>
      </c>
      <c r="H38" s="164">
        <v>7.75</v>
      </c>
      <c r="I38" s="164">
        <v>9.5</v>
      </c>
      <c r="J38" s="164">
        <v>9.5</v>
      </c>
      <c r="K38" s="164">
        <v>10.5</v>
      </c>
      <c r="L38" s="164">
        <v>9.5</v>
      </c>
      <c r="M38" s="165">
        <v>11.5</v>
      </c>
      <c r="N38" s="162"/>
      <c r="O38" s="165">
        <v>16</v>
      </c>
      <c r="P38" s="165">
        <v>25.5</v>
      </c>
      <c r="Q38" s="165">
        <v>13.5</v>
      </c>
      <c r="R38" s="162">
        <v>12</v>
      </c>
      <c r="S38" s="167"/>
      <c r="T38" s="167"/>
      <c r="U38" s="167"/>
      <c r="V38" s="167"/>
      <c r="W38" s="167"/>
      <c r="X38" s="167"/>
      <c r="Y38" s="167"/>
      <c r="Z38" s="167"/>
      <c r="AA38" s="167"/>
      <c r="AB38" s="167"/>
      <c r="AC38" s="167"/>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row>
    <row r="39" spans="1:139" ht="10.5" customHeight="1">
      <c r="A39" s="161" t="s">
        <v>208</v>
      </c>
      <c r="B39" s="160" t="s">
        <v>209</v>
      </c>
      <c r="C39" s="148"/>
      <c r="D39" s="161" t="s">
        <v>210</v>
      </c>
      <c r="E39" s="162">
        <v>19</v>
      </c>
      <c r="F39" s="163">
        <v>19</v>
      </c>
      <c r="G39" s="164">
        <v>19.5</v>
      </c>
      <c r="H39" s="164">
        <v>19.5</v>
      </c>
      <c r="I39" s="164">
        <v>20.5</v>
      </c>
      <c r="J39" s="164">
        <v>17.5</v>
      </c>
      <c r="K39" s="164">
        <v>15.25</v>
      </c>
      <c r="L39" s="164">
        <v>14.5</v>
      </c>
      <c r="M39" s="165">
        <v>16</v>
      </c>
      <c r="N39" s="162"/>
      <c r="O39" s="165">
        <v>15.5</v>
      </c>
      <c r="P39" s="165">
        <v>15.5</v>
      </c>
      <c r="Q39" s="165">
        <v>15</v>
      </c>
      <c r="R39" s="162">
        <v>15.5</v>
      </c>
      <c r="S39" s="167"/>
      <c r="T39" s="167"/>
      <c r="U39" s="167"/>
      <c r="V39" s="167"/>
      <c r="W39" s="167"/>
      <c r="X39" s="167"/>
      <c r="Y39" s="167"/>
      <c r="Z39" s="167"/>
      <c r="AA39" s="167"/>
      <c r="AB39" s="167"/>
      <c r="AC39" s="167"/>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row>
    <row r="40" spans="1:139" ht="10.5" customHeight="1">
      <c r="A40" s="160" t="s">
        <v>211</v>
      </c>
      <c r="B40" s="160" t="s">
        <v>212</v>
      </c>
      <c r="C40" s="148"/>
      <c r="D40" s="160" t="s">
        <v>213</v>
      </c>
      <c r="E40" s="162">
        <v>14</v>
      </c>
      <c r="F40" s="163">
        <v>9.5</v>
      </c>
      <c r="G40" s="164">
        <v>8.75</v>
      </c>
      <c r="H40" s="164">
        <v>10</v>
      </c>
      <c r="I40" s="164">
        <v>10</v>
      </c>
      <c r="J40" s="164">
        <v>10.5</v>
      </c>
      <c r="K40" s="164">
        <v>12.5</v>
      </c>
      <c r="L40" s="164">
        <v>16.5</v>
      </c>
      <c r="M40" s="165">
        <v>22.5</v>
      </c>
      <c r="N40" s="162"/>
      <c r="O40" s="165">
        <v>8</v>
      </c>
      <c r="P40" s="165">
        <v>12.5</v>
      </c>
      <c r="Q40" s="165">
        <v>11.5</v>
      </c>
      <c r="R40" s="162">
        <v>9</v>
      </c>
      <c r="S40" s="167"/>
      <c r="T40" s="167"/>
      <c r="U40" s="167"/>
      <c r="V40" s="167"/>
      <c r="W40" s="167"/>
      <c r="X40" s="167"/>
      <c r="Y40" s="167"/>
      <c r="Z40" s="167"/>
      <c r="AA40" s="167"/>
      <c r="AB40" s="167"/>
      <c r="AC40" s="167"/>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row>
    <row r="41" spans="1:139" ht="10.5" customHeight="1">
      <c r="A41" s="160" t="s">
        <v>214</v>
      </c>
      <c r="B41" s="160" t="s">
        <v>215</v>
      </c>
      <c r="C41" s="148"/>
      <c r="D41" s="160" t="s">
        <v>213</v>
      </c>
      <c r="E41" s="162">
        <v>16</v>
      </c>
      <c r="F41" s="163">
        <v>12.5</v>
      </c>
      <c r="G41" s="164">
        <v>12.5</v>
      </c>
      <c r="H41" s="164">
        <v>13</v>
      </c>
      <c r="I41" s="164">
        <v>12</v>
      </c>
      <c r="J41" s="164">
        <v>13</v>
      </c>
      <c r="K41" s="164">
        <v>13</v>
      </c>
      <c r="L41" s="164">
        <v>17.5</v>
      </c>
      <c r="M41" s="165">
        <v>23</v>
      </c>
      <c r="N41" s="162"/>
      <c r="O41" s="165">
        <v>13.5</v>
      </c>
      <c r="P41" s="165">
        <v>11</v>
      </c>
      <c r="Q41" s="165">
        <v>9.5</v>
      </c>
      <c r="R41" s="162">
        <v>9.5</v>
      </c>
      <c r="S41" s="167"/>
      <c r="T41" s="167"/>
      <c r="U41" s="167"/>
      <c r="V41" s="167"/>
      <c r="W41" s="167"/>
      <c r="X41" s="167"/>
      <c r="Y41" s="167"/>
      <c r="Z41" s="167"/>
      <c r="AA41" s="167"/>
      <c r="AB41" s="167"/>
      <c r="AC41" s="167"/>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row>
    <row r="42" spans="1:139" ht="10.5" customHeight="1">
      <c r="A42" s="160" t="s">
        <v>216</v>
      </c>
      <c r="B42" s="160" t="s">
        <v>212</v>
      </c>
      <c r="C42" s="148"/>
      <c r="D42" s="161" t="s">
        <v>217</v>
      </c>
      <c r="E42" s="162">
        <v>10.5</v>
      </c>
      <c r="F42" s="163">
        <v>11.5</v>
      </c>
      <c r="G42" s="164">
        <v>14</v>
      </c>
      <c r="H42" s="164">
        <v>13.5</v>
      </c>
      <c r="I42" s="164">
        <v>14</v>
      </c>
      <c r="J42" s="164">
        <v>12</v>
      </c>
      <c r="K42" s="164">
        <v>11</v>
      </c>
      <c r="L42" s="164">
        <v>11</v>
      </c>
      <c r="M42" s="165">
        <v>16</v>
      </c>
      <c r="N42" s="162"/>
      <c r="O42" s="165">
        <v>12</v>
      </c>
      <c r="P42" s="165">
        <v>17</v>
      </c>
      <c r="Q42" s="165">
        <v>10.5</v>
      </c>
      <c r="R42" s="162">
        <v>14.5</v>
      </c>
      <c r="S42" s="167"/>
      <c r="T42" s="167"/>
      <c r="U42" s="167"/>
      <c r="V42" s="167"/>
      <c r="W42" s="167"/>
      <c r="X42" s="167"/>
      <c r="Y42" s="167"/>
      <c r="Z42" s="167"/>
      <c r="AA42" s="167"/>
      <c r="AB42" s="167"/>
      <c r="AC42" s="167"/>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row>
    <row r="43" spans="1:139" ht="10.5" customHeight="1">
      <c r="A43" s="160" t="s">
        <v>218</v>
      </c>
      <c r="B43" s="160" t="s">
        <v>212</v>
      </c>
      <c r="C43" s="148"/>
      <c r="D43" s="160" t="s">
        <v>213</v>
      </c>
      <c r="E43" s="162">
        <v>14</v>
      </c>
      <c r="F43" s="163">
        <v>12</v>
      </c>
      <c r="G43" s="164">
        <v>17.5</v>
      </c>
      <c r="H43" s="164">
        <v>12.5</v>
      </c>
      <c r="I43" s="164">
        <v>13.5</v>
      </c>
      <c r="J43" s="164">
        <v>14</v>
      </c>
      <c r="K43" s="164">
        <v>11.5</v>
      </c>
      <c r="L43" s="164">
        <v>15</v>
      </c>
      <c r="M43" s="165">
        <v>20</v>
      </c>
      <c r="N43" s="162"/>
      <c r="O43" s="165">
        <v>15.5</v>
      </c>
      <c r="P43" s="165">
        <v>11.5</v>
      </c>
      <c r="Q43" s="165">
        <v>14</v>
      </c>
      <c r="R43" s="162">
        <v>11.5</v>
      </c>
      <c r="S43" s="167"/>
      <c r="T43" s="167"/>
      <c r="U43" s="167"/>
      <c r="V43" s="167"/>
      <c r="W43" s="167"/>
      <c r="X43" s="167"/>
      <c r="Y43" s="167"/>
      <c r="Z43" s="167"/>
      <c r="AA43" s="167"/>
      <c r="AB43" s="167"/>
      <c r="AC43" s="167"/>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row>
    <row r="44" spans="1:139" ht="10.5" customHeight="1">
      <c r="A44" s="160" t="s">
        <v>219</v>
      </c>
      <c r="B44" s="160" t="s">
        <v>220</v>
      </c>
      <c r="C44" s="148"/>
      <c r="D44" s="160" t="s">
        <v>221</v>
      </c>
      <c r="E44" s="162">
        <v>8</v>
      </c>
      <c r="F44" s="163">
        <v>8</v>
      </c>
      <c r="G44" s="164">
        <v>8</v>
      </c>
      <c r="H44" s="164">
        <v>8</v>
      </c>
      <c r="I44" s="164">
        <v>8</v>
      </c>
      <c r="J44" s="164">
        <v>8</v>
      </c>
      <c r="K44" s="164">
        <v>8</v>
      </c>
      <c r="L44" s="164">
        <v>6.5</v>
      </c>
      <c r="M44" s="165">
        <v>8.5</v>
      </c>
      <c r="N44" s="162"/>
      <c r="O44" s="165">
        <v>6.75</v>
      </c>
      <c r="P44" s="165">
        <v>6.75</v>
      </c>
      <c r="Q44" s="165">
        <v>6.75</v>
      </c>
      <c r="R44" s="162">
        <v>9</v>
      </c>
      <c r="S44" s="167"/>
      <c r="T44" s="167"/>
      <c r="U44" s="167"/>
      <c r="V44" s="167"/>
      <c r="W44" s="167"/>
      <c r="X44" s="167"/>
      <c r="Y44" s="167"/>
      <c r="Z44" s="167"/>
      <c r="AA44" s="167"/>
      <c r="AB44" s="167"/>
      <c r="AC44" s="167"/>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row>
    <row r="45" spans="1:139" ht="10.5" customHeight="1">
      <c r="A45" s="160" t="s">
        <v>222</v>
      </c>
      <c r="B45" s="160" t="s">
        <v>223</v>
      </c>
      <c r="C45" s="148"/>
      <c r="D45" s="160" t="s">
        <v>224</v>
      </c>
      <c r="E45" s="162">
        <v>10.5</v>
      </c>
      <c r="F45" s="163">
        <v>14.5</v>
      </c>
      <c r="G45" s="164">
        <v>11</v>
      </c>
      <c r="H45" s="164">
        <v>11.5</v>
      </c>
      <c r="I45" s="164">
        <v>8.75</v>
      </c>
      <c r="J45" s="164">
        <v>8.5</v>
      </c>
      <c r="K45" s="164">
        <v>10.5</v>
      </c>
      <c r="L45" s="164">
        <v>15.5</v>
      </c>
      <c r="M45" s="165">
        <v>17.5</v>
      </c>
      <c r="N45" s="162"/>
      <c r="O45" s="165">
        <v>16.75</v>
      </c>
      <c r="P45" s="165">
        <v>12</v>
      </c>
      <c r="Q45" s="165">
        <v>14.5</v>
      </c>
      <c r="R45" s="162">
        <v>22</v>
      </c>
      <c r="S45" s="167"/>
      <c r="T45" s="167"/>
      <c r="U45" s="167"/>
      <c r="V45" s="167"/>
      <c r="W45" s="167"/>
      <c r="X45" s="167"/>
      <c r="Y45" s="167"/>
      <c r="Z45" s="167"/>
      <c r="AA45" s="167"/>
      <c r="AB45" s="167"/>
      <c r="AC45" s="167"/>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row>
    <row r="46" spans="1:139" ht="10.5" customHeight="1">
      <c r="A46" s="160" t="s">
        <v>225</v>
      </c>
      <c r="B46" s="160" t="s">
        <v>226</v>
      </c>
      <c r="C46" s="148"/>
      <c r="D46" s="160" t="s">
        <v>227</v>
      </c>
      <c r="E46" s="162">
        <v>10</v>
      </c>
      <c r="F46" s="163">
        <v>10.5</v>
      </c>
      <c r="G46" s="164">
        <v>7.5</v>
      </c>
      <c r="H46" s="164">
        <v>8.5</v>
      </c>
      <c r="I46" s="164">
        <v>8.5</v>
      </c>
      <c r="J46" s="164">
        <v>7.25</v>
      </c>
      <c r="K46" s="164">
        <v>11</v>
      </c>
      <c r="L46" s="164">
        <v>11</v>
      </c>
      <c r="M46" s="165">
        <v>10.25</v>
      </c>
      <c r="N46" s="162"/>
      <c r="O46" s="165">
        <v>7.75</v>
      </c>
      <c r="P46" s="165">
        <v>9.5</v>
      </c>
      <c r="Q46" s="165">
        <v>16.5</v>
      </c>
      <c r="R46" s="162">
        <v>12.25</v>
      </c>
      <c r="S46" s="167"/>
      <c r="T46" s="167"/>
      <c r="U46" s="167"/>
      <c r="V46" s="167"/>
      <c r="W46" s="167"/>
      <c r="X46" s="167"/>
      <c r="Y46" s="167"/>
      <c r="Z46" s="167"/>
      <c r="AA46" s="167"/>
      <c r="AB46" s="167"/>
      <c r="AC46" s="167"/>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row>
    <row r="47" spans="1:139" ht="10.5" customHeight="1">
      <c r="A47" s="160" t="s">
        <v>228</v>
      </c>
      <c r="B47" s="160" t="s">
        <v>229</v>
      </c>
      <c r="C47" s="148"/>
      <c r="D47" s="161" t="s">
        <v>230</v>
      </c>
      <c r="E47" s="162">
        <v>0.25</v>
      </c>
      <c r="F47" s="163">
        <v>0.195</v>
      </c>
      <c r="G47" s="164">
        <v>0.205</v>
      </c>
      <c r="H47" s="164">
        <v>0.205</v>
      </c>
      <c r="I47" s="164">
        <v>0.155</v>
      </c>
      <c r="J47" s="164">
        <v>0.225</v>
      </c>
      <c r="K47" s="164">
        <v>0.245</v>
      </c>
      <c r="L47" s="164">
        <v>0.27</v>
      </c>
      <c r="M47" s="165">
        <v>0.295</v>
      </c>
      <c r="N47" s="162"/>
      <c r="O47" s="165">
        <v>0.26</v>
      </c>
      <c r="P47" s="165">
        <v>0.35</v>
      </c>
      <c r="Q47" s="165">
        <v>0.345</v>
      </c>
      <c r="R47" s="162">
        <v>0.34</v>
      </c>
      <c r="S47" s="167"/>
      <c r="T47" s="167"/>
      <c r="U47" s="167"/>
      <c r="V47" s="167"/>
      <c r="W47" s="167"/>
      <c r="X47" s="167"/>
      <c r="Y47" s="167"/>
      <c r="Z47" s="167"/>
      <c r="AA47" s="167"/>
      <c r="AB47" s="167"/>
      <c r="AC47" s="167"/>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row>
    <row r="48" spans="1:139" ht="10.5" customHeight="1">
      <c r="A48" s="169" t="s">
        <v>231</v>
      </c>
      <c r="B48" s="170" t="s">
        <v>151</v>
      </c>
      <c r="C48" s="149"/>
      <c r="D48" s="170" t="s">
        <v>232</v>
      </c>
      <c r="E48" s="171">
        <v>0.305</v>
      </c>
      <c r="F48" s="171">
        <v>0.245</v>
      </c>
      <c r="G48" s="172">
        <v>0.235</v>
      </c>
      <c r="H48" s="172">
        <v>0.21</v>
      </c>
      <c r="I48" s="172">
        <v>0.19</v>
      </c>
      <c r="J48" s="172">
        <v>0.275</v>
      </c>
      <c r="K48" s="172">
        <v>0.345</v>
      </c>
      <c r="L48" s="172">
        <v>0.385</v>
      </c>
      <c r="M48" s="173">
        <v>0.305</v>
      </c>
      <c r="N48" s="174"/>
      <c r="O48" s="173">
        <v>0.275</v>
      </c>
      <c r="P48" s="173">
        <v>0.44</v>
      </c>
      <c r="Q48" s="173">
        <v>0.49</v>
      </c>
      <c r="R48" s="173">
        <v>0.46</v>
      </c>
      <c r="S48" s="167"/>
      <c r="T48" s="167"/>
      <c r="U48" s="167"/>
      <c r="V48" s="167"/>
      <c r="W48" s="167"/>
      <c r="X48" s="167"/>
      <c r="Y48" s="167"/>
      <c r="Z48" s="167"/>
      <c r="AA48" s="167"/>
      <c r="AB48" s="167"/>
      <c r="AC48" s="167"/>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row>
    <row r="49" spans="1:139" ht="12.75" customHeight="1">
      <c r="A49" s="175" t="s">
        <v>233</v>
      </c>
      <c r="B49" s="148"/>
      <c r="C49" s="148"/>
      <c r="D49" s="148"/>
      <c r="E49" s="176"/>
      <c r="F49" s="176"/>
      <c r="G49" s="176"/>
      <c r="H49" s="177"/>
      <c r="I49" s="178"/>
      <c r="J49" s="178"/>
      <c r="K49" s="177"/>
      <c r="L49" s="179"/>
      <c r="M49" s="176"/>
      <c r="N49" s="176"/>
      <c r="O49" s="176"/>
      <c r="P49" s="176"/>
      <c r="Q49" s="176"/>
      <c r="R49" s="176"/>
      <c r="S49" s="167"/>
      <c r="T49" s="167"/>
      <c r="U49" s="167"/>
      <c r="V49" s="167"/>
      <c r="W49" s="167"/>
      <c r="X49" s="167"/>
      <c r="Y49" s="167"/>
      <c r="Z49" s="167"/>
      <c r="AA49" s="167"/>
      <c r="AB49" s="167"/>
      <c r="AC49" s="167"/>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row>
    <row r="50" spans="1:139" ht="10.5" customHeight="1">
      <c r="A50" s="175" t="s">
        <v>234</v>
      </c>
      <c r="B50" s="148"/>
      <c r="C50" s="148"/>
      <c r="D50" s="148"/>
      <c r="E50" s="176"/>
      <c r="F50" s="176"/>
      <c r="G50" s="176"/>
      <c r="H50" s="176"/>
      <c r="I50" s="148"/>
      <c r="J50" s="148"/>
      <c r="K50" s="176"/>
      <c r="L50" s="180"/>
      <c r="M50" s="176"/>
      <c r="N50" s="176"/>
      <c r="O50" s="176"/>
      <c r="P50" s="176"/>
      <c r="Q50" s="176"/>
      <c r="R50" s="176"/>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row>
    <row r="51" spans="1:139" ht="12.75" customHeight="1">
      <c r="A51" s="175" t="s">
        <v>235</v>
      </c>
      <c r="B51" s="148"/>
      <c r="C51" s="148"/>
      <c r="D51" s="148"/>
      <c r="E51" s="176"/>
      <c r="F51" s="176"/>
      <c r="G51" s="176"/>
      <c r="H51" s="176"/>
      <c r="I51" s="148"/>
      <c r="J51" s="148"/>
      <c r="K51" s="176"/>
      <c r="L51" s="180"/>
      <c r="M51" s="176"/>
      <c r="N51" s="176"/>
      <c r="O51" s="176"/>
      <c r="P51" s="176"/>
      <c r="Q51" s="176"/>
      <c r="R51" s="176"/>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row>
    <row r="52" spans="1:139" ht="9.75" customHeight="1">
      <c r="A52" s="150"/>
      <c r="B52" s="150"/>
      <c r="C52" s="150"/>
      <c r="D52" s="150"/>
      <c r="E52" s="181"/>
      <c r="F52" s="181"/>
      <c r="G52" s="181"/>
      <c r="H52" s="181"/>
      <c r="I52" s="150"/>
      <c r="J52" s="150"/>
      <c r="K52" s="181"/>
      <c r="L52" s="182"/>
      <c r="M52" s="181"/>
      <c r="N52" s="181"/>
      <c r="O52" s="181"/>
      <c r="P52" s="181"/>
      <c r="Q52" s="181"/>
      <c r="R52" s="181"/>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row>
    <row r="53" spans="1:139" ht="9.75" customHeight="1">
      <c r="A53" s="150"/>
      <c r="B53" s="150"/>
      <c r="C53" s="150"/>
      <c r="D53" s="150"/>
      <c r="E53" s="181"/>
      <c r="F53" s="181"/>
      <c r="G53" s="181"/>
      <c r="H53" s="181"/>
      <c r="I53" s="150"/>
      <c r="J53" s="150"/>
      <c r="K53" s="183"/>
      <c r="L53" s="182"/>
      <c r="M53" s="181"/>
      <c r="N53" s="181"/>
      <c r="O53" s="181"/>
      <c r="P53" s="181"/>
      <c r="Q53" s="181"/>
      <c r="R53" s="181"/>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row>
    <row r="54" spans="1:139" ht="15">
      <c r="A54" s="150"/>
      <c r="B54" s="150"/>
      <c r="C54" s="150"/>
      <c r="D54" s="150"/>
      <c r="E54" s="181"/>
      <c r="F54" s="181"/>
      <c r="G54" s="181"/>
      <c r="H54" s="181"/>
      <c r="I54" s="150"/>
      <c r="J54" s="150"/>
      <c r="K54" s="183"/>
      <c r="L54" s="182"/>
      <c r="M54" s="181"/>
      <c r="N54" s="181"/>
      <c r="O54" s="181"/>
      <c r="P54" s="181"/>
      <c r="Q54" s="181"/>
      <c r="R54" s="181"/>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row>
    <row r="55" spans="1:139" ht="15">
      <c r="A55" s="150"/>
      <c r="B55" s="150"/>
      <c r="C55" s="150"/>
      <c r="D55" s="150"/>
      <c r="E55" s="150"/>
      <c r="F55" s="150"/>
      <c r="G55" s="150"/>
      <c r="H55" s="150"/>
      <c r="I55" s="150"/>
      <c r="J55" s="150"/>
      <c r="K55" s="183"/>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row>
    <row r="56" spans="1:139" ht="15">
      <c r="A56" s="150"/>
      <c r="B56" s="150"/>
      <c r="C56" s="150"/>
      <c r="D56" s="150"/>
      <c r="E56" s="150"/>
      <c r="F56" s="150"/>
      <c r="G56" s="150"/>
      <c r="H56" s="150"/>
      <c r="I56" s="150"/>
      <c r="J56" s="150"/>
      <c r="K56" s="183"/>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row>
    <row r="57" spans="1:139" ht="15">
      <c r="A57" s="150"/>
      <c r="B57" s="150"/>
      <c r="C57" s="150"/>
      <c r="D57" s="150"/>
      <c r="E57" s="150"/>
      <c r="F57" s="150"/>
      <c r="G57" s="150"/>
      <c r="H57" s="150"/>
      <c r="I57" s="150"/>
      <c r="J57" s="150"/>
      <c r="K57" s="183"/>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row>
    <row r="58" spans="1:139" ht="15">
      <c r="A58" s="150"/>
      <c r="B58" s="150"/>
      <c r="C58" s="150"/>
      <c r="D58" s="150"/>
      <c r="E58" s="150"/>
      <c r="F58" s="150"/>
      <c r="G58" s="150"/>
      <c r="H58" s="150"/>
      <c r="I58" s="150"/>
      <c r="J58" s="150"/>
      <c r="K58" s="183"/>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row>
    <row r="59" spans="1:139" ht="1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row>
    <row r="60" spans="1:139" ht="15">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row>
    <row r="61" spans="1:139" ht="1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row>
    <row r="62" spans="1:139" ht="15">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row>
    <row r="63" spans="1:139" ht="15">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row>
    <row r="64" spans="1:139" ht="15">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row>
    <row r="65" spans="1:139" ht="15">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row>
    <row r="66" spans="1:139" ht="15">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row>
    <row r="67" spans="1:139" ht="15">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row>
    <row r="68" spans="1:139" ht="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row>
    <row r="69" spans="1:139" ht="15">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row>
    <row r="70" spans="1:139" ht="15">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row>
    <row r="71" spans="1:139" ht="15">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row>
    <row r="72" spans="1:139" ht="15">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row>
    <row r="73" spans="1:139" ht="15">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row>
    <row r="74" spans="1:139" ht="15">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row>
    <row r="75" spans="1:139" ht="15">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row>
    <row r="76" spans="1:139" ht="15">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row>
    <row r="77" spans="1:139" ht="1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row>
    <row r="78" spans="1:139" ht="15">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row>
    <row r="79" spans="1:139" ht="15">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row>
    <row r="80" spans="1:139" ht="15">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row>
    <row r="81" spans="1:139" ht="15">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c r="ED81" s="150"/>
      <c r="EE81" s="150"/>
      <c r="EF81" s="150"/>
      <c r="EG81" s="150"/>
      <c r="EH81" s="150"/>
      <c r="EI81" s="150"/>
    </row>
    <row r="82" spans="1:139" ht="15">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0"/>
      <c r="DE82" s="150"/>
      <c r="DF82" s="150"/>
      <c r="DG82" s="150"/>
      <c r="DH82" s="150"/>
      <c r="DI82" s="150"/>
      <c r="DJ82" s="150"/>
      <c r="DK82" s="150"/>
      <c r="DL82" s="150"/>
      <c r="DM82" s="150"/>
      <c r="DN82" s="150"/>
      <c r="DO82" s="150"/>
      <c r="DP82" s="150"/>
      <c r="DQ82" s="150"/>
      <c r="DR82" s="150"/>
      <c r="DS82" s="150"/>
      <c r="DT82" s="150"/>
      <c r="DU82" s="150"/>
      <c r="DV82" s="150"/>
      <c r="DW82" s="150"/>
      <c r="DX82" s="150"/>
      <c r="DY82" s="150"/>
      <c r="DZ82" s="150"/>
      <c r="EA82" s="150"/>
      <c r="EB82" s="150"/>
      <c r="EC82" s="150"/>
      <c r="ED82" s="150"/>
      <c r="EE82" s="150"/>
      <c r="EF82" s="150"/>
      <c r="EG82" s="150"/>
      <c r="EH82" s="150"/>
      <c r="EI82" s="150"/>
    </row>
    <row r="83" spans="1:139" ht="15">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50"/>
      <c r="EF83" s="150"/>
      <c r="EG83" s="150"/>
      <c r="EH83" s="150"/>
      <c r="EI83" s="150"/>
    </row>
    <row r="84" spans="1:139" ht="15">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row>
    <row r="85" spans="1:139" ht="15">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row>
    <row r="86" spans="1:139" ht="15">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0"/>
      <c r="DF86" s="150"/>
      <c r="DG86" s="150"/>
      <c r="DH86" s="150"/>
      <c r="DI86" s="150"/>
      <c r="DJ86" s="150"/>
      <c r="DK86" s="150"/>
      <c r="DL86" s="150"/>
      <c r="DM86" s="150"/>
      <c r="DN86" s="150"/>
      <c r="DO86" s="150"/>
      <c r="DP86" s="150"/>
      <c r="DQ86" s="150"/>
      <c r="DR86" s="150"/>
      <c r="DS86" s="150"/>
      <c r="DT86" s="150"/>
      <c r="DU86" s="150"/>
      <c r="DV86" s="150"/>
      <c r="DW86" s="150"/>
      <c r="DX86" s="150"/>
      <c r="DY86" s="150"/>
      <c r="DZ86" s="150"/>
      <c r="EA86" s="150"/>
      <c r="EB86" s="150"/>
      <c r="EC86" s="150"/>
      <c r="ED86" s="150"/>
      <c r="EE86" s="150"/>
      <c r="EF86" s="150"/>
      <c r="EG86" s="150"/>
      <c r="EH86" s="150"/>
      <c r="EI86" s="150"/>
    </row>
    <row r="87" spans="1:139" ht="15">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c r="DP87" s="150"/>
      <c r="DQ87" s="150"/>
      <c r="DR87" s="150"/>
      <c r="DS87" s="150"/>
      <c r="DT87" s="150"/>
      <c r="DU87" s="150"/>
      <c r="DV87" s="150"/>
      <c r="DW87" s="150"/>
      <c r="DX87" s="150"/>
      <c r="DY87" s="150"/>
      <c r="DZ87" s="150"/>
      <c r="EA87" s="150"/>
      <c r="EB87" s="150"/>
      <c r="EC87" s="150"/>
      <c r="ED87" s="150"/>
      <c r="EE87" s="150"/>
      <c r="EF87" s="150"/>
      <c r="EG87" s="150"/>
      <c r="EH87" s="150"/>
      <c r="EI87" s="150"/>
    </row>
    <row r="88" spans="1:139" ht="15">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c r="DC88" s="150"/>
      <c r="DD88" s="150"/>
      <c r="DE88" s="150"/>
      <c r="DF88" s="150"/>
      <c r="DG88" s="150"/>
      <c r="DH88" s="150"/>
      <c r="DI88" s="150"/>
      <c r="DJ88" s="150"/>
      <c r="DK88" s="150"/>
      <c r="DL88" s="150"/>
      <c r="DM88" s="150"/>
      <c r="DN88" s="150"/>
      <c r="DO88" s="150"/>
      <c r="DP88" s="150"/>
      <c r="DQ88" s="150"/>
      <c r="DR88" s="150"/>
      <c r="DS88" s="150"/>
      <c r="DT88" s="150"/>
      <c r="DU88" s="150"/>
      <c r="DV88" s="150"/>
      <c r="DW88" s="150"/>
      <c r="DX88" s="150"/>
      <c r="DY88" s="150"/>
      <c r="DZ88" s="150"/>
      <c r="EA88" s="150"/>
      <c r="EB88" s="150"/>
      <c r="EC88" s="150"/>
      <c r="ED88" s="150"/>
      <c r="EE88" s="150"/>
      <c r="EF88" s="150"/>
      <c r="EG88" s="150"/>
      <c r="EH88" s="150"/>
      <c r="EI88" s="150"/>
    </row>
    <row r="89" spans="1:139" ht="15">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row>
    <row r="90" spans="1:139" ht="15">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c r="EI90" s="150"/>
    </row>
    <row r="91" spans="1:139" ht="15">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row>
    <row r="92" spans="1:139" ht="15">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row>
    <row r="93" spans="1:139" ht="15">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50"/>
      <c r="CW93" s="150"/>
      <c r="CX93" s="150"/>
      <c r="CY93" s="150"/>
      <c r="CZ93" s="150"/>
      <c r="DA93" s="150"/>
      <c r="DB93" s="150"/>
      <c r="DC93" s="150"/>
      <c r="DD93" s="150"/>
      <c r="DE93" s="150"/>
      <c r="DF93" s="150"/>
      <c r="DG93" s="150"/>
      <c r="DH93" s="150"/>
      <c r="DI93" s="150"/>
      <c r="DJ93" s="150"/>
      <c r="DK93" s="150"/>
      <c r="DL93" s="150"/>
      <c r="DM93" s="150"/>
      <c r="DN93" s="150"/>
      <c r="DO93" s="150"/>
      <c r="DP93" s="150"/>
      <c r="DQ93" s="150"/>
      <c r="DR93" s="150"/>
      <c r="DS93" s="150"/>
      <c r="DT93" s="150"/>
      <c r="DU93" s="150"/>
      <c r="DV93" s="150"/>
      <c r="DW93" s="150"/>
      <c r="DX93" s="150"/>
      <c r="DY93" s="150"/>
      <c r="DZ93" s="150"/>
      <c r="EA93" s="150"/>
      <c r="EB93" s="150"/>
      <c r="EC93" s="150"/>
      <c r="ED93" s="150"/>
      <c r="EE93" s="150"/>
      <c r="EF93" s="150"/>
      <c r="EG93" s="150"/>
      <c r="EH93" s="150"/>
      <c r="EI93" s="150"/>
    </row>
    <row r="94" spans="1:139" ht="15">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row>
    <row r="95" spans="1:139" ht="15">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0"/>
      <c r="DC95" s="150"/>
      <c r="DD95" s="150"/>
      <c r="DE95" s="150"/>
      <c r="DF95" s="150"/>
      <c r="DG95" s="150"/>
      <c r="DH95" s="150"/>
      <c r="DI95" s="150"/>
      <c r="DJ95" s="150"/>
      <c r="DK95" s="150"/>
      <c r="DL95" s="150"/>
      <c r="DM95" s="150"/>
      <c r="DN95" s="150"/>
      <c r="DO95" s="150"/>
      <c r="DP95" s="150"/>
      <c r="DQ95" s="150"/>
      <c r="DR95" s="150"/>
      <c r="DS95" s="150"/>
      <c r="DT95" s="150"/>
      <c r="DU95" s="150"/>
      <c r="DV95" s="150"/>
      <c r="DW95" s="150"/>
      <c r="DX95" s="150"/>
      <c r="DY95" s="150"/>
      <c r="DZ95" s="150"/>
      <c r="EA95" s="150"/>
      <c r="EB95" s="150"/>
      <c r="EC95" s="150"/>
      <c r="ED95" s="150"/>
      <c r="EE95" s="150"/>
      <c r="EF95" s="150"/>
      <c r="EG95" s="150"/>
      <c r="EH95" s="150"/>
      <c r="EI95" s="150"/>
    </row>
    <row r="96" spans="1:139" ht="15">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c r="DC96" s="150"/>
      <c r="DD96" s="150"/>
      <c r="DE96" s="150"/>
      <c r="DF96" s="150"/>
      <c r="DG96" s="150"/>
      <c r="DH96" s="150"/>
      <c r="DI96" s="150"/>
      <c r="DJ96" s="150"/>
      <c r="DK96" s="150"/>
      <c r="DL96" s="150"/>
      <c r="DM96" s="150"/>
      <c r="DN96" s="150"/>
      <c r="DO96" s="150"/>
      <c r="DP96" s="150"/>
      <c r="DQ96" s="150"/>
      <c r="DR96" s="150"/>
      <c r="DS96" s="150"/>
      <c r="DT96" s="150"/>
      <c r="DU96" s="150"/>
      <c r="DV96" s="150"/>
      <c r="DW96" s="150"/>
      <c r="DX96" s="150"/>
      <c r="DY96" s="150"/>
      <c r="DZ96" s="150"/>
      <c r="EA96" s="150"/>
      <c r="EB96" s="150"/>
      <c r="EC96" s="150"/>
      <c r="ED96" s="150"/>
      <c r="EE96" s="150"/>
      <c r="EF96" s="150"/>
      <c r="EG96" s="150"/>
      <c r="EH96" s="150"/>
      <c r="EI96" s="150"/>
    </row>
    <row r="97" spans="1:139" ht="15">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50"/>
      <c r="DV97" s="150"/>
      <c r="DW97" s="150"/>
      <c r="DX97" s="150"/>
      <c r="DY97" s="150"/>
      <c r="DZ97" s="150"/>
      <c r="EA97" s="150"/>
      <c r="EB97" s="150"/>
      <c r="EC97" s="150"/>
      <c r="ED97" s="150"/>
      <c r="EE97" s="150"/>
      <c r="EF97" s="150"/>
      <c r="EG97" s="150"/>
      <c r="EH97" s="150"/>
      <c r="EI97" s="150"/>
    </row>
    <row r="98" spans="1:139" ht="15">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c r="DC98" s="150"/>
      <c r="DD98" s="150"/>
      <c r="DE98" s="150"/>
      <c r="DF98" s="150"/>
      <c r="DG98" s="150"/>
      <c r="DH98" s="150"/>
      <c r="DI98" s="150"/>
      <c r="DJ98" s="150"/>
      <c r="DK98" s="150"/>
      <c r="DL98" s="150"/>
      <c r="DM98" s="150"/>
      <c r="DN98" s="150"/>
      <c r="DO98" s="150"/>
      <c r="DP98" s="150"/>
      <c r="DQ98" s="150"/>
      <c r="DR98" s="150"/>
      <c r="DS98" s="150"/>
      <c r="DT98" s="150"/>
      <c r="DU98" s="150"/>
      <c r="DV98" s="150"/>
      <c r="DW98" s="150"/>
      <c r="DX98" s="150"/>
      <c r="DY98" s="150"/>
      <c r="DZ98" s="150"/>
      <c r="EA98" s="150"/>
      <c r="EB98" s="150"/>
      <c r="EC98" s="150"/>
      <c r="ED98" s="150"/>
      <c r="EE98" s="150"/>
      <c r="EF98" s="150"/>
      <c r="EG98" s="150"/>
      <c r="EH98" s="150"/>
      <c r="EI98" s="150"/>
    </row>
    <row r="99" spans="1:139" ht="15">
      <c r="A99" s="150"/>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50"/>
      <c r="CY99" s="150"/>
      <c r="CZ99" s="150"/>
      <c r="DA99" s="150"/>
      <c r="DB99" s="150"/>
      <c r="DC99" s="150"/>
      <c r="DD99" s="150"/>
      <c r="DE99" s="150"/>
      <c r="DF99" s="150"/>
      <c r="DG99" s="150"/>
      <c r="DH99" s="150"/>
      <c r="DI99" s="150"/>
      <c r="DJ99" s="150"/>
      <c r="DK99" s="150"/>
      <c r="DL99" s="150"/>
      <c r="DM99" s="150"/>
      <c r="DN99" s="150"/>
      <c r="DO99" s="150"/>
      <c r="DP99" s="150"/>
      <c r="DQ99" s="150"/>
      <c r="DR99" s="150"/>
      <c r="DS99" s="150"/>
      <c r="DT99" s="150"/>
      <c r="DU99" s="150"/>
      <c r="DV99" s="150"/>
      <c r="DW99" s="150"/>
      <c r="DX99" s="150"/>
      <c r="DY99" s="150"/>
      <c r="DZ99" s="150"/>
      <c r="EA99" s="150"/>
      <c r="EB99" s="150"/>
      <c r="EC99" s="150"/>
      <c r="ED99" s="150"/>
      <c r="EE99" s="150"/>
      <c r="EF99" s="150"/>
      <c r="EG99" s="150"/>
      <c r="EH99" s="150"/>
      <c r="EI99" s="150"/>
    </row>
    <row r="100" spans="1:139" ht="15">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50"/>
      <c r="CV100" s="150"/>
      <c r="CW100" s="150"/>
      <c r="CX100" s="150"/>
      <c r="CY100" s="150"/>
      <c r="CZ100" s="150"/>
      <c r="DA100" s="150"/>
      <c r="DB100" s="150"/>
      <c r="DC100" s="150"/>
      <c r="DD100" s="150"/>
      <c r="DE100" s="150"/>
      <c r="DF100" s="150"/>
      <c r="DG100" s="150"/>
      <c r="DH100" s="150"/>
      <c r="DI100" s="150"/>
      <c r="DJ100" s="150"/>
      <c r="DK100" s="150"/>
      <c r="DL100" s="150"/>
      <c r="DM100" s="150"/>
      <c r="DN100" s="150"/>
      <c r="DO100" s="150"/>
      <c r="DP100" s="150"/>
      <c r="DQ100" s="150"/>
      <c r="DR100" s="150"/>
      <c r="DS100" s="150"/>
      <c r="DT100" s="150"/>
      <c r="DU100" s="150"/>
      <c r="DV100" s="150"/>
      <c r="DW100" s="150"/>
      <c r="DX100" s="150"/>
      <c r="DY100" s="150"/>
      <c r="DZ100" s="150"/>
      <c r="EA100" s="150"/>
      <c r="EB100" s="150"/>
      <c r="EC100" s="150"/>
      <c r="ED100" s="150"/>
      <c r="EE100" s="150"/>
      <c r="EF100" s="150"/>
      <c r="EG100" s="150"/>
      <c r="EH100" s="150"/>
      <c r="EI100" s="150"/>
    </row>
    <row r="101" spans="1:139" ht="15">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150"/>
    </row>
    <row r="102" spans="1:139" ht="15">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50"/>
      <c r="CV102" s="150"/>
      <c r="CW102" s="150"/>
      <c r="CX102" s="150"/>
      <c r="CY102" s="150"/>
      <c r="CZ102" s="150"/>
      <c r="DA102" s="150"/>
      <c r="DB102" s="150"/>
      <c r="DC102" s="150"/>
      <c r="DD102" s="150"/>
      <c r="DE102" s="150"/>
      <c r="DF102" s="150"/>
      <c r="DG102" s="150"/>
      <c r="DH102" s="150"/>
      <c r="DI102" s="150"/>
      <c r="DJ102" s="150"/>
      <c r="DK102" s="150"/>
      <c r="DL102" s="150"/>
      <c r="DM102" s="150"/>
      <c r="DN102" s="150"/>
      <c r="DO102" s="150"/>
      <c r="DP102" s="150"/>
      <c r="DQ102" s="150"/>
      <c r="DR102" s="150"/>
      <c r="DS102" s="150"/>
      <c r="DT102" s="150"/>
      <c r="DU102" s="150"/>
      <c r="DV102" s="150"/>
      <c r="DW102" s="150"/>
      <c r="DX102" s="150"/>
      <c r="DY102" s="150"/>
      <c r="DZ102" s="150"/>
      <c r="EA102" s="150"/>
      <c r="EB102" s="150"/>
      <c r="EC102" s="150"/>
      <c r="ED102" s="150"/>
      <c r="EE102" s="150"/>
      <c r="EF102" s="150"/>
      <c r="EG102" s="150"/>
      <c r="EH102" s="150"/>
      <c r="EI102" s="150"/>
    </row>
    <row r="103" spans="1:139" ht="15">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50"/>
      <c r="CY103" s="150"/>
      <c r="CZ103" s="150"/>
      <c r="DA103" s="150"/>
      <c r="DB103" s="150"/>
      <c r="DC103" s="150"/>
      <c r="DD103" s="150"/>
      <c r="DE103" s="150"/>
      <c r="DF103" s="150"/>
      <c r="DG103" s="150"/>
      <c r="DH103" s="150"/>
      <c r="DI103" s="150"/>
      <c r="DJ103" s="150"/>
      <c r="DK103" s="150"/>
      <c r="DL103" s="150"/>
      <c r="DM103" s="150"/>
      <c r="DN103" s="150"/>
      <c r="DO103" s="150"/>
      <c r="DP103" s="150"/>
      <c r="DQ103" s="150"/>
      <c r="DR103" s="150"/>
      <c r="DS103" s="150"/>
      <c r="DT103" s="150"/>
      <c r="DU103" s="150"/>
      <c r="DV103" s="150"/>
      <c r="DW103" s="150"/>
      <c r="DX103" s="150"/>
      <c r="DY103" s="150"/>
      <c r="DZ103" s="150"/>
      <c r="EA103" s="150"/>
      <c r="EB103" s="150"/>
      <c r="EC103" s="150"/>
      <c r="ED103" s="150"/>
      <c r="EE103" s="150"/>
      <c r="EF103" s="150"/>
      <c r="EG103" s="150"/>
      <c r="EH103" s="150"/>
      <c r="EI103" s="150"/>
    </row>
    <row r="104" spans="1:139" ht="15">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row>
    <row r="105" spans="1:139" ht="15">
      <c r="A105" s="150"/>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c r="CW105" s="150"/>
      <c r="CX105" s="150"/>
      <c r="CY105" s="150"/>
      <c r="CZ105" s="150"/>
      <c r="DA105" s="150"/>
      <c r="DB105" s="150"/>
      <c r="DC105" s="150"/>
      <c r="DD105" s="150"/>
      <c r="DE105" s="150"/>
      <c r="DF105" s="150"/>
      <c r="DG105" s="150"/>
      <c r="DH105" s="150"/>
      <c r="DI105" s="150"/>
      <c r="DJ105" s="150"/>
      <c r="DK105" s="150"/>
      <c r="DL105" s="150"/>
      <c r="DM105" s="150"/>
      <c r="DN105" s="150"/>
      <c r="DO105" s="150"/>
      <c r="DP105" s="150"/>
      <c r="DQ105" s="150"/>
      <c r="DR105" s="150"/>
      <c r="DS105" s="150"/>
      <c r="DT105" s="150"/>
      <c r="DU105" s="150"/>
      <c r="DV105" s="150"/>
      <c r="DW105" s="150"/>
      <c r="DX105" s="150"/>
      <c r="DY105" s="150"/>
      <c r="DZ105" s="150"/>
      <c r="EA105" s="150"/>
      <c r="EB105" s="150"/>
      <c r="EC105" s="150"/>
      <c r="ED105" s="150"/>
      <c r="EE105" s="150"/>
      <c r="EF105" s="150"/>
      <c r="EG105" s="150"/>
      <c r="EH105" s="150"/>
      <c r="EI105" s="150"/>
    </row>
    <row r="106" spans="1:139" ht="15">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c r="DV106" s="150"/>
      <c r="DW106" s="150"/>
      <c r="DX106" s="150"/>
      <c r="DY106" s="150"/>
      <c r="DZ106" s="150"/>
      <c r="EA106" s="150"/>
      <c r="EB106" s="150"/>
      <c r="EC106" s="150"/>
      <c r="ED106" s="150"/>
      <c r="EE106" s="150"/>
      <c r="EF106" s="150"/>
      <c r="EG106" s="150"/>
      <c r="EH106" s="150"/>
      <c r="EI106" s="150"/>
    </row>
    <row r="107" spans="1:139" ht="15">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row>
    <row r="108" spans="1:139" ht="15">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c r="DW108" s="150"/>
      <c r="DX108" s="150"/>
      <c r="DY108" s="150"/>
      <c r="DZ108" s="150"/>
      <c r="EA108" s="150"/>
      <c r="EB108" s="150"/>
      <c r="EC108" s="150"/>
      <c r="ED108" s="150"/>
      <c r="EE108" s="150"/>
      <c r="EF108" s="150"/>
      <c r="EG108" s="150"/>
      <c r="EH108" s="150"/>
      <c r="EI108" s="150"/>
    </row>
    <row r="109" spans="1:139" ht="15">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c r="CW109" s="150"/>
      <c r="CX109" s="150"/>
      <c r="CY109" s="150"/>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c r="DV109" s="150"/>
      <c r="DW109" s="150"/>
      <c r="DX109" s="150"/>
      <c r="DY109" s="150"/>
      <c r="DZ109" s="150"/>
      <c r="EA109" s="150"/>
      <c r="EB109" s="150"/>
      <c r="EC109" s="150"/>
      <c r="ED109" s="150"/>
      <c r="EE109" s="150"/>
      <c r="EF109" s="150"/>
      <c r="EG109" s="150"/>
      <c r="EH109" s="150"/>
      <c r="EI109" s="150"/>
    </row>
    <row r="110" spans="1:139" ht="15">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c r="DV110" s="150"/>
      <c r="DW110" s="150"/>
      <c r="DX110" s="150"/>
      <c r="DY110" s="150"/>
      <c r="DZ110" s="150"/>
      <c r="EA110" s="150"/>
      <c r="EB110" s="150"/>
      <c r="EC110" s="150"/>
      <c r="ED110" s="150"/>
      <c r="EE110" s="150"/>
      <c r="EF110" s="150"/>
      <c r="EG110" s="150"/>
      <c r="EH110" s="150"/>
      <c r="EI110" s="150"/>
    </row>
    <row r="111" spans="1:139" ht="15">
      <c r="A111" s="150"/>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50"/>
      <c r="CV111" s="150"/>
      <c r="CW111" s="150"/>
      <c r="CX111" s="150"/>
      <c r="CY111" s="150"/>
      <c r="CZ111" s="150"/>
      <c r="DA111" s="150"/>
      <c r="DB111" s="150"/>
      <c r="DC111" s="150"/>
      <c r="DD111" s="150"/>
      <c r="DE111" s="150"/>
      <c r="DF111" s="150"/>
      <c r="DG111" s="150"/>
      <c r="DH111" s="150"/>
      <c r="DI111" s="150"/>
      <c r="DJ111" s="150"/>
      <c r="DK111" s="150"/>
      <c r="DL111" s="150"/>
      <c r="DM111" s="150"/>
      <c r="DN111" s="150"/>
      <c r="DO111" s="150"/>
      <c r="DP111" s="150"/>
      <c r="DQ111" s="150"/>
      <c r="DR111" s="150"/>
      <c r="DS111" s="150"/>
      <c r="DT111" s="150"/>
      <c r="DU111" s="150"/>
      <c r="DV111" s="150"/>
      <c r="DW111" s="150"/>
      <c r="DX111" s="150"/>
      <c r="DY111" s="150"/>
      <c r="DZ111" s="150"/>
      <c r="EA111" s="150"/>
      <c r="EB111" s="150"/>
      <c r="EC111" s="150"/>
      <c r="ED111" s="150"/>
      <c r="EE111" s="150"/>
      <c r="EF111" s="150"/>
      <c r="EG111" s="150"/>
      <c r="EH111" s="150"/>
      <c r="EI111" s="150"/>
    </row>
    <row r="112" spans="1:139" ht="15">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50"/>
      <c r="CV112" s="150"/>
      <c r="CW112" s="150"/>
      <c r="CX112" s="150"/>
      <c r="CY112" s="150"/>
      <c r="CZ112" s="150"/>
      <c r="DA112" s="150"/>
      <c r="DB112" s="150"/>
      <c r="DC112" s="150"/>
      <c r="DD112" s="150"/>
      <c r="DE112" s="150"/>
      <c r="DF112" s="150"/>
      <c r="DG112" s="150"/>
      <c r="DH112" s="150"/>
      <c r="DI112" s="150"/>
      <c r="DJ112" s="150"/>
      <c r="DK112" s="150"/>
      <c r="DL112" s="150"/>
      <c r="DM112" s="150"/>
      <c r="DN112" s="150"/>
      <c r="DO112" s="150"/>
      <c r="DP112" s="150"/>
      <c r="DQ112" s="150"/>
      <c r="DR112" s="150"/>
      <c r="DS112" s="150"/>
      <c r="DT112" s="150"/>
      <c r="DU112" s="150"/>
      <c r="DV112" s="150"/>
      <c r="DW112" s="150"/>
      <c r="DX112" s="150"/>
      <c r="DY112" s="150"/>
      <c r="DZ112" s="150"/>
      <c r="EA112" s="150"/>
      <c r="EB112" s="150"/>
      <c r="EC112" s="150"/>
      <c r="ED112" s="150"/>
      <c r="EE112" s="150"/>
      <c r="EF112" s="150"/>
      <c r="EG112" s="150"/>
      <c r="EH112" s="150"/>
      <c r="EI112" s="150"/>
    </row>
    <row r="113" spans="1:139" ht="15">
      <c r="A113" s="150"/>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50"/>
      <c r="CY113" s="150"/>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c r="EG113" s="150"/>
      <c r="EH113" s="150"/>
      <c r="EI113" s="150"/>
    </row>
    <row r="114" spans="1:139" ht="15">
      <c r="A114" s="150"/>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50"/>
      <c r="CV114" s="150"/>
      <c r="CW114" s="150"/>
      <c r="CX114" s="150"/>
      <c r="CY114" s="150"/>
      <c r="CZ114" s="150"/>
      <c r="DA114" s="150"/>
      <c r="DB114" s="150"/>
      <c r="DC114" s="150"/>
      <c r="DD114" s="150"/>
      <c r="DE114" s="150"/>
      <c r="DF114" s="150"/>
      <c r="DG114" s="150"/>
      <c r="DH114" s="150"/>
      <c r="DI114" s="150"/>
      <c r="DJ114" s="150"/>
      <c r="DK114" s="150"/>
      <c r="DL114" s="150"/>
      <c r="DM114" s="150"/>
      <c r="DN114" s="150"/>
      <c r="DO114" s="150"/>
      <c r="DP114" s="150"/>
      <c r="DQ114" s="150"/>
      <c r="DR114" s="150"/>
      <c r="DS114" s="150"/>
      <c r="DT114" s="150"/>
      <c r="DU114" s="150"/>
      <c r="DV114" s="150"/>
      <c r="DW114" s="150"/>
      <c r="DX114" s="150"/>
      <c r="DY114" s="150"/>
      <c r="DZ114" s="150"/>
      <c r="EA114" s="150"/>
      <c r="EB114" s="150"/>
      <c r="EC114" s="150"/>
      <c r="ED114" s="150"/>
      <c r="EE114" s="150"/>
      <c r="EF114" s="150"/>
      <c r="EG114" s="150"/>
      <c r="EH114" s="150"/>
      <c r="EI114" s="150"/>
    </row>
    <row r="115" spans="1:139" ht="15">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c r="CR115" s="150"/>
      <c r="CS115" s="150"/>
      <c r="CT115" s="150"/>
      <c r="CU115" s="150"/>
      <c r="CV115" s="150"/>
      <c r="CW115" s="150"/>
      <c r="CX115" s="150"/>
      <c r="CY115" s="150"/>
      <c r="CZ115" s="150"/>
      <c r="DA115" s="150"/>
      <c r="DB115" s="150"/>
      <c r="DC115" s="150"/>
      <c r="DD115" s="150"/>
      <c r="DE115" s="150"/>
      <c r="DF115" s="150"/>
      <c r="DG115" s="150"/>
      <c r="DH115" s="150"/>
      <c r="DI115" s="150"/>
      <c r="DJ115" s="150"/>
      <c r="DK115" s="150"/>
      <c r="DL115" s="150"/>
      <c r="DM115" s="150"/>
      <c r="DN115" s="150"/>
      <c r="DO115" s="150"/>
      <c r="DP115" s="150"/>
      <c r="DQ115" s="150"/>
      <c r="DR115" s="150"/>
      <c r="DS115" s="150"/>
      <c r="DT115" s="150"/>
      <c r="DU115" s="150"/>
      <c r="DV115" s="150"/>
      <c r="DW115" s="150"/>
      <c r="DX115" s="150"/>
      <c r="DY115" s="150"/>
      <c r="DZ115" s="150"/>
      <c r="EA115" s="150"/>
      <c r="EB115" s="150"/>
      <c r="EC115" s="150"/>
      <c r="ED115" s="150"/>
      <c r="EE115" s="150"/>
      <c r="EF115" s="150"/>
      <c r="EG115" s="150"/>
      <c r="EH115" s="150"/>
      <c r="EI115" s="150"/>
    </row>
    <row r="116" spans="1:139" ht="15">
      <c r="A116" s="150"/>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c r="CR116" s="150"/>
      <c r="CS116" s="150"/>
      <c r="CT116" s="150"/>
      <c r="CU116" s="150"/>
      <c r="CV116" s="150"/>
      <c r="CW116" s="150"/>
      <c r="CX116" s="150"/>
      <c r="CY116" s="150"/>
      <c r="CZ116" s="150"/>
      <c r="DA116" s="150"/>
      <c r="DB116" s="150"/>
      <c r="DC116" s="150"/>
      <c r="DD116" s="150"/>
      <c r="DE116" s="150"/>
      <c r="DF116" s="150"/>
      <c r="DG116" s="150"/>
      <c r="DH116" s="150"/>
      <c r="DI116" s="150"/>
      <c r="DJ116" s="150"/>
      <c r="DK116" s="150"/>
      <c r="DL116" s="150"/>
      <c r="DM116" s="150"/>
      <c r="DN116" s="150"/>
      <c r="DO116" s="150"/>
      <c r="DP116" s="150"/>
      <c r="DQ116" s="150"/>
      <c r="DR116" s="150"/>
      <c r="DS116" s="150"/>
      <c r="DT116" s="150"/>
      <c r="DU116" s="150"/>
      <c r="DV116" s="150"/>
      <c r="DW116" s="150"/>
      <c r="DX116" s="150"/>
      <c r="DY116" s="150"/>
      <c r="DZ116" s="150"/>
      <c r="EA116" s="150"/>
      <c r="EB116" s="150"/>
      <c r="EC116" s="150"/>
      <c r="ED116" s="150"/>
      <c r="EE116" s="150"/>
      <c r="EF116" s="150"/>
      <c r="EG116" s="150"/>
      <c r="EH116" s="150"/>
      <c r="EI116" s="150"/>
    </row>
    <row r="117" spans="1:139" ht="15">
      <c r="A117" s="150"/>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c r="CR117" s="150"/>
      <c r="CS117" s="150"/>
      <c r="CT117" s="150"/>
      <c r="CU117" s="150"/>
      <c r="CV117" s="150"/>
      <c r="CW117" s="150"/>
      <c r="CX117" s="150"/>
      <c r="CY117" s="150"/>
      <c r="CZ117" s="150"/>
      <c r="DA117" s="150"/>
      <c r="DB117" s="150"/>
      <c r="DC117" s="150"/>
      <c r="DD117" s="150"/>
      <c r="DE117" s="150"/>
      <c r="DF117" s="150"/>
      <c r="DG117" s="150"/>
      <c r="DH117" s="150"/>
      <c r="DI117" s="150"/>
      <c r="DJ117" s="150"/>
      <c r="DK117" s="150"/>
      <c r="DL117" s="150"/>
      <c r="DM117" s="150"/>
      <c r="DN117" s="150"/>
      <c r="DO117" s="150"/>
      <c r="DP117" s="150"/>
      <c r="DQ117" s="150"/>
      <c r="DR117" s="150"/>
      <c r="DS117" s="150"/>
      <c r="DT117" s="150"/>
      <c r="DU117" s="150"/>
      <c r="DV117" s="150"/>
      <c r="DW117" s="150"/>
      <c r="DX117" s="150"/>
      <c r="DY117" s="150"/>
      <c r="DZ117" s="150"/>
      <c r="EA117" s="150"/>
      <c r="EB117" s="150"/>
      <c r="EC117" s="150"/>
      <c r="ED117" s="150"/>
      <c r="EE117" s="150"/>
      <c r="EF117" s="150"/>
      <c r="EG117" s="150"/>
      <c r="EH117" s="150"/>
      <c r="EI117" s="150"/>
    </row>
    <row r="118" spans="1:139" ht="15">
      <c r="A118" s="150"/>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c r="CW118" s="150"/>
      <c r="CX118" s="150"/>
      <c r="CY118" s="150"/>
      <c r="CZ118" s="150"/>
      <c r="DA118" s="150"/>
      <c r="DB118" s="150"/>
      <c r="DC118" s="150"/>
      <c r="DD118" s="150"/>
      <c r="DE118" s="150"/>
      <c r="DF118" s="150"/>
      <c r="DG118" s="150"/>
      <c r="DH118" s="150"/>
      <c r="DI118" s="150"/>
      <c r="DJ118" s="150"/>
      <c r="DK118" s="150"/>
      <c r="DL118" s="150"/>
      <c r="DM118" s="150"/>
      <c r="DN118" s="150"/>
      <c r="DO118" s="150"/>
      <c r="DP118" s="150"/>
      <c r="DQ118" s="150"/>
      <c r="DR118" s="150"/>
      <c r="DS118" s="150"/>
      <c r="DT118" s="150"/>
      <c r="DU118" s="150"/>
      <c r="DV118" s="150"/>
      <c r="DW118" s="150"/>
      <c r="DX118" s="150"/>
      <c r="DY118" s="150"/>
      <c r="DZ118" s="150"/>
      <c r="EA118" s="150"/>
      <c r="EB118" s="150"/>
      <c r="EC118" s="150"/>
      <c r="ED118" s="150"/>
      <c r="EE118" s="150"/>
      <c r="EF118" s="150"/>
      <c r="EG118" s="150"/>
      <c r="EH118" s="150"/>
      <c r="EI118" s="150"/>
    </row>
    <row r="119" spans="1:139" ht="15">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c r="CR119" s="150"/>
      <c r="CS119" s="150"/>
      <c r="CT119" s="150"/>
      <c r="CU119" s="150"/>
      <c r="CV119" s="150"/>
      <c r="CW119" s="150"/>
      <c r="CX119" s="150"/>
      <c r="CY119" s="150"/>
      <c r="CZ119" s="150"/>
      <c r="DA119" s="150"/>
      <c r="DB119" s="150"/>
      <c r="DC119" s="150"/>
      <c r="DD119" s="150"/>
      <c r="DE119" s="150"/>
      <c r="DF119" s="150"/>
      <c r="DG119" s="150"/>
      <c r="DH119" s="150"/>
      <c r="DI119" s="150"/>
      <c r="DJ119" s="150"/>
      <c r="DK119" s="150"/>
      <c r="DL119" s="150"/>
      <c r="DM119" s="150"/>
      <c r="DN119" s="150"/>
      <c r="DO119" s="150"/>
      <c r="DP119" s="150"/>
      <c r="DQ119" s="150"/>
      <c r="DR119" s="150"/>
      <c r="DS119" s="150"/>
      <c r="DT119" s="150"/>
      <c r="DU119" s="150"/>
      <c r="DV119" s="150"/>
      <c r="DW119" s="150"/>
      <c r="DX119" s="150"/>
      <c r="DY119" s="150"/>
      <c r="DZ119" s="150"/>
      <c r="EA119" s="150"/>
      <c r="EB119" s="150"/>
      <c r="EC119" s="150"/>
      <c r="ED119" s="150"/>
      <c r="EE119" s="150"/>
      <c r="EF119" s="150"/>
      <c r="EG119" s="150"/>
      <c r="EH119" s="150"/>
      <c r="EI119" s="150"/>
    </row>
    <row r="120" spans="1:139" ht="15">
      <c r="A120" s="150"/>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c r="CM120" s="150"/>
      <c r="CN120" s="150"/>
      <c r="CO120" s="150"/>
      <c r="CP120" s="150"/>
      <c r="CQ120" s="150"/>
      <c r="CR120" s="150"/>
      <c r="CS120" s="150"/>
      <c r="CT120" s="150"/>
      <c r="CU120" s="150"/>
      <c r="CV120" s="150"/>
      <c r="CW120" s="150"/>
      <c r="CX120" s="150"/>
      <c r="CY120" s="150"/>
      <c r="CZ120" s="150"/>
      <c r="DA120" s="150"/>
      <c r="DB120" s="150"/>
      <c r="DC120" s="150"/>
      <c r="DD120" s="150"/>
      <c r="DE120" s="150"/>
      <c r="DF120" s="150"/>
      <c r="DG120" s="150"/>
      <c r="DH120" s="150"/>
      <c r="DI120" s="150"/>
      <c r="DJ120" s="150"/>
      <c r="DK120" s="150"/>
      <c r="DL120" s="150"/>
      <c r="DM120" s="150"/>
      <c r="DN120" s="150"/>
      <c r="DO120" s="150"/>
      <c r="DP120" s="150"/>
      <c r="DQ120" s="150"/>
      <c r="DR120" s="150"/>
      <c r="DS120" s="150"/>
      <c r="DT120" s="150"/>
      <c r="DU120" s="150"/>
      <c r="DV120" s="150"/>
      <c r="DW120" s="150"/>
      <c r="DX120" s="150"/>
      <c r="DY120" s="150"/>
      <c r="DZ120" s="150"/>
      <c r="EA120" s="150"/>
      <c r="EB120" s="150"/>
      <c r="EC120" s="150"/>
      <c r="ED120" s="150"/>
      <c r="EE120" s="150"/>
      <c r="EF120" s="150"/>
      <c r="EG120" s="150"/>
      <c r="EH120" s="150"/>
      <c r="EI120" s="150"/>
    </row>
    <row r="121" spans="1:139" ht="15">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c r="CR121" s="150"/>
      <c r="CS121" s="150"/>
      <c r="CT121" s="150"/>
      <c r="CU121" s="150"/>
      <c r="CV121" s="150"/>
      <c r="CW121" s="150"/>
      <c r="CX121" s="150"/>
      <c r="CY121" s="150"/>
      <c r="CZ121" s="150"/>
      <c r="DA121" s="150"/>
      <c r="DB121" s="150"/>
      <c r="DC121" s="150"/>
      <c r="DD121" s="150"/>
      <c r="DE121" s="150"/>
      <c r="DF121" s="150"/>
      <c r="DG121" s="150"/>
      <c r="DH121" s="150"/>
      <c r="DI121" s="150"/>
      <c r="DJ121" s="150"/>
      <c r="DK121" s="150"/>
      <c r="DL121" s="150"/>
      <c r="DM121" s="150"/>
      <c r="DN121" s="150"/>
      <c r="DO121" s="150"/>
      <c r="DP121" s="150"/>
      <c r="DQ121" s="150"/>
      <c r="DR121" s="150"/>
      <c r="DS121" s="150"/>
      <c r="DT121" s="150"/>
      <c r="DU121" s="150"/>
      <c r="DV121" s="150"/>
      <c r="DW121" s="150"/>
      <c r="DX121" s="150"/>
      <c r="DY121" s="150"/>
      <c r="DZ121" s="150"/>
      <c r="EA121" s="150"/>
      <c r="EB121" s="150"/>
      <c r="EC121" s="150"/>
      <c r="ED121" s="150"/>
      <c r="EE121" s="150"/>
      <c r="EF121" s="150"/>
      <c r="EG121" s="150"/>
      <c r="EH121" s="150"/>
      <c r="EI121" s="150"/>
    </row>
    <row r="122" spans="1:139" ht="15">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c r="CM122" s="150"/>
      <c r="CN122" s="150"/>
      <c r="CO122" s="150"/>
      <c r="CP122" s="150"/>
      <c r="CQ122" s="150"/>
      <c r="CR122" s="150"/>
      <c r="CS122" s="150"/>
      <c r="CT122" s="150"/>
      <c r="CU122" s="150"/>
      <c r="CV122" s="150"/>
      <c r="CW122" s="150"/>
      <c r="CX122" s="150"/>
      <c r="CY122" s="150"/>
      <c r="CZ122" s="150"/>
      <c r="DA122" s="150"/>
      <c r="DB122" s="150"/>
      <c r="DC122" s="150"/>
      <c r="DD122" s="150"/>
      <c r="DE122" s="150"/>
      <c r="DF122" s="150"/>
      <c r="DG122" s="150"/>
      <c r="DH122" s="150"/>
      <c r="DI122" s="150"/>
      <c r="DJ122" s="150"/>
      <c r="DK122" s="150"/>
      <c r="DL122" s="150"/>
      <c r="DM122" s="150"/>
      <c r="DN122" s="150"/>
      <c r="DO122" s="150"/>
      <c r="DP122" s="150"/>
      <c r="DQ122" s="150"/>
      <c r="DR122" s="150"/>
      <c r="DS122" s="150"/>
      <c r="DT122" s="150"/>
      <c r="DU122" s="150"/>
      <c r="DV122" s="150"/>
      <c r="DW122" s="150"/>
      <c r="DX122" s="150"/>
      <c r="DY122" s="150"/>
      <c r="DZ122" s="150"/>
      <c r="EA122" s="150"/>
      <c r="EB122" s="150"/>
      <c r="EC122" s="150"/>
      <c r="ED122" s="150"/>
      <c r="EE122" s="150"/>
      <c r="EF122" s="150"/>
      <c r="EG122" s="150"/>
      <c r="EH122" s="150"/>
      <c r="EI122" s="150"/>
    </row>
    <row r="123" spans="1:139" ht="15">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c r="CM123" s="150"/>
      <c r="CN123" s="150"/>
      <c r="CO123" s="150"/>
      <c r="CP123" s="150"/>
      <c r="CQ123" s="150"/>
      <c r="CR123" s="150"/>
      <c r="CS123" s="150"/>
      <c r="CT123" s="150"/>
      <c r="CU123" s="150"/>
      <c r="CV123" s="150"/>
      <c r="CW123" s="150"/>
      <c r="CX123" s="150"/>
      <c r="CY123" s="150"/>
      <c r="CZ123" s="150"/>
      <c r="DA123" s="150"/>
      <c r="DB123" s="150"/>
      <c r="DC123" s="150"/>
      <c r="DD123" s="150"/>
      <c r="DE123" s="150"/>
      <c r="DF123" s="150"/>
      <c r="DG123" s="150"/>
      <c r="DH123" s="150"/>
      <c r="DI123" s="150"/>
      <c r="DJ123" s="150"/>
      <c r="DK123" s="150"/>
      <c r="DL123" s="150"/>
      <c r="DM123" s="150"/>
      <c r="DN123" s="150"/>
      <c r="DO123" s="150"/>
      <c r="DP123" s="150"/>
      <c r="DQ123" s="150"/>
      <c r="DR123" s="150"/>
      <c r="DS123" s="150"/>
      <c r="DT123" s="150"/>
      <c r="DU123" s="150"/>
      <c r="DV123" s="150"/>
      <c r="DW123" s="150"/>
      <c r="DX123" s="150"/>
      <c r="DY123" s="150"/>
      <c r="DZ123" s="150"/>
      <c r="EA123" s="150"/>
      <c r="EB123" s="150"/>
      <c r="EC123" s="150"/>
      <c r="ED123" s="150"/>
      <c r="EE123" s="150"/>
      <c r="EF123" s="150"/>
      <c r="EG123" s="150"/>
      <c r="EH123" s="150"/>
      <c r="EI123" s="150"/>
    </row>
    <row r="124" spans="1:139" ht="15">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c r="CR124" s="150"/>
      <c r="CS124" s="150"/>
      <c r="CT124" s="150"/>
      <c r="CU124" s="150"/>
      <c r="CV124" s="150"/>
      <c r="CW124" s="150"/>
      <c r="CX124" s="150"/>
      <c r="CY124" s="150"/>
      <c r="CZ124" s="150"/>
      <c r="DA124" s="150"/>
      <c r="DB124" s="150"/>
      <c r="DC124" s="150"/>
      <c r="DD124" s="150"/>
      <c r="DE124" s="150"/>
      <c r="DF124" s="150"/>
      <c r="DG124" s="150"/>
      <c r="DH124" s="150"/>
      <c r="DI124" s="150"/>
      <c r="DJ124" s="150"/>
      <c r="DK124" s="150"/>
      <c r="DL124" s="150"/>
      <c r="DM124" s="150"/>
      <c r="DN124" s="150"/>
      <c r="DO124" s="150"/>
      <c r="DP124" s="150"/>
      <c r="DQ124" s="150"/>
      <c r="DR124" s="150"/>
      <c r="DS124" s="150"/>
      <c r="DT124" s="150"/>
      <c r="DU124" s="150"/>
      <c r="DV124" s="150"/>
      <c r="DW124" s="150"/>
      <c r="DX124" s="150"/>
      <c r="DY124" s="150"/>
      <c r="DZ124" s="150"/>
      <c r="EA124" s="150"/>
      <c r="EB124" s="150"/>
      <c r="EC124" s="150"/>
      <c r="ED124" s="150"/>
      <c r="EE124" s="150"/>
      <c r="EF124" s="150"/>
      <c r="EG124" s="150"/>
      <c r="EH124" s="150"/>
      <c r="EI124" s="150"/>
    </row>
    <row r="125" spans="1:139" ht="15">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c r="CM125" s="150"/>
      <c r="CN125" s="150"/>
      <c r="CO125" s="150"/>
      <c r="CP125" s="150"/>
      <c r="CQ125" s="150"/>
      <c r="CR125" s="150"/>
      <c r="CS125" s="150"/>
      <c r="CT125" s="150"/>
      <c r="CU125" s="150"/>
      <c r="CV125" s="150"/>
      <c r="CW125" s="150"/>
      <c r="CX125" s="150"/>
      <c r="CY125" s="150"/>
      <c r="CZ125" s="150"/>
      <c r="DA125" s="150"/>
      <c r="DB125" s="150"/>
      <c r="DC125" s="150"/>
      <c r="DD125" s="150"/>
      <c r="DE125" s="150"/>
      <c r="DF125" s="150"/>
      <c r="DG125" s="150"/>
      <c r="DH125" s="150"/>
      <c r="DI125" s="150"/>
      <c r="DJ125" s="150"/>
      <c r="DK125" s="150"/>
      <c r="DL125" s="150"/>
      <c r="DM125" s="150"/>
      <c r="DN125" s="150"/>
      <c r="DO125" s="150"/>
      <c r="DP125" s="150"/>
      <c r="DQ125" s="150"/>
      <c r="DR125" s="150"/>
      <c r="DS125" s="150"/>
      <c r="DT125" s="150"/>
      <c r="DU125" s="150"/>
      <c r="DV125" s="150"/>
      <c r="DW125" s="150"/>
      <c r="DX125" s="150"/>
      <c r="DY125" s="150"/>
      <c r="DZ125" s="150"/>
      <c r="EA125" s="150"/>
      <c r="EB125" s="150"/>
      <c r="EC125" s="150"/>
      <c r="ED125" s="150"/>
      <c r="EE125" s="150"/>
      <c r="EF125" s="150"/>
      <c r="EG125" s="150"/>
      <c r="EH125" s="150"/>
      <c r="EI125" s="150"/>
    </row>
    <row r="126" spans="1:139" ht="15">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c r="CM126" s="150"/>
      <c r="CN126" s="150"/>
      <c r="CO126" s="150"/>
      <c r="CP126" s="150"/>
      <c r="CQ126" s="150"/>
      <c r="CR126" s="150"/>
      <c r="CS126" s="150"/>
      <c r="CT126" s="150"/>
      <c r="CU126" s="150"/>
      <c r="CV126" s="150"/>
      <c r="CW126" s="150"/>
      <c r="CX126" s="150"/>
      <c r="CY126" s="150"/>
      <c r="CZ126" s="150"/>
      <c r="DA126" s="150"/>
      <c r="DB126" s="150"/>
      <c r="DC126" s="150"/>
      <c r="DD126" s="150"/>
      <c r="DE126" s="150"/>
      <c r="DF126" s="150"/>
      <c r="DG126" s="150"/>
      <c r="DH126" s="150"/>
      <c r="DI126" s="150"/>
      <c r="DJ126" s="150"/>
      <c r="DK126" s="150"/>
      <c r="DL126" s="150"/>
      <c r="DM126" s="150"/>
      <c r="DN126" s="150"/>
      <c r="DO126" s="150"/>
      <c r="DP126" s="150"/>
      <c r="DQ126" s="150"/>
      <c r="DR126" s="150"/>
      <c r="DS126" s="150"/>
      <c r="DT126" s="150"/>
      <c r="DU126" s="150"/>
      <c r="DV126" s="150"/>
      <c r="DW126" s="150"/>
      <c r="DX126" s="150"/>
      <c r="DY126" s="150"/>
      <c r="DZ126" s="150"/>
      <c r="EA126" s="150"/>
      <c r="EB126" s="150"/>
      <c r="EC126" s="150"/>
      <c r="ED126" s="150"/>
      <c r="EE126" s="150"/>
      <c r="EF126" s="150"/>
      <c r="EG126" s="150"/>
      <c r="EH126" s="150"/>
      <c r="EI126" s="150"/>
    </row>
    <row r="127" spans="1:139" ht="15">
      <c r="A127" s="150"/>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c r="CR127" s="150"/>
      <c r="CS127" s="150"/>
      <c r="CT127" s="150"/>
      <c r="CU127" s="150"/>
      <c r="CV127" s="150"/>
      <c r="CW127" s="150"/>
      <c r="CX127" s="150"/>
      <c r="CY127" s="150"/>
      <c r="CZ127" s="150"/>
      <c r="DA127" s="150"/>
      <c r="DB127" s="150"/>
      <c r="DC127" s="150"/>
      <c r="DD127" s="150"/>
      <c r="DE127" s="150"/>
      <c r="DF127" s="150"/>
      <c r="DG127" s="150"/>
      <c r="DH127" s="150"/>
      <c r="DI127" s="150"/>
      <c r="DJ127" s="150"/>
      <c r="DK127" s="150"/>
      <c r="DL127" s="150"/>
      <c r="DM127" s="150"/>
      <c r="DN127" s="150"/>
      <c r="DO127" s="150"/>
      <c r="DP127" s="150"/>
      <c r="DQ127" s="150"/>
      <c r="DR127" s="150"/>
      <c r="DS127" s="150"/>
      <c r="DT127" s="150"/>
      <c r="DU127" s="150"/>
      <c r="DV127" s="150"/>
      <c r="DW127" s="150"/>
      <c r="DX127" s="150"/>
      <c r="DY127" s="150"/>
      <c r="DZ127" s="150"/>
      <c r="EA127" s="150"/>
      <c r="EB127" s="150"/>
      <c r="EC127" s="150"/>
      <c r="ED127" s="150"/>
      <c r="EE127" s="150"/>
      <c r="EF127" s="150"/>
      <c r="EG127" s="150"/>
      <c r="EH127" s="150"/>
      <c r="EI127" s="150"/>
    </row>
    <row r="128" spans="1:139" ht="15">
      <c r="A128" s="150"/>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c r="CM128" s="150"/>
      <c r="CN128" s="150"/>
      <c r="CO128" s="150"/>
      <c r="CP128" s="150"/>
      <c r="CQ128" s="150"/>
      <c r="CR128" s="150"/>
      <c r="CS128" s="150"/>
      <c r="CT128" s="150"/>
      <c r="CU128" s="150"/>
      <c r="CV128" s="150"/>
      <c r="CW128" s="150"/>
      <c r="CX128" s="150"/>
      <c r="CY128" s="150"/>
      <c r="CZ128" s="150"/>
      <c r="DA128" s="150"/>
      <c r="DB128" s="150"/>
      <c r="DC128" s="150"/>
      <c r="DD128" s="150"/>
      <c r="DE128" s="150"/>
      <c r="DF128" s="150"/>
      <c r="DG128" s="150"/>
      <c r="DH128" s="150"/>
      <c r="DI128" s="150"/>
      <c r="DJ128" s="150"/>
      <c r="DK128" s="150"/>
      <c r="DL128" s="150"/>
      <c r="DM128" s="150"/>
      <c r="DN128" s="150"/>
      <c r="DO128" s="150"/>
      <c r="DP128" s="150"/>
      <c r="DQ128" s="150"/>
      <c r="DR128" s="150"/>
      <c r="DS128" s="150"/>
      <c r="DT128" s="150"/>
      <c r="DU128" s="150"/>
      <c r="DV128" s="150"/>
      <c r="DW128" s="150"/>
      <c r="DX128" s="150"/>
      <c r="DY128" s="150"/>
      <c r="DZ128" s="150"/>
      <c r="EA128" s="150"/>
      <c r="EB128" s="150"/>
      <c r="EC128" s="150"/>
      <c r="ED128" s="150"/>
      <c r="EE128" s="150"/>
      <c r="EF128" s="150"/>
      <c r="EG128" s="150"/>
      <c r="EH128" s="150"/>
      <c r="EI128" s="150"/>
    </row>
    <row r="129" spans="1:139" ht="15">
      <c r="A129" s="150"/>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c r="CM129" s="150"/>
      <c r="CN129" s="150"/>
      <c r="CO129" s="150"/>
      <c r="CP129" s="150"/>
      <c r="CQ129" s="150"/>
      <c r="CR129" s="150"/>
      <c r="CS129" s="150"/>
      <c r="CT129" s="150"/>
      <c r="CU129" s="150"/>
      <c r="CV129" s="150"/>
      <c r="CW129" s="150"/>
      <c r="CX129" s="150"/>
      <c r="CY129" s="150"/>
      <c r="CZ129" s="150"/>
      <c r="DA129" s="150"/>
      <c r="DB129" s="150"/>
      <c r="DC129" s="150"/>
      <c r="DD129" s="150"/>
      <c r="DE129" s="150"/>
      <c r="DF129" s="150"/>
      <c r="DG129" s="150"/>
      <c r="DH129" s="150"/>
      <c r="DI129" s="150"/>
      <c r="DJ129" s="150"/>
      <c r="DK129" s="150"/>
      <c r="DL129" s="150"/>
      <c r="DM129" s="150"/>
      <c r="DN129" s="150"/>
      <c r="DO129" s="150"/>
      <c r="DP129" s="150"/>
      <c r="DQ129" s="150"/>
      <c r="DR129" s="150"/>
      <c r="DS129" s="150"/>
      <c r="DT129" s="150"/>
      <c r="DU129" s="150"/>
      <c r="DV129" s="150"/>
      <c r="DW129" s="150"/>
      <c r="DX129" s="150"/>
      <c r="DY129" s="150"/>
      <c r="DZ129" s="150"/>
      <c r="EA129" s="150"/>
      <c r="EB129" s="150"/>
      <c r="EC129" s="150"/>
      <c r="ED129" s="150"/>
      <c r="EE129" s="150"/>
      <c r="EF129" s="150"/>
      <c r="EG129" s="150"/>
      <c r="EH129" s="150"/>
      <c r="EI129" s="150"/>
    </row>
    <row r="130" spans="1:139" ht="15">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0"/>
      <c r="BR130" s="150"/>
      <c r="BS130" s="150"/>
      <c r="BT130" s="150"/>
      <c r="BU130" s="150"/>
      <c r="BV130" s="150"/>
      <c r="BW130" s="150"/>
      <c r="BX130" s="150"/>
      <c r="BY130" s="150"/>
      <c r="BZ130" s="150"/>
      <c r="CA130" s="150"/>
      <c r="CB130" s="150"/>
      <c r="CC130" s="150"/>
      <c r="CD130" s="150"/>
      <c r="CE130" s="150"/>
      <c r="CF130" s="150"/>
      <c r="CG130" s="150"/>
      <c r="CH130" s="150"/>
      <c r="CI130" s="150"/>
      <c r="CJ130" s="150"/>
      <c r="CK130" s="150"/>
      <c r="CL130" s="150"/>
      <c r="CM130" s="150"/>
      <c r="CN130" s="150"/>
      <c r="CO130" s="150"/>
      <c r="CP130" s="150"/>
      <c r="CQ130" s="150"/>
      <c r="CR130" s="150"/>
      <c r="CS130" s="150"/>
      <c r="CT130" s="150"/>
      <c r="CU130" s="150"/>
      <c r="CV130" s="150"/>
      <c r="CW130" s="150"/>
      <c r="CX130" s="150"/>
      <c r="CY130" s="150"/>
      <c r="CZ130" s="150"/>
      <c r="DA130" s="150"/>
      <c r="DB130" s="150"/>
      <c r="DC130" s="150"/>
      <c r="DD130" s="150"/>
      <c r="DE130" s="150"/>
      <c r="DF130" s="150"/>
      <c r="DG130" s="150"/>
      <c r="DH130" s="150"/>
      <c r="DI130" s="150"/>
      <c r="DJ130" s="150"/>
      <c r="DK130" s="150"/>
      <c r="DL130" s="150"/>
      <c r="DM130" s="150"/>
      <c r="DN130" s="150"/>
      <c r="DO130" s="150"/>
      <c r="DP130" s="150"/>
      <c r="DQ130" s="150"/>
      <c r="DR130" s="150"/>
      <c r="DS130" s="150"/>
      <c r="DT130" s="150"/>
      <c r="DU130" s="150"/>
      <c r="DV130" s="150"/>
      <c r="DW130" s="150"/>
      <c r="DX130" s="150"/>
      <c r="DY130" s="150"/>
      <c r="DZ130" s="150"/>
      <c r="EA130" s="150"/>
      <c r="EB130" s="150"/>
      <c r="EC130" s="150"/>
      <c r="ED130" s="150"/>
      <c r="EE130" s="150"/>
      <c r="EF130" s="150"/>
      <c r="EG130" s="150"/>
      <c r="EH130" s="150"/>
      <c r="EI130" s="150"/>
    </row>
    <row r="131" spans="1:139" ht="15">
      <c r="A131" s="150"/>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150"/>
    </row>
  </sheetData>
  <printOptions horizontalCentered="1"/>
  <pageMargins left="0.667" right="0.667" top="0.5" bottom="0.5" header="0" footer="0"/>
  <pageSetup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transitionEntry="1"/>
  <dimension ref="A1:X89"/>
  <sheetViews>
    <sheetView workbookViewId="0" topLeftCell="A1">
      <selection activeCell="A2" sqref="A2"/>
    </sheetView>
  </sheetViews>
  <sheetFormatPr defaultColWidth="6.7109375" defaultRowHeight="12.75"/>
  <cols>
    <col min="1" max="1" width="9.57421875" style="200" customWidth="1"/>
    <col min="2" max="3" width="6.57421875" style="187" customWidth="1"/>
    <col min="4" max="4" width="0.85546875" style="187" customWidth="1"/>
    <col min="5" max="6" width="6.57421875" style="187" customWidth="1"/>
    <col min="7" max="7" width="0.85546875" style="187" customWidth="1"/>
    <col min="8" max="9" width="6.57421875" style="187" customWidth="1"/>
    <col min="10" max="10" width="0.85546875" style="187" customWidth="1"/>
    <col min="11" max="12" width="6.57421875" style="187" customWidth="1"/>
    <col min="13" max="13" width="0.85546875" style="187" customWidth="1"/>
    <col min="14" max="15" width="6.57421875" style="187" customWidth="1"/>
    <col min="16" max="16" width="0.85546875" style="187" customWidth="1"/>
    <col min="17" max="18" width="6.57421875" style="187" customWidth="1"/>
    <col min="19" max="16384" width="6.7109375" style="187" customWidth="1"/>
  </cols>
  <sheetData>
    <row r="1" spans="1:20" ht="12">
      <c r="A1" s="184" t="s">
        <v>340</v>
      </c>
      <c r="B1" s="185"/>
      <c r="C1" s="185"/>
      <c r="D1" s="185"/>
      <c r="E1" s="185"/>
      <c r="F1" s="185"/>
      <c r="G1" s="185"/>
      <c r="H1" s="185"/>
      <c r="I1" s="185"/>
      <c r="J1" s="185"/>
      <c r="K1" s="185"/>
      <c r="L1" s="185"/>
      <c r="M1" s="185"/>
      <c r="N1" s="185"/>
      <c r="O1" s="185"/>
      <c r="P1" s="185"/>
      <c r="Q1" s="185"/>
      <c r="R1" s="185"/>
      <c r="S1" s="186"/>
      <c r="T1" s="186"/>
    </row>
    <row r="2" spans="1:20" ht="13.5" customHeight="1">
      <c r="A2" s="188" t="s">
        <v>236</v>
      </c>
      <c r="B2" s="189" t="s">
        <v>237</v>
      </c>
      <c r="C2" s="190"/>
      <c r="D2" s="191"/>
      <c r="E2" s="189" t="s">
        <v>238</v>
      </c>
      <c r="F2" s="190"/>
      <c r="G2" s="191"/>
      <c r="H2" s="189" t="s">
        <v>239</v>
      </c>
      <c r="I2" s="190"/>
      <c r="J2" s="191"/>
      <c r="K2" s="189" t="s">
        <v>240</v>
      </c>
      <c r="L2" s="190"/>
      <c r="M2" s="191"/>
      <c r="N2" s="189" t="s">
        <v>241</v>
      </c>
      <c r="O2" s="190"/>
      <c r="P2" s="191"/>
      <c r="Q2" s="189" t="s">
        <v>242</v>
      </c>
      <c r="R2" s="190"/>
      <c r="S2" s="186"/>
      <c r="T2" s="186"/>
    </row>
    <row r="3" spans="1:20" ht="13.5" customHeight="1">
      <c r="A3" s="192" t="s">
        <v>243</v>
      </c>
      <c r="B3" s="193" t="s">
        <v>244</v>
      </c>
      <c r="C3" s="193" t="s">
        <v>245</v>
      </c>
      <c r="D3" s="194"/>
      <c r="E3" s="193" t="s">
        <v>244</v>
      </c>
      <c r="F3" s="193" t="s">
        <v>245</v>
      </c>
      <c r="G3" s="194"/>
      <c r="H3" s="193" t="s">
        <v>244</v>
      </c>
      <c r="I3" s="193" t="s">
        <v>245</v>
      </c>
      <c r="J3" s="194"/>
      <c r="K3" s="193" t="s">
        <v>246</v>
      </c>
      <c r="L3" s="193" t="s">
        <v>245</v>
      </c>
      <c r="M3" s="194"/>
      <c r="N3" s="193" t="s">
        <v>246</v>
      </c>
      <c r="O3" s="193" t="s">
        <v>245</v>
      </c>
      <c r="P3" s="194"/>
      <c r="Q3" s="193" t="s">
        <v>247</v>
      </c>
      <c r="R3" s="195" t="s">
        <v>245</v>
      </c>
      <c r="S3" s="186"/>
      <c r="T3" s="186"/>
    </row>
    <row r="4" spans="1:20" ht="12" customHeight="1">
      <c r="A4" s="191"/>
      <c r="B4" s="196" t="s">
        <v>248</v>
      </c>
      <c r="C4" s="197"/>
      <c r="D4" s="197"/>
      <c r="E4" s="197"/>
      <c r="F4" s="197"/>
      <c r="G4" s="197"/>
      <c r="H4" s="198"/>
      <c r="I4" s="197"/>
      <c r="J4" s="197"/>
      <c r="K4" s="197"/>
      <c r="L4" s="197"/>
      <c r="M4" s="197"/>
      <c r="N4" s="197"/>
      <c r="O4" s="197"/>
      <c r="P4" s="191"/>
      <c r="Q4" s="199" t="s">
        <v>249</v>
      </c>
      <c r="R4" s="199" t="s">
        <v>250</v>
      </c>
      <c r="S4" s="186"/>
      <c r="T4" s="186"/>
    </row>
    <row r="5" spans="19:20" ht="5.25" customHeight="1">
      <c r="S5" s="186"/>
      <c r="T5" s="186"/>
    </row>
    <row r="6" spans="1:20" ht="10.5" customHeight="1">
      <c r="A6" s="201" t="s">
        <v>251</v>
      </c>
      <c r="B6" s="202"/>
      <c r="C6" s="202"/>
      <c r="D6" s="202"/>
      <c r="E6" s="203"/>
      <c r="F6" s="203"/>
      <c r="G6" s="202"/>
      <c r="H6" s="203"/>
      <c r="I6" s="202"/>
      <c r="J6" s="202"/>
      <c r="K6" s="202"/>
      <c r="L6" s="202"/>
      <c r="M6" s="202"/>
      <c r="N6" s="202"/>
      <c r="O6" s="202"/>
      <c r="P6" s="203"/>
      <c r="Q6" s="202"/>
      <c r="R6" s="202"/>
      <c r="S6" s="186"/>
      <c r="T6" s="186"/>
    </row>
    <row r="7" spans="1:20" ht="10.5" customHeight="1">
      <c r="A7" s="188" t="s">
        <v>252</v>
      </c>
      <c r="B7" s="202">
        <v>8.583333333333334</v>
      </c>
      <c r="C7" s="202">
        <v>11.458333333333334</v>
      </c>
      <c r="D7" s="202"/>
      <c r="E7" s="202">
        <v>6.583333333333333</v>
      </c>
      <c r="F7" s="202">
        <v>9.875</v>
      </c>
      <c r="G7" s="202"/>
      <c r="H7" s="202">
        <v>6.458333333333333</v>
      </c>
      <c r="I7" s="202">
        <v>11.333333333333334</v>
      </c>
      <c r="J7" s="202"/>
      <c r="K7" s="202">
        <v>6.875</v>
      </c>
      <c r="L7" s="202">
        <v>9.5</v>
      </c>
      <c r="M7" s="202"/>
      <c r="N7" s="202">
        <v>7.291666666666667</v>
      </c>
      <c r="O7" s="202">
        <v>9.708333333333334</v>
      </c>
      <c r="P7" s="203"/>
      <c r="Q7" s="202">
        <v>0.3416666666666667</v>
      </c>
      <c r="R7" s="202">
        <v>15.125</v>
      </c>
      <c r="S7" s="186"/>
      <c r="T7" s="186"/>
    </row>
    <row r="8" spans="1:20" ht="10.5" customHeight="1">
      <c r="A8" s="188" t="s">
        <v>253</v>
      </c>
      <c r="B8" s="202">
        <v>8</v>
      </c>
      <c r="C8" s="202">
        <v>11.5</v>
      </c>
      <c r="D8" s="202"/>
      <c r="E8" s="202">
        <v>6.166666666666667</v>
      </c>
      <c r="F8" s="202">
        <v>10</v>
      </c>
      <c r="G8" s="202"/>
      <c r="H8" s="202">
        <v>6.291666666666667</v>
      </c>
      <c r="I8" s="202">
        <v>10.5</v>
      </c>
      <c r="J8" s="202"/>
      <c r="K8" s="202">
        <v>6.833333333333333</v>
      </c>
      <c r="L8" s="202">
        <v>9.44</v>
      </c>
      <c r="M8" s="202"/>
      <c r="N8" s="202">
        <v>7.25</v>
      </c>
      <c r="O8" s="202">
        <v>10.041666666666666</v>
      </c>
      <c r="P8" s="203"/>
      <c r="Q8" s="202">
        <v>0.3466666666666667</v>
      </c>
      <c r="R8" s="202">
        <v>14.708333333333334</v>
      </c>
      <c r="S8" s="186"/>
      <c r="T8" s="186"/>
    </row>
    <row r="9" spans="1:20" ht="10.5" customHeight="1">
      <c r="A9" s="188" t="s">
        <v>254</v>
      </c>
      <c r="B9" s="202">
        <v>8.375</v>
      </c>
      <c r="C9" s="202">
        <v>11.625</v>
      </c>
      <c r="D9" s="202"/>
      <c r="E9" s="202">
        <v>6.166666666666667</v>
      </c>
      <c r="F9" s="202">
        <v>10.25</v>
      </c>
      <c r="G9" s="202"/>
      <c r="H9" s="202">
        <v>8.791666666666666</v>
      </c>
      <c r="I9" s="202">
        <v>11.458333333333334</v>
      </c>
      <c r="J9" s="202"/>
      <c r="K9" s="202">
        <v>7.083333333333333</v>
      </c>
      <c r="L9" s="202">
        <v>9.375</v>
      </c>
      <c r="M9" s="202"/>
      <c r="N9" s="202">
        <v>7.375</v>
      </c>
      <c r="O9" s="202">
        <v>10.375</v>
      </c>
      <c r="P9" s="203"/>
      <c r="Q9" s="202">
        <v>0.36</v>
      </c>
      <c r="R9" s="202">
        <v>14.666666666666666</v>
      </c>
      <c r="S9" s="186"/>
      <c r="T9" s="186"/>
    </row>
    <row r="10" spans="1:20" ht="10.5" customHeight="1">
      <c r="A10" s="188" t="s">
        <v>255</v>
      </c>
      <c r="B10" s="202">
        <v>9.416666666666666</v>
      </c>
      <c r="C10" s="202">
        <v>17.375</v>
      </c>
      <c r="D10" s="202"/>
      <c r="E10" s="202">
        <v>7.166666666666667</v>
      </c>
      <c r="F10" s="202">
        <v>11.75</v>
      </c>
      <c r="G10" s="202"/>
      <c r="H10" s="202">
        <v>9.291666666666666</v>
      </c>
      <c r="I10" s="202">
        <v>14.291666666666666</v>
      </c>
      <c r="J10" s="202"/>
      <c r="K10" s="202">
        <v>7.875</v>
      </c>
      <c r="L10" s="202">
        <v>10.541666666666666</v>
      </c>
      <c r="M10" s="202"/>
      <c r="N10" s="202">
        <v>8.125</v>
      </c>
      <c r="O10" s="202">
        <v>12.375</v>
      </c>
      <c r="P10" s="203"/>
      <c r="Q10" s="202">
        <v>0.3883333333333333</v>
      </c>
      <c r="R10" s="202">
        <v>15.75</v>
      </c>
      <c r="S10" s="186"/>
      <c r="T10" s="186"/>
    </row>
    <row r="11" spans="1:20" ht="3" customHeight="1">
      <c r="A11" s="191"/>
      <c r="B11" s="203"/>
      <c r="C11" s="203"/>
      <c r="D11" s="203"/>
      <c r="E11" s="202"/>
      <c r="F11" s="203"/>
      <c r="G11" s="203"/>
      <c r="H11" s="203"/>
      <c r="I11" s="203"/>
      <c r="J11" s="203"/>
      <c r="K11" s="203"/>
      <c r="L11" s="203"/>
      <c r="M11" s="203"/>
      <c r="N11" s="203"/>
      <c r="O11" s="203"/>
      <c r="P11" s="203"/>
      <c r="Q11" s="203"/>
      <c r="R11" s="203"/>
      <c r="S11" s="186"/>
      <c r="T11" s="186"/>
    </row>
    <row r="12" spans="1:20" ht="10.5" customHeight="1">
      <c r="A12" s="188" t="s">
        <v>256</v>
      </c>
      <c r="B12" s="202">
        <v>8.59375</v>
      </c>
      <c r="C12" s="202">
        <v>12.989583333333334</v>
      </c>
      <c r="D12" s="202"/>
      <c r="E12" s="202">
        <v>6.520833333333333</v>
      </c>
      <c r="F12" s="202">
        <v>10.46875</v>
      </c>
      <c r="G12" s="202"/>
      <c r="H12" s="202">
        <v>7.708333333333333</v>
      </c>
      <c r="I12" s="202">
        <v>11.895833333333334</v>
      </c>
      <c r="J12" s="202"/>
      <c r="K12" s="202">
        <v>7.166666666666667</v>
      </c>
      <c r="L12" s="202">
        <v>9.714166666666667</v>
      </c>
      <c r="M12" s="202"/>
      <c r="N12" s="202">
        <v>7.510416666666667</v>
      </c>
      <c r="O12" s="202">
        <v>10.625</v>
      </c>
      <c r="P12" s="203"/>
      <c r="Q12" s="202">
        <v>0.3591666666666667</v>
      </c>
      <c r="R12" s="202">
        <v>15.0625</v>
      </c>
      <c r="S12" s="186"/>
      <c r="T12" s="186"/>
    </row>
    <row r="13" spans="1:20" ht="3" customHeight="1">
      <c r="A13" s="191"/>
      <c r="B13" s="203"/>
      <c r="C13" s="203"/>
      <c r="D13" s="203"/>
      <c r="E13" s="202"/>
      <c r="F13" s="203"/>
      <c r="G13" s="203"/>
      <c r="H13" s="203"/>
      <c r="I13" s="203"/>
      <c r="J13" s="203"/>
      <c r="K13" s="203"/>
      <c r="L13" s="203"/>
      <c r="M13" s="203"/>
      <c r="N13" s="203"/>
      <c r="O13" s="203"/>
      <c r="P13" s="203"/>
      <c r="Q13" s="203"/>
      <c r="R13" s="203"/>
      <c r="S13" s="186"/>
      <c r="T13" s="186"/>
    </row>
    <row r="14" spans="1:20" ht="10.5" customHeight="1">
      <c r="A14" s="201" t="s">
        <v>257</v>
      </c>
      <c r="B14" s="203"/>
      <c r="C14" s="203"/>
      <c r="D14" s="203"/>
      <c r="E14" s="202"/>
      <c r="F14" s="203"/>
      <c r="G14" s="203"/>
      <c r="H14" s="203"/>
      <c r="I14" s="203"/>
      <c r="J14" s="203"/>
      <c r="K14" s="203"/>
      <c r="L14" s="203"/>
      <c r="M14" s="203"/>
      <c r="N14" s="203"/>
      <c r="O14" s="203"/>
      <c r="P14" s="203"/>
      <c r="Q14" s="203"/>
      <c r="R14" s="203"/>
      <c r="S14" s="186"/>
      <c r="T14" s="186"/>
    </row>
    <row r="15" spans="1:20" ht="10.5" customHeight="1">
      <c r="A15" s="188" t="s">
        <v>252</v>
      </c>
      <c r="B15" s="202">
        <v>9.67</v>
      </c>
      <c r="C15" s="202">
        <v>19.75</v>
      </c>
      <c r="D15" s="202"/>
      <c r="E15" s="202">
        <v>7.043333333333333</v>
      </c>
      <c r="F15" s="202">
        <v>13.666666666666666</v>
      </c>
      <c r="G15" s="204"/>
      <c r="H15" s="202">
        <v>9.25</v>
      </c>
      <c r="I15" s="202">
        <v>15.416666666666666</v>
      </c>
      <c r="J15" s="204"/>
      <c r="K15" s="202">
        <v>7.88</v>
      </c>
      <c r="L15" s="202">
        <v>11.666666666666666</v>
      </c>
      <c r="M15" s="204"/>
      <c r="N15" s="202">
        <v>8.46</v>
      </c>
      <c r="O15" s="202">
        <v>13.75</v>
      </c>
      <c r="P15" s="204"/>
      <c r="Q15" s="202">
        <v>0.42</v>
      </c>
      <c r="R15" s="202">
        <v>16.42</v>
      </c>
      <c r="S15" s="186"/>
      <c r="T15" s="186"/>
    </row>
    <row r="16" spans="1:20" ht="10.5" customHeight="1">
      <c r="A16" s="188" t="s">
        <v>253</v>
      </c>
      <c r="B16" s="202">
        <v>9.583333333333334</v>
      </c>
      <c r="C16" s="202">
        <v>19.75</v>
      </c>
      <c r="D16" s="202"/>
      <c r="E16" s="202">
        <v>6.796666666666667</v>
      </c>
      <c r="F16" s="202">
        <v>14.416666666666666</v>
      </c>
      <c r="G16" s="204"/>
      <c r="H16" s="202">
        <v>9.083333333333334</v>
      </c>
      <c r="I16" s="202">
        <v>15.583333333333334</v>
      </c>
      <c r="J16" s="204"/>
      <c r="K16" s="202">
        <v>7.88</v>
      </c>
      <c r="L16" s="202">
        <v>11.583333333333334</v>
      </c>
      <c r="M16" s="204"/>
      <c r="N16" s="202">
        <v>8.5</v>
      </c>
      <c r="O16" s="202">
        <v>13.75</v>
      </c>
      <c r="P16" s="204"/>
      <c r="Q16" s="202">
        <v>0.42</v>
      </c>
      <c r="R16" s="202">
        <v>17.458333333333332</v>
      </c>
      <c r="S16" s="186"/>
      <c r="T16" s="186"/>
    </row>
    <row r="17" spans="1:20" ht="10.5" customHeight="1">
      <c r="A17" s="188" t="s">
        <v>254</v>
      </c>
      <c r="B17" s="202">
        <v>8.67</v>
      </c>
      <c r="C17" s="202">
        <v>16.166666666666668</v>
      </c>
      <c r="D17" s="202"/>
      <c r="E17" s="202">
        <v>6.796666666666667</v>
      </c>
      <c r="F17" s="202">
        <v>12.916666666666666</v>
      </c>
      <c r="G17" s="204"/>
      <c r="H17" s="202">
        <v>8.5</v>
      </c>
      <c r="I17" s="202">
        <v>14.166666666666666</v>
      </c>
      <c r="J17" s="204"/>
      <c r="K17" s="202">
        <v>7.71</v>
      </c>
      <c r="L17" s="202">
        <v>11.25</v>
      </c>
      <c r="M17" s="204"/>
      <c r="N17" s="202">
        <v>7.92</v>
      </c>
      <c r="O17" s="202">
        <v>13.75</v>
      </c>
      <c r="P17" s="204"/>
      <c r="Q17" s="202">
        <v>0.40166666666666667</v>
      </c>
      <c r="R17" s="202">
        <v>17.25</v>
      </c>
      <c r="S17" s="186"/>
      <c r="T17" s="186"/>
    </row>
    <row r="18" spans="1:20" ht="10.5" customHeight="1">
      <c r="A18" s="188" t="s">
        <v>255</v>
      </c>
      <c r="B18" s="202">
        <v>7.42</v>
      </c>
      <c r="C18" s="202">
        <v>13.083333333333334</v>
      </c>
      <c r="D18" s="202"/>
      <c r="E18" s="202">
        <v>6.333333333333333</v>
      </c>
      <c r="F18" s="202">
        <v>11.666666666666666</v>
      </c>
      <c r="G18" s="204"/>
      <c r="H18" s="202">
        <v>7.253333333333333</v>
      </c>
      <c r="I18" s="202">
        <v>13.5</v>
      </c>
      <c r="J18" s="204"/>
      <c r="K18" s="202">
        <v>7.63</v>
      </c>
      <c r="L18" s="202">
        <v>12.125</v>
      </c>
      <c r="M18" s="204"/>
      <c r="N18" s="202">
        <v>7.5</v>
      </c>
      <c r="O18" s="202">
        <v>13.5</v>
      </c>
      <c r="P18" s="204"/>
      <c r="Q18" s="202">
        <v>0.4066666666666667</v>
      </c>
      <c r="R18" s="202">
        <v>17.375</v>
      </c>
      <c r="S18" s="186"/>
      <c r="T18" s="186"/>
    </row>
    <row r="19" spans="1:20" ht="3" customHeight="1">
      <c r="A19" s="191"/>
      <c r="B19" s="202"/>
      <c r="C19" s="202"/>
      <c r="D19" s="202"/>
      <c r="E19" s="202"/>
      <c r="F19" s="203"/>
      <c r="G19" s="202"/>
      <c r="H19" s="203"/>
      <c r="I19" s="202"/>
      <c r="J19" s="202"/>
      <c r="K19" s="202"/>
      <c r="L19" s="202"/>
      <c r="M19" s="202"/>
      <c r="N19" s="202"/>
      <c r="O19" s="202"/>
      <c r="P19" s="202"/>
      <c r="Q19" s="202"/>
      <c r="R19" s="202"/>
      <c r="S19" s="186"/>
      <c r="T19" s="186"/>
    </row>
    <row r="20" spans="1:20" ht="10.5" customHeight="1">
      <c r="A20" s="188" t="s">
        <v>256</v>
      </c>
      <c r="B20" s="202">
        <v>8.835833333333333</v>
      </c>
      <c r="C20" s="202">
        <v>17.1875</v>
      </c>
      <c r="D20" s="202"/>
      <c r="E20" s="202">
        <v>6.7425</v>
      </c>
      <c r="F20" s="202">
        <v>13.166666666666666</v>
      </c>
      <c r="G20" s="202"/>
      <c r="H20" s="202">
        <v>8.521666666666667</v>
      </c>
      <c r="I20" s="202">
        <v>14.666666666666666</v>
      </c>
      <c r="J20" s="202"/>
      <c r="K20" s="202">
        <v>7.775</v>
      </c>
      <c r="L20" s="202">
        <v>11.65625</v>
      </c>
      <c r="M20" s="202"/>
      <c r="N20" s="202">
        <v>8.095</v>
      </c>
      <c r="O20" s="202">
        <v>13.6875</v>
      </c>
      <c r="P20" s="202"/>
      <c r="Q20" s="202">
        <v>0.41208333333333336</v>
      </c>
      <c r="R20" s="202">
        <v>17.125833333333333</v>
      </c>
      <c r="S20" s="186"/>
      <c r="T20" s="186"/>
    </row>
    <row r="21" spans="1:20" ht="3" customHeight="1">
      <c r="A21" s="191"/>
      <c r="B21" s="203"/>
      <c r="C21" s="203"/>
      <c r="D21" s="203"/>
      <c r="E21" s="203"/>
      <c r="F21" s="203"/>
      <c r="G21" s="203"/>
      <c r="H21" s="203"/>
      <c r="I21" s="203"/>
      <c r="J21" s="203"/>
      <c r="K21" s="203"/>
      <c r="L21" s="203"/>
      <c r="M21" s="203"/>
      <c r="N21" s="203"/>
      <c r="O21" s="203"/>
      <c r="P21" s="203"/>
      <c r="Q21" s="203"/>
      <c r="R21" s="203"/>
      <c r="S21" s="186"/>
      <c r="T21" s="186"/>
    </row>
    <row r="22" spans="1:20" ht="10.5" customHeight="1">
      <c r="A22" s="201" t="s">
        <v>258</v>
      </c>
      <c r="B22" s="203"/>
      <c r="C22" s="202"/>
      <c r="D22" s="203"/>
      <c r="E22" s="203"/>
      <c r="F22" s="203"/>
      <c r="G22" s="203"/>
      <c r="H22" s="203"/>
      <c r="I22" s="203"/>
      <c r="J22" s="203"/>
      <c r="K22" s="203"/>
      <c r="L22" s="203"/>
      <c r="M22" s="203"/>
      <c r="N22" s="203"/>
      <c r="O22" s="203"/>
      <c r="P22" s="203"/>
      <c r="Q22" s="203"/>
      <c r="R22" s="203"/>
      <c r="S22" s="186"/>
      <c r="T22" s="186"/>
    </row>
    <row r="23" spans="1:20" ht="10.5" customHeight="1">
      <c r="A23" s="188" t="s">
        <v>252</v>
      </c>
      <c r="B23" s="202">
        <v>7.13</v>
      </c>
      <c r="C23" s="202">
        <v>10.626666666666667</v>
      </c>
      <c r="D23" s="204"/>
      <c r="E23" s="202">
        <v>6.42</v>
      </c>
      <c r="F23" s="202">
        <v>10.626666666666667</v>
      </c>
      <c r="G23" s="204"/>
      <c r="H23" s="202">
        <v>7.46</v>
      </c>
      <c r="I23" s="202">
        <v>14.126666666666667</v>
      </c>
      <c r="J23" s="204"/>
      <c r="K23" s="202">
        <v>7.25</v>
      </c>
      <c r="L23" s="202">
        <v>9.5</v>
      </c>
      <c r="M23" s="204"/>
      <c r="N23" s="202">
        <v>8.5</v>
      </c>
      <c r="O23" s="202">
        <v>13</v>
      </c>
      <c r="P23" s="203"/>
      <c r="Q23" s="202">
        <v>0.39166666666666666</v>
      </c>
      <c r="R23" s="202">
        <v>18.38</v>
      </c>
      <c r="S23" s="186"/>
      <c r="T23" s="186"/>
    </row>
    <row r="24" spans="1:20" ht="10.5" customHeight="1">
      <c r="A24" s="188" t="s">
        <v>253</v>
      </c>
      <c r="B24" s="202">
        <v>6.876666666666667</v>
      </c>
      <c r="C24" s="202">
        <v>10.42</v>
      </c>
      <c r="D24" s="204"/>
      <c r="E24" s="202">
        <v>6.546666666666667</v>
      </c>
      <c r="F24" s="202">
        <v>10.503333333333334</v>
      </c>
      <c r="G24" s="204"/>
      <c r="H24" s="202">
        <v>7.796666666666667</v>
      </c>
      <c r="I24" s="202">
        <v>14.42</v>
      </c>
      <c r="J24" s="204"/>
      <c r="K24" s="202">
        <v>7.25</v>
      </c>
      <c r="L24" s="202">
        <v>9.46</v>
      </c>
      <c r="M24" s="204"/>
      <c r="N24" s="202">
        <v>7.38</v>
      </c>
      <c r="O24" s="202">
        <v>13</v>
      </c>
      <c r="P24" s="203"/>
      <c r="Q24" s="202">
        <v>0.39166666666666666</v>
      </c>
      <c r="R24" s="202">
        <v>18.38</v>
      </c>
      <c r="S24" s="186"/>
      <c r="T24" s="186"/>
    </row>
    <row r="25" spans="1:20" ht="10.5" customHeight="1">
      <c r="A25" s="188" t="s">
        <v>254</v>
      </c>
      <c r="B25" s="202">
        <v>7</v>
      </c>
      <c r="C25" s="202">
        <v>10.25</v>
      </c>
      <c r="D25" s="204"/>
      <c r="E25" s="202">
        <v>6.793333333333333</v>
      </c>
      <c r="F25" s="202">
        <v>10.25</v>
      </c>
      <c r="G25" s="204"/>
      <c r="H25" s="202">
        <v>7.96</v>
      </c>
      <c r="I25" s="202">
        <v>14.836666666666666</v>
      </c>
      <c r="J25" s="204"/>
      <c r="K25" s="202">
        <v>7.25</v>
      </c>
      <c r="L25" s="202">
        <v>9.38</v>
      </c>
      <c r="M25" s="204"/>
      <c r="N25" s="202">
        <v>8</v>
      </c>
      <c r="O25" s="202">
        <v>12.5</v>
      </c>
      <c r="P25" s="203"/>
      <c r="Q25" s="202">
        <v>0.385</v>
      </c>
      <c r="R25" s="202">
        <v>18.38</v>
      </c>
      <c r="S25" s="186"/>
      <c r="T25" s="186"/>
    </row>
    <row r="26" spans="1:20" ht="10.5" customHeight="1">
      <c r="A26" s="188" t="s">
        <v>255</v>
      </c>
      <c r="B26" s="202">
        <v>7.29</v>
      </c>
      <c r="C26" s="202">
        <v>12.46</v>
      </c>
      <c r="D26" s="204"/>
      <c r="E26" s="202">
        <v>7.086666666666667</v>
      </c>
      <c r="F26" s="202">
        <v>11.086666666666666</v>
      </c>
      <c r="G26" s="204"/>
      <c r="H26" s="202">
        <v>8.21</v>
      </c>
      <c r="I26" s="202">
        <v>14.75</v>
      </c>
      <c r="J26" s="204"/>
      <c r="K26" s="202">
        <v>7.38</v>
      </c>
      <c r="L26" s="202">
        <v>9.38</v>
      </c>
      <c r="M26" s="204"/>
      <c r="N26" s="202">
        <v>8</v>
      </c>
      <c r="O26" s="202">
        <v>11</v>
      </c>
      <c r="P26" s="203"/>
      <c r="Q26" s="202">
        <v>0.37</v>
      </c>
      <c r="R26" s="202">
        <v>18.043333333333333</v>
      </c>
      <c r="S26" s="186"/>
      <c r="T26" s="186"/>
    </row>
    <row r="27" spans="1:20" ht="3" customHeight="1">
      <c r="A27" s="191"/>
      <c r="B27" s="203"/>
      <c r="C27" s="202"/>
      <c r="D27" s="203"/>
      <c r="E27" s="203"/>
      <c r="F27" s="203"/>
      <c r="G27" s="203"/>
      <c r="H27" s="203"/>
      <c r="I27" s="203"/>
      <c r="J27" s="203"/>
      <c r="K27" s="203"/>
      <c r="L27" s="203"/>
      <c r="M27" s="203"/>
      <c r="N27" s="203"/>
      <c r="O27" s="203"/>
      <c r="P27" s="203"/>
      <c r="Q27" s="203"/>
      <c r="R27" s="203"/>
      <c r="S27" s="186"/>
      <c r="T27" s="186"/>
    </row>
    <row r="28" spans="1:20" ht="10.5" customHeight="1">
      <c r="A28" s="188" t="s">
        <v>256</v>
      </c>
      <c r="B28" s="202">
        <v>7.074166666666667</v>
      </c>
      <c r="C28" s="202">
        <v>10.939166666666667</v>
      </c>
      <c r="D28" s="203"/>
      <c r="E28" s="202">
        <v>6.711666666666667</v>
      </c>
      <c r="F28" s="202">
        <v>10.616666666666667</v>
      </c>
      <c r="G28" s="203"/>
      <c r="H28" s="202">
        <v>7.8566666666666665</v>
      </c>
      <c r="I28" s="202">
        <v>14.533333333333333</v>
      </c>
      <c r="J28" s="203"/>
      <c r="K28" s="202">
        <v>7.2825</v>
      </c>
      <c r="L28" s="202">
        <v>9.43</v>
      </c>
      <c r="M28" s="203"/>
      <c r="N28" s="202">
        <v>7.97</v>
      </c>
      <c r="O28" s="202">
        <v>12.375</v>
      </c>
      <c r="P28" s="203"/>
      <c r="Q28" s="202">
        <f>AVERAGEA(Q23:Q26)</f>
        <v>0.3845833333333334</v>
      </c>
      <c r="R28" s="202">
        <v>18.295833333333334</v>
      </c>
      <c r="S28" s="186"/>
      <c r="T28" s="186"/>
    </row>
    <row r="29" spans="1:20" ht="3" customHeight="1">
      <c r="A29" s="191"/>
      <c r="B29" s="202"/>
      <c r="C29" s="202"/>
      <c r="D29" s="203"/>
      <c r="E29" s="202"/>
      <c r="F29" s="202"/>
      <c r="G29" s="203"/>
      <c r="H29" s="203"/>
      <c r="I29" s="202"/>
      <c r="J29" s="203"/>
      <c r="K29" s="202"/>
      <c r="L29" s="202"/>
      <c r="M29" s="203"/>
      <c r="N29" s="202"/>
      <c r="O29" s="202"/>
      <c r="P29" s="203"/>
      <c r="Q29" s="202"/>
      <c r="R29" s="202"/>
      <c r="S29" s="186"/>
      <c r="T29" s="186"/>
    </row>
    <row r="30" spans="1:20" ht="10.5" customHeight="1">
      <c r="A30" s="201" t="s">
        <v>259</v>
      </c>
      <c r="B30" s="203"/>
      <c r="C30" s="203"/>
      <c r="D30" s="203"/>
      <c r="E30" s="203"/>
      <c r="F30" s="203"/>
      <c r="G30" s="203"/>
      <c r="H30" s="203"/>
      <c r="I30" s="202"/>
      <c r="J30" s="203"/>
      <c r="K30" s="202"/>
      <c r="L30" s="202"/>
      <c r="M30" s="203"/>
      <c r="N30" s="202"/>
      <c r="O30" s="202"/>
      <c r="P30" s="203"/>
      <c r="Q30" s="202"/>
      <c r="R30" s="202"/>
      <c r="S30" s="186"/>
      <c r="T30" s="186"/>
    </row>
    <row r="31" spans="1:20" ht="10.5" customHeight="1">
      <c r="A31" s="188" t="s">
        <v>252</v>
      </c>
      <c r="B31" s="202">
        <v>7.17</v>
      </c>
      <c r="C31" s="202">
        <v>13.833333333333334</v>
      </c>
      <c r="D31" s="204"/>
      <c r="E31" s="202">
        <v>7.38</v>
      </c>
      <c r="F31" s="202">
        <v>10.833333333333334</v>
      </c>
      <c r="G31" s="203"/>
      <c r="H31" s="202">
        <v>8.21</v>
      </c>
      <c r="I31" s="202">
        <v>16.25</v>
      </c>
      <c r="J31" s="203"/>
      <c r="K31" s="202">
        <v>7.836666666666667</v>
      </c>
      <c r="L31" s="202">
        <v>9.63</v>
      </c>
      <c r="M31" s="203"/>
      <c r="N31" s="202">
        <v>8</v>
      </c>
      <c r="O31" s="202">
        <v>12</v>
      </c>
      <c r="P31" s="203"/>
      <c r="Q31" s="202">
        <v>0.355</v>
      </c>
      <c r="R31" s="202">
        <v>17.5</v>
      </c>
      <c r="S31" s="205"/>
      <c r="T31" s="186"/>
    </row>
    <row r="32" spans="1:20" ht="10.5" customHeight="1">
      <c r="A32" s="188" t="s">
        <v>253</v>
      </c>
      <c r="B32" s="202">
        <v>7.833333333333333</v>
      </c>
      <c r="C32" s="202">
        <v>12.916666666666666</v>
      </c>
      <c r="D32" s="204"/>
      <c r="E32" s="202">
        <v>7.626666666666667</v>
      </c>
      <c r="F32" s="202">
        <v>11.166666666666666</v>
      </c>
      <c r="G32" s="203"/>
      <c r="H32" s="202">
        <v>8.75</v>
      </c>
      <c r="I32" s="202">
        <v>16.5</v>
      </c>
      <c r="J32" s="203"/>
      <c r="K32" s="202">
        <v>7.96</v>
      </c>
      <c r="L32" s="202">
        <v>9.815</v>
      </c>
      <c r="M32" s="203"/>
      <c r="N32" s="202">
        <v>8</v>
      </c>
      <c r="O32" s="202">
        <v>12</v>
      </c>
      <c r="P32" s="203"/>
      <c r="Q32" s="202">
        <v>0.3383333333333333</v>
      </c>
      <c r="R32" s="202">
        <v>15.75</v>
      </c>
      <c r="S32" s="205"/>
      <c r="T32" s="186"/>
    </row>
    <row r="33" spans="1:20" ht="10.5" customHeight="1">
      <c r="A33" s="188" t="s">
        <v>254</v>
      </c>
      <c r="B33" s="202">
        <v>8.458333333333334</v>
      </c>
      <c r="C33" s="202">
        <v>13</v>
      </c>
      <c r="D33" s="204"/>
      <c r="E33" s="202">
        <v>7.92</v>
      </c>
      <c r="F33" s="202">
        <v>11.46</v>
      </c>
      <c r="G33" s="203"/>
      <c r="H33" s="202">
        <v>9.375</v>
      </c>
      <c r="I33" s="202">
        <v>16.5</v>
      </c>
      <c r="J33" s="203"/>
      <c r="K33" s="202">
        <v>8.25</v>
      </c>
      <c r="L33" s="202">
        <v>10</v>
      </c>
      <c r="M33" s="203"/>
      <c r="N33" s="202">
        <v>7.96</v>
      </c>
      <c r="O33" s="202">
        <v>12</v>
      </c>
      <c r="P33" s="203"/>
      <c r="Q33" s="202">
        <v>0.31</v>
      </c>
      <c r="R33" s="202">
        <v>16.666666666666668</v>
      </c>
      <c r="S33" s="205"/>
      <c r="T33" s="186"/>
    </row>
    <row r="34" spans="1:20" ht="10.5" customHeight="1">
      <c r="A34" s="188" t="s">
        <v>255</v>
      </c>
      <c r="B34" s="202">
        <v>7.963333333333333</v>
      </c>
      <c r="C34" s="202">
        <v>12.75</v>
      </c>
      <c r="D34" s="204"/>
      <c r="E34" s="202">
        <v>7.546666666666667</v>
      </c>
      <c r="F34" s="202">
        <v>11</v>
      </c>
      <c r="G34" s="203"/>
      <c r="H34" s="202">
        <v>9.13</v>
      </c>
      <c r="I34" s="202">
        <v>16.5</v>
      </c>
      <c r="J34" s="203"/>
      <c r="K34" s="202">
        <v>7.833333333333333</v>
      </c>
      <c r="L34" s="202">
        <v>10.333333333333334</v>
      </c>
      <c r="M34" s="203"/>
      <c r="N34" s="202">
        <v>7.25</v>
      </c>
      <c r="O34" s="202">
        <v>12</v>
      </c>
      <c r="P34" s="203"/>
      <c r="Q34" s="202">
        <v>0.3</v>
      </c>
      <c r="R34" s="202">
        <v>17.333333333333332</v>
      </c>
      <c r="S34" s="205"/>
      <c r="T34" s="186"/>
    </row>
    <row r="35" spans="1:20" ht="3" customHeight="1">
      <c r="A35" s="191"/>
      <c r="B35" s="203"/>
      <c r="C35" s="202"/>
      <c r="D35" s="203"/>
      <c r="E35" s="203"/>
      <c r="F35" s="203"/>
      <c r="G35" s="203"/>
      <c r="H35" s="203"/>
      <c r="I35" s="203"/>
      <c r="J35" s="203"/>
      <c r="K35" s="203"/>
      <c r="L35" s="203"/>
      <c r="M35" s="203"/>
      <c r="N35" s="203"/>
      <c r="O35" s="203"/>
      <c r="P35" s="203"/>
      <c r="Q35" s="203"/>
      <c r="R35" s="203"/>
      <c r="S35" s="205"/>
      <c r="T35" s="186"/>
    </row>
    <row r="36" spans="1:20" ht="10.5" customHeight="1">
      <c r="A36" s="188" t="s">
        <v>256</v>
      </c>
      <c r="B36" s="202">
        <v>7.85625</v>
      </c>
      <c r="C36" s="202">
        <v>13.125</v>
      </c>
      <c r="D36" s="203"/>
      <c r="E36" s="202">
        <v>7.618333333333333</v>
      </c>
      <c r="F36" s="202">
        <v>11.115</v>
      </c>
      <c r="G36" s="203"/>
      <c r="H36" s="202">
        <v>8.86625</v>
      </c>
      <c r="I36" s="202">
        <v>16.4375</v>
      </c>
      <c r="J36" s="203"/>
      <c r="K36" s="202">
        <v>7.97</v>
      </c>
      <c r="L36" s="202">
        <v>9.944583333333334</v>
      </c>
      <c r="M36" s="203"/>
      <c r="N36" s="202">
        <v>7.8025</v>
      </c>
      <c r="O36" s="202">
        <v>12</v>
      </c>
      <c r="P36" s="203"/>
      <c r="Q36" s="202">
        <v>0.3258333333333333</v>
      </c>
      <c r="R36" s="202">
        <v>16.8125</v>
      </c>
      <c r="S36" s="205"/>
      <c r="T36" s="186"/>
    </row>
    <row r="37" spans="1:20" ht="3" customHeight="1">
      <c r="A37" s="191"/>
      <c r="B37" s="202"/>
      <c r="C37" s="202"/>
      <c r="D37" s="203"/>
      <c r="E37" s="202"/>
      <c r="F37" s="202"/>
      <c r="G37" s="203"/>
      <c r="H37" s="203"/>
      <c r="I37" s="203"/>
      <c r="J37" s="203"/>
      <c r="K37" s="203"/>
      <c r="L37" s="203"/>
      <c r="M37" s="203"/>
      <c r="N37" s="203"/>
      <c r="O37" s="203"/>
      <c r="P37" s="203"/>
      <c r="Q37" s="203"/>
      <c r="R37" s="203"/>
      <c r="S37" s="186"/>
      <c r="T37" s="186"/>
    </row>
    <row r="38" spans="1:20" ht="10.5" customHeight="1">
      <c r="A38" s="201" t="s">
        <v>260</v>
      </c>
      <c r="B38" s="202"/>
      <c r="C38" s="202"/>
      <c r="D38" s="203"/>
      <c r="E38" s="202"/>
      <c r="F38" s="202"/>
      <c r="G38" s="203"/>
      <c r="H38" s="203"/>
      <c r="I38" s="203"/>
      <c r="J38" s="203"/>
      <c r="K38" s="203"/>
      <c r="L38" s="203"/>
      <c r="M38" s="203"/>
      <c r="N38" s="203"/>
      <c r="O38" s="203"/>
      <c r="P38" s="203"/>
      <c r="Q38" s="203"/>
      <c r="R38" s="203"/>
      <c r="S38" s="186"/>
      <c r="T38" s="186"/>
    </row>
    <row r="39" spans="1:20" ht="10.5" customHeight="1">
      <c r="A39" s="188" t="s">
        <v>252</v>
      </c>
      <c r="B39" s="202">
        <v>7.38</v>
      </c>
      <c r="C39" s="202">
        <v>11.75</v>
      </c>
      <c r="D39" s="204"/>
      <c r="E39" s="202">
        <v>7.08</v>
      </c>
      <c r="F39" s="202">
        <v>9.67</v>
      </c>
      <c r="G39" s="204"/>
      <c r="H39" s="202">
        <v>9.05</v>
      </c>
      <c r="I39" s="202">
        <v>14.46</v>
      </c>
      <c r="J39" s="204"/>
      <c r="K39" s="202">
        <v>7.79</v>
      </c>
      <c r="L39" s="202">
        <v>10.46</v>
      </c>
      <c r="M39" s="204"/>
      <c r="N39" s="202">
        <v>7.63</v>
      </c>
      <c r="O39" s="202">
        <v>11.5</v>
      </c>
      <c r="P39" s="203"/>
      <c r="Q39" s="202">
        <v>0.3</v>
      </c>
      <c r="R39" s="202">
        <v>17.17</v>
      </c>
      <c r="S39" s="186"/>
      <c r="T39" s="186"/>
    </row>
    <row r="40" spans="1:20" ht="10.5" customHeight="1">
      <c r="A40" s="188" t="s">
        <v>253</v>
      </c>
      <c r="B40" s="202">
        <v>7</v>
      </c>
      <c r="C40" s="202">
        <v>10.83</v>
      </c>
      <c r="D40" s="204"/>
      <c r="E40" s="202">
        <v>6.67</v>
      </c>
      <c r="F40" s="202">
        <v>8.75</v>
      </c>
      <c r="G40" s="203"/>
      <c r="H40" s="202">
        <v>8.88</v>
      </c>
      <c r="I40" s="202">
        <v>13.75</v>
      </c>
      <c r="J40" s="203"/>
      <c r="K40" s="202">
        <v>7.75</v>
      </c>
      <c r="L40" s="202">
        <v>10.46</v>
      </c>
      <c r="M40" s="203"/>
      <c r="N40" s="202">
        <v>7.83</v>
      </c>
      <c r="O40" s="202">
        <v>11.5</v>
      </c>
      <c r="P40" s="203"/>
      <c r="Q40" s="202">
        <v>0.3</v>
      </c>
      <c r="R40" s="202">
        <v>15.13</v>
      </c>
      <c r="S40" s="186"/>
      <c r="T40" s="186"/>
    </row>
    <row r="41" spans="1:20" ht="10.5" customHeight="1">
      <c r="A41" s="188" t="s">
        <v>254</v>
      </c>
      <c r="B41" s="202">
        <v>7.05</v>
      </c>
      <c r="C41" s="202">
        <v>11.08</v>
      </c>
      <c r="D41" s="204"/>
      <c r="E41" s="202">
        <v>6.75</v>
      </c>
      <c r="F41" s="202">
        <v>8.75</v>
      </c>
      <c r="G41" s="203"/>
      <c r="H41" s="202">
        <v>8.58</v>
      </c>
      <c r="I41" s="202">
        <v>13.63</v>
      </c>
      <c r="J41" s="203"/>
      <c r="K41" s="202">
        <v>7.67</v>
      </c>
      <c r="L41" s="202">
        <v>10.5</v>
      </c>
      <c r="M41" s="203"/>
      <c r="N41" s="202">
        <v>8</v>
      </c>
      <c r="O41" s="202">
        <v>11.08</v>
      </c>
      <c r="P41" s="203"/>
      <c r="Q41" s="202">
        <v>0.3</v>
      </c>
      <c r="R41" s="202">
        <v>15.42</v>
      </c>
      <c r="S41" s="186"/>
      <c r="T41" s="186"/>
    </row>
    <row r="42" spans="1:20" ht="10.5" customHeight="1">
      <c r="A42" s="188" t="s">
        <v>255</v>
      </c>
      <c r="B42" s="202">
        <v>7.17</v>
      </c>
      <c r="C42" s="202">
        <v>10.38</v>
      </c>
      <c r="D42" s="204"/>
      <c r="E42" s="202">
        <v>7</v>
      </c>
      <c r="F42" s="202">
        <v>9.84</v>
      </c>
      <c r="G42" s="203"/>
      <c r="H42" s="202">
        <v>8.88</v>
      </c>
      <c r="I42" s="202">
        <v>13</v>
      </c>
      <c r="J42" s="203"/>
      <c r="K42" s="202">
        <v>7.88</v>
      </c>
      <c r="L42" s="202">
        <v>10.5</v>
      </c>
      <c r="M42" s="203"/>
      <c r="N42" s="202">
        <v>7.88</v>
      </c>
      <c r="O42" s="202">
        <v>10.33</v>
      </c>
      <c r="P42" s="203"/>
      <c r="Q42" s="202">
        <v>0.31</v>
      </c>
      <c r="R42" s="202">
        <v>16.25</v>
      </c>
      <c r="S42" s="186"/>
      <c r="T42" s="186"/>
    </row>
    <row r="43" spans="1:18" ht="3" customHeight="1">
      <c r="A43" s="191"/>
      <c r="B43" s="203"/>
      <c r="C43" s="202"/>
      <c r="D43" s="203"/>
      <c r="E43" s="203"/>
      <c r="F43" s="203"/>
      <c r="G43" s="203"/>
      <c r="H43" s="203"/>
      <c r="I43" s="203" t="s">
        <v>17</v>
      </c>
      <c r="J43" s="203"/>
      <c r="K43" s="203"/>
      <c r="L43" s="203"/>
      <c r="M43" s="203"/>
      <c r="N43" s="203"/>
      <c r="O43" s="203"/>
      <c r="P43" s="203"/>
      <c r="Q43" s="203"/>
      <c r="R43" s="203"/>
    </row>
    <row r="44" spans="1:18" ht="10.5" customHeight="1">
      <c r="A44" s="188" t="s">
        <v>256</v>
      </c>
      <c r="B44" s="202">
        <f>+(B42+B41+B40+B39)/4</f>
        <v>7.1499999999999995</v>
      </c>
      <c r="C44" s="202">
        <f>+(C42+C41+C40+C39)/4</f>
        <v>11.01</v>
      </c>
      <c r="D44" s="203"/>
      <c r="E44" s="202">
        <f>+(E42+E41+E40+E39)/4</f>
        <v>6.875</v>
      </c>
      <c r="F44" s="202">
        <f>+(F42+F41+F40+F39)/4</f>
        <v>9.2525</v>
      </c>
      <c r="G44" s="203"/>
      <c r="H44" s="202">
        <f>+(H42+H41+H40+H39)/4</f>
        <v>8.8475</v>
      </c>
      <c r="I44" s="202">
        <f>+(I42+I41+I40+I39)/4</f>
        <v>13.71</v>
      </c>
      <c r="J44" s="203"/>
      <c r="K44" s="202">
        <f>+(K42+K41+K40+K39)/4</f>
        <v>7.7725</v>
      </c>
      <c r="L44" s="202">
        <f>+(L42+L41+L40+L39)/4</f>
        <v>10.48</v>
      </c>
      <c r="M44" s="203"/>
      <c r="N44" s="202">
        <f>+(N42+N41+N40+N39)/4</f>
        <v>7.835</v>
      </c>
      <c r="O44" s="202">
        <f>+(O42+O41+O40+O39)/4</f>
        <v>11.1025</v>
      </c>
      <c r="P44" s="203"/>
      <c r="Q44" s="202">
        <f>+(Q42+Q41+Q40+Q39)/4</f>
        <v>0.3025</v>
      </c>
      <c r="R44" s="202">
        <f>+(R42+R41+R40+R39)/4</f>
        <v>15.992500000000001</v>
      </c>
    </row>
    <row r="45" spans="1:18" ht="3" customHeight="1">
      <c r="A45" s="191"/>
      <c r="B45" s="202"/>
      <c r="C45" s="202"/>
      <c r="D45" s="203"/>
      <c r="E45" s="202"/>
      <c r="F45" s="202"/>
      <c r="G45" s="203"/>
      <c r="H45" s="203"/>
      <c r="I45" s="203"/>
      <c r="J45" s="203"/>
      <c r="K45" s="203"/>
      <c r="L45" s="203"/>
      <c r="M45" s="203"/>
      <c r="N45" s="203"/>
      <c r="O45" s="203"/>
      <c r="P45" s="203"/>
      <c r="Q45" s="203"/>
      <c r="R45" s="203"/>
    </row>
    <row r="46" spans="1:18" ht="10.5" customHeight="1">
      <c r="A46" s="201">
        <v>1998</v>
      </c>
      <c r="B46" s="202"/>
      <c r="C46" s="202"/>
      <c r="D46" s="203"/>
      <c r="E46" s="202"/>
      <c r="F46" s="202"/>
      <c r="G46" s="203"/>
      <c r="H46" s="203"/>
      <c r="I46" s="203"/>
      <c r="J46" s="203"/>
      <c r="K46" s="203"/>
      <c r="L46" s="203"/>
      <c r="M46" s="203"/>
      <c r="N46" s="203"/>
      <c r="O46" s="203"/>
      <c r="P46" s="203"/>
      <c r="Q46" s="203"/>
      <c r="R46" s="203"/>
    </row>
    <row r="47" spans="1:18" ht="10.5" customHeight="1">
      <c r="A47" s="188" t="s">
        <v>252</v>
      </c>
      <c r="B47" s="202">
        <v>7.21</v>
      </c>
      <c r="C47" s="202">
        <v>10.63</v>
      </c>
      <c r="D47" s="204"/>
      <c r="E47" s="202">
        <v>7.05</v>
      </c>
      <c r="F47" s="202">
        <v>8.63</v>
      </c>
      <c r="G47" s="204"/>
      <c r="H47" s="202">
        <v>8.13</v>
      </c>
      <c r="I47" s="202">
        <v>11.25</v>
      </c>
      <c r="J47" s="204"/>
      <c r="K47" s="202">
        <v>7.84</v>
      </c>
      <c r="L47" s="202">
        <v>11</v>
      </c>
      <c r="M47" s="204"/>
      <c r="N47" s="202">
        <v>7.92</v>
      </c>
      <c r="O47" s="202">
        <v>10.58</v>
      </c>
      <c r="P47" s="203"/>
      <c r="Q47" s="202">
        <v>0.3283</v>
      </c>
      <c r="R47" s="202">
        <v>16.42</v>
      </c>
    </row>
    <row r="48" spans="1:19" ht="10.5" customHeight="1">
      <c r="A48" s="188" t="s">
        <v>253</v>
      </c>
      <c r="B48" s="202">
        <v>7.38</v>
      </c>
      <c r="C48" s="202">
        <v>10.88</v>
      </c>
      <c r="D48" s="204"/>
      <c r="E48" s="202">
        <v>7.13</v>
      </c>
      <c r="F48" s="202">
        <v>9.75</v>
      </c>
      <c r="G48" s="203"/>
      <c r="H48" s="202">
        <v>8.5</v>
      </c>
      <c r="I48" s="202">
        <v>10.88</v>
      </c>
      <c r="J48" s="203"/>
      <c r="K48" s="202">
        <v>7.88</v>
      </c>
      <c r="L48" s="202">
        <v>11.13</v>
      </c>
      <c r="M48" s="203"/>
      <c r="N48" s="202">
        <v>7.88</v>
      </c>
      <c r="O48" s="202">
        <v>10.75</v>
      </c>
      <c r="P48" s="203"/>
      <c r="Q48" s="202">
        <v>0.3317</v>
      </c>
      <c r="R48" s="202">
        <v>16.92</v>
      </c>
      <c r="S48" s="186"/>
    </row>
    <row r="49" spans="1:19" ht="10.5" customHeight="1">
      <c r="A49" s="188" t="s">
        <v>254</v>
      </c>
      <c r="B49" s="202">
        <v>7.25</v>
      </c>
      <c r="C49" s="202">
        <v>10.75</v>
      </c>
      <c r="D49" s="204"/>
      <c r="E49" s="202">
        <v>7.21</v>
      </c>
      <c r="F49" s="202">
        <v>9.96</v>
      </c>
      <c r="G49" s="203"/>
      <c r="H49" s="202">
        <v>8.21</v>
      </c>
      <c r="I49" s="202">
        <v>12.58</v>
      </c>
      <c r="J49" s="203"/>
      <c r="K49" s="202">
        <v>7.25</v>
      </c>
      <c r="L49" s="202">
        <v>10.58</v>
      </c>
      <c r="M49" s="203"/>
      <c r="N49" s="202">
        <v>7.25</v>
      </c>
      <c r="O49" s="202">
        <v>10.92</v>
      </c>
      <c r="P49" s="203"/>
      <c r="Q49" s="202">
        <v>0.3817</v>
      </c>
      <c r="R49" s="202">
        <v>19</v>
      </c>
      <c r="S49" s="186"/>
    </row>
    <row r="50" spans="1:19" ht="10.5" customHeight="1">
      <c r="A50" s="188" t="s">
        <v>255</v>
      </c>
      <c r="B50" s="202">
        <v>7.25</v>
      </c>
      <c r="C50" s="202">
        <v>10.75</v>
      </c>
      <c r="D50" s="204"/>
      <c r="E50" s="202">
        <v>7.21</v>
      </c>
      <c r="F50" s="202">
        <v>9.96</v>
      </c>
      <c r="G50" s="203"/>
      <c r="H50" s="202">
        <v>8.38</v>
      </c>
      <c r="I50" s="202">
        <v>12.75</v>
      </c>
      <c r="J50" s="203"/>
      <c r="K50" s="202">
        <v>7.25</v>
      </c>
      <c r="L50" s="202">
        <v>10.5</v>
      </c>
      <c r="M50" s="203"/>
      <c r="N50" s="202">
        <v>7.25</v>
      </c>
      <c r="O50" s="202">
        <v>11</v>
      </c>
      <c r="P50" s="203"/>
      <c r="Q50" s="202">
        <v>0.45</v>
      </c>
      <c r="R50" s="202">
        <v>21</v>
      </c>
      <c r="S50" s="186"/>
    </row>
    <row r="51" spans="1:19" ht="3" customHeight="1">
      <c r="A51" s="191"/>
      <c r="B51" s="203"/>
      <c r="C51" s="202"/>
      <c r="D51" s="203"/>
      <c r="E51" s="203"/>
      <c r="F51" s="203"/>
      <c r="G51" s="203"/>
      <c r="H51" s="203"/>
      <c r="I51" s="203" t="s">
        <v>17</v>
      </c>
      <c r="J51" s="203"/>
      <c r="K51" s="203"/>
      <c r="L51" s="203"/>
      <c r="M51" s="203"/>
      <c r="N51" s="203"/>
      <c r="O51" s="203"/>
      <c r="P51" s="203"/>
      <c r="Q51" s="203"/>
      <c r="R51" s="203"/>
      <c r="S51" s="186"/>
    </row>
    <row r="52" spans="1:19" ht="10.5" customHeight="1">
      <c r="A52" s="188" t="s">
        <v>256</v>
      </c>
      <c r="B52" s="202">
        <f>+(B50+B49+B48+B47)/4</f>
        <v>7.2725</v>
      </c>
      <c r="C52" s="202">
        <f>+(C50+C49+C48+C47)/4</f>
        <v>10.752500000000001</v>
      </c>
      <c r="D52" s="203"/>
      <c r="E52" s="202">
        <f>+(E50+E49+E48+E47)/4</f>
        <v>7.15</v>
      </c>
      <c r="F52" s="202">
        <f>+(F50+F49+F48+F47)/4</f>
        <v>9.575000000000001</v>
      </c>
      <c r="G52" s="203"/>
      <c r="H52" s="202">
        <f>+(H50+H49+H48+H47)/4</f>
        <v>8.305000000000001</v>
      </c>
      <c r="I52" s="202">
        <f>+(I50+I49+I48+I47)/4</f>
        <v>11.865</v>
      </c>
      <c r="J52" s="203"/>
      <c r="K52" s="202">
        <f>+(K50+K49+K48+K47)/4</f>
        <v>7.555</v>
      </c>
      <c r="L52" s="202">
        <f>+(L50+L49+L48+L47)/4</f>
        <v>10.8025</v>
      </c>
      <c r="M52" s="203"/>
      <c r="N52" s="202">
        <f>+(N50+N49+N48+N47)/4</f>
        <v>7.574999999999999</v>
      </c>
      <c r="O52" s="202">
        <f>+(O50+O49+O48+O47)/4</f>
        <v>10.8125</v>
      </c>
      <c r="P52" s="203"/>
      <c r="Q52" s="202">
        <f>+(Q50+Q49+Q48+Q47)/4</f>
        <v>0.372925</v>
      </c>
      <c r="R52" s="202">
        <f>+(R50+R49+R48+R47)/4</f>
        <v>18.335</v>
      </c>
      <c r="S52" s="186"/>
    </row>
    <row r="53" spans="1:19" ht="3" customHeight="1">
      <c r="A53" s="191"/>
      <c r="B53" s="202"/>
      <c r="C53" s="202"/>
      <c r="D53" s="203"/>
      <c r="E53" s="202"/>
      <c r="F53" s="202"/>
      <c r="G53" s="203"/>
      <c r="H53" s="203"/>
      <c r="I53" s="203"/>
      <c r="J53" s="203"/>
      <c r="K53" s="203"/>
      <c r="L53" s="203"/>
      <c r="M53" s="203"/>
      <c r="N53" s="203"/>
      <c r="O53" s="203"/>
      <c r="P53" s="203"/>
      <c r="Q53" s="203"/>
      <c r="R53" s="203"/>
      <c r="S53" s="186"/>
    </row>
    <row r="54" spans="1:19" ht="10.5" customHeight="1">
      <c r="A54" s="201">
        <v>1999</v>
      </c>
      <c r="B54" s="202"/>
      <c r="C54" s="202"/>
      <c r="D54" s="203"/>
      <c r="E54" s="202"/>
      <c r="F54" s="202"/>
      <c r="G54" s="203"/>
      <c r="H54" s="203"/>
      <c r="I54" s="203"/>
      <c r="J54" s="203"/>
      <c r="K54" s="203"/>
      <c r="L54" s="203"/>
      <c r="M54" s="203"/>
      <c r="N54" s="203"/>
      <c r="O54" s="203"/>
      <c r="P54" s="203"/>
      <c r="Q54" s="203"/>
      <c r="R54" s="203"/>
      <c r="S54" s="186"/>
    </row>
    <row r="55" spans="1:19" ht="10.5" customHeight="1">
      <c r="A55" s="206" t="s">
        <v>252</v>
      </c>
      <c r="B55" s="202">
        <v>7.25</v>
      </c>
      <c r="C55" s="202">
        <v>10.75</v>
      </c>
      <c r="D55" s="204"/>
      <c r="E55" s="202">
        <v>7.5</v>
      </c>
      <c r="F55" s="202">
        <v>10.38</v>
      </c>
      <c r="G55" s="204"/>
      <c r="H55" s="202">
        <v>8.8</v>
      </c>
      <c r="I55" s="202">
        <v>13.3</v>
      </c>
      <c r="J55" s="204"/>
      <c r="K55" s="202">
        <v>7.33</v>
      </c>
      <c r="L55" s="202">
        <v>10.67</v>
      </c>
      <c r="M55" s="204"/>
      <c r="N55" s="202">
        <v>7.42</v>
      </c>
      <c r="O55" s="202">
        <v>11</v>
      </c>
      <c r="P55" s="203"/>
      <c r="Q55" s="202">
        <v>0.45</v>
      </c>
      <c r="R55" s="202">
        <v>21</v>
      </c>
      <c r="S55" s="186"/>
    </row>
    <row r="56" spans="1:19" ht="10.5" customHeight="1">
      <c r="A56" s="188" t="s">
        <v>253</v>
      </c>
      <c r="B56" s="202">
        <v>7.33</v>
      </c>
      <c r="C56" s="202">
        <v>10.63</v>
      </c>
      <c r="D56" s="204"/>
      <c r="E56" s="202">
        <v>7.5</v>
      </c>
      <c r="F56" s="202">
        <v>10.38</v>
      </c>
      <c r="G56" s="204"/>
      <c r="H56" s="202">
        <v>8.71</v>
      </c>
      <c r="I56" s="202">
        <v>13.21</v>
      </c>
      <c r="J56" s="204"/>
      <c r="K56" s="202">
        <v>7.79</v>
      </c>
      <c r="L56" s="202">
        <v>11.29</v>
      </c>
      <c r="M56" s="204"/>
      <c r="N56" s="202">
        <v>8.09</v>
      </c>
      <c r="O56" s="202">
        <v>11.83</v>
      </c>
      <c r="P56" s="203"/>
      <c r="Q56" s="202">
        <v>0.46</v>
      </c>
      <c r="R56" s="202">
        <v>21</v>
      </c>
      <c r="S56" s="186"/>
    </row>
    <row r="57" spans="1:19" ht="10.5" customHeight="1">
      <c r="A57" s="188" t="s">
        <v>254</v>
      </c>
      <c r="B57" s="202">
        <v>7.5</v>
      </c>
      <c r="C57" s="202">
        <v>10.63</v>
      </c>
      <c r="D57" s="204"/>
      <c r="E57" s="202">
        <v>7.5</v>
      </c>
      <c r="F57" s="202">
        <v>10.38</v>
      </c>
      <c r="G57" s="204"/>
      <c r="H57" s="202">
        <v>8.75</v>
      </c>
      <c r="I57" s="202">
        <v>13.58</v>
      </c>
      <c r="J57" s="204"/>
      <c r="K57" s="202">
        <v>7.88</v>
      </c>
      <c r="L57" s="202">
        <v>11.38</v>
      </c>
      <c r="M57" s="204"/>
      <c r="N57" s="202">
        <v>8.09</v>
      </c>
      <c r="O57" s="202">
        <v>12</v>
      </c>
      <c r="P57" s="203"/>
      <c r="Q57" s="202">
        <v>0.46</v>
      </c>
      <c r="R57" s="202">
        <v>21</v>
      </c>
      <c r="S57" s="186"/>
    </row>
    <row r="58" spans="1:19" ht="9.75" customHeight="1">
      <c r="A58" s="188" t="s">
        <v>255</v>
      </c>
      <c r="B58" s="202">
        <v>7.63</v>
      </c>
      <c r="C58" s="202">
        <v>12.34</v>
      </c>
      <c r="D58" s="204"/>
      <c r="E58" s="202">
        <v>7.46</v>
      </c>
      <c r="F58" s="202">
        <v>10.92</v>
      </c>
      <c r="G58" s="204"/>
      <c r="H58" s="202">
        <v>8.75</v>
      </c>
      <c r="I58" s="202">
        <v>13.58</v>
      </c>
      <c r="J58" s="204"/>
      <c r="K58" s="202">
        <v>7.88</v>
      </c>
      <c r="L58" s="202">
        <v>11.13</v>
      </c>
      <c r="M58" s="204"/>
      <c r="N58" s="202">
        <v>8.04</v>
      </c>
      <c r="O58" s="202">
        <v>11.75</v>
      </c>
      <c r="P58" s="203"/>
      <c r="Q58" s="202">
        <v>0.35</v>
      </c>
      <c r="R58" s="202">
        <v>20.29</v>
      </c>
      <c r="S58" s="186"/>
    </row>
    <row r="59" spans="1:19" ht="3" customHeight="1">
      <c r="A59" s="188"/>
      <c r="B59" s="202"/>
      <c r="C59" s="202"/>
      <c r="D59" s="204"/>
      <c r="E59" s="202"/>
      <c r="F59" s="202"/>
      <c r="G59" s="204"/>
      <c r="H59" s="202"/>
      <c r="I59" s="202"/>
      <c r="J59" s="204"/>
      <c r="K59" s="202"/>
      <c r="L59" s="202"/>
      <c r="M59" s="204"/>
      <c r="N59" s="202"/>
      <c r="O59" s="202"/>
      <c r="P59" s="203"/>
      <c r="Q59" s="202"/>
      <c r="R59" s="202"/>
      <c r="S59" s="186"/>
    </row>
    <row r="60" spans="1:19" ht="10.5" customHeight="1">
      <c r="A60" s="188" t="s">
        <v>256</v>
      </c>
      <c r="B60" s="202">
        <f>+(B58+B57+B56+B55)/4</f>
        <v>7.4275</v>
      </c>
      <c r="C60" s="202">
        <f>+(C58+C57+C56+C55)/4</f>
        <v>11.0875</v>
      </c>
      <c r="D60" s="204"/>
      <c r="E60" s="202">
        <f>+(E58+E57+E56+E55)/4</f>
        <v>7.49</v>
      </c>
      <c r="F60" s="202">
        <f>+(F58+F57+F56+F55)/4</f>
        <v>10.515</v>
      </c>
      <c r="G60" s="204"/>
      <c r="H60" s="202">
        <f>+(H58+H57+H56+H55)/4</f>
        <v>8.752500000000001</v>
      </c>
      <c r="I60" s="202">
        <f>+(I58+I57+I56+I55)/4</f>
        <v>13.4175</v>
      </c>
      <c r="J60" s="204"/>
      <c r="K60" s="202">
        <f>+(K58+K57+K56+K55)/4</f>
        <v>7.720000000000001</v>
      </c>
      <c r="L60" s="202">
        <f>+(L58+L57+L56+L55)/4</f>
        <v>11.1175</v>
      </c>
      <c r="M60" s="204"/>
      <c r="N60" s="202">
        <f>+(N58+N57+N56+N55)/4</f>
        <v>7.91</v>
      </c>
      <c r="O60" s="202">
        <f>+(O58+O57+O56+O55)/4</f>
        <v>11.645</v>
      </c>
      <c r="P60" s="203"/>
      <c r="Q60" s="202">
        <f>+(Q58+Q57+Q56+Q55)/4</f>
        <v>0.43</v>
      </c>
      <c r="R60" s="202">
        <f>+(R58+R57+R56+R55)/4</f>
        <v>20.822499999999998</v>
      </c>
      <c r="S60" s="186"/>
    </row>
    <row r="61" spans="1:19" ht="3" customHeight="1">
      <c r="A61" s="188"/>
      <c r="B61" s="202"/>
      <c r="C61" s="202"/>
      <c r="D61" s="204"/>
      <c r="E61" s="202"/>
      <c r="F61" s="202"/>
      <c r="G61" s="204"/>
      <c r="H61" s="202"/>
      <c r="I61" s="202"/>
      <c r="J61" s="204"/>
      <c r="K61" s="202"/>
      <c r="L61" s="202"/>
      <c r="M61" s="204"/>
      <c r="N61" s="202"/>
      <c r="O61" s="202"/>
      <c r="P61" s="203"/>
      <c r="Q61" s="202"/>
      <c r="R61" s="202"/>
      <c r="S61" s="186"/>
    </row>
    <row r="62" spans="1:19" ht="10.5" customHeight="1">
      <c r="A62" s="201">
        <v>2000</v>
      </c>
      <c r="B62" s="202"/>
      <c r="C62" s="202"/>
      <c r="D62" s="202"/>
      <c r="E62" s="202"/>
      <c r="F62" s="203"/>
      <c r="G62" s="202"/>
      <c r="H62" s="203"/>
      <c r="I62" s="202"/>
      <c r="J62" s="202"/>
      <c r="K62" s="202"/>
      <c r="L62" s="202"/>
      <c r="M62" s="202"/>
      <c r="N62" s="202"/>
      <c r="O62" s="202"/>
      <c r="P62" s="203"/>
      <c r="Q62" s="202"/>
      <c r="R62" s="202"/>
      <c r="S62" s="186"/>
    </row>
    <row r="63" spans="1:19" ht="10.5" customHeight="1">
      <c r="A63" s="188" t="s">
        <v>252</v>
      </c>
      <c r="B63" s="202">
        <v>7.75</v>
      </c>
      <c r="C63" s="202">
        <v>13.84</v>
      </c>
      <c r="D63" s="202"/>
      <c r="E63" s="202">
        <v>7.5</v>
      </c>
      <c r="F63" s="202">
        <v>11.67</v>
      </c>
      <c r="G63" s="202"/>
      <c r="H63" s="202">
        <v>8.75</v>
      </c>
      <c r="I63" s="202">
        <v>14.793</v>
      </c>
      <c r="J63" s="202"/>
      <c r="K63" s="202">
        <v>7.88</v>
      </c>
      <c r="L63" s="202">
        <v>10.88</v>
      </c>
      <c r="M63" s="202"/>
      <c r="N63" s="202">
        <v>8.213</v>
      </c>
      <c r="O63" s="202">
        <v>11.75</v>
      </c>
      <c r="P63" s="203"/>
      <c r="Q63" s="202">
        <v>0.335</v>
      </c>
      <c r="R63" s="202">
        <v>19.63</v>
      </c>
      <c r="S63" s="186"/>
    </row>
    <row r="64" spans="1:19" ht="10.5" customHeight="1">
      <c r="A64" s="188" t="s">
        <v>253</v>
      </c>
      <c r="B64" s="202">
        <v>7.84</v>
      </c>
      <c r="C64" s="202">
        <v>15</v>
      </c>
      <c r="D64" s="202"/>
      <c r="E64" s="202">
        <v>7.5</v>
      </c>
      <c r="F64" s="202">
        <v>11.917</v>
      </c>
      <c r="G64" s="202"/>
      <c r="H64" s="202">
        <v>8.837</v>
      </c>
      <c r="I64" s="202">
        <v>16.333</v>
      </c>
      <c r="J64" s="202"/>
      <c r="K64" s="202">
        <v>7.88</v>
      </c>
      <c r="L64" s="202">
        <v>10.88</v>
      </c>
      <c r="M64" s="202"/>
      <c r="N64" s="202">
        <v>8.38</v>
      </c>
      <c r="O64" s="202">
        <v>11.38</v>
      </c>
      <c r="P64" s="203"/>
      <c r="Q64" s="202">
        <v>0.335</v>
      </c>
      <c r="R64" s="202">
        <v>20.043</v>
      </c>
      <c r="S64" s="186"/>
    </row>
    <row r="65" spans="1:19" ht="10.5" customHeight="1">
      <c r="A65" s="188" t="s">
        <v>254</v>
      </c>
      <c r="B65" s="202">
        <v>7.713</v>
      </c>
      <c r="C65" s="202">
        <v>15</v>
      </c>
      <c r="D65" s="202"/>
      <c r="E65" s="202">
        <v>7.253</v>
      </c>
      <c r="F65" s="202">
        <v>12</v>
      </c>
      <c r="G65" s="202"/>
      <c r="H65" s="202">
        <v>8.793</v>
      </c>
      <c r="I65" s="202">
        <v>16</v>
      </c>
      <c r="J65" s="202"/>
      <c r="K65" s="202">
        <v>7.96</v>
      </c>
      <c r="L65" s="202">
        <v>11.13</v>
      </c>
      <c r="M65" s="202"/>
      <c r="N65" s="202">
        <v>8.46</v>
      </c>
      <c r="O65" s="202">
        <v>11.38</v>
      </c>
      <c r="P65" s="203"/>
      <c r="Q65" s="202">
        <v>0.32</v>
      </c>
      <c r="R65" s="202">
        <v>19.5</v>
      </c>
      <c r="S65" s="186"/>
    </row>
    <row r="66" spans="1:19" ht="10.5" customHeight="1">
      <c r="A66" s="188" t="s">
        <v>255</v>
      </c>
      <c r="B66" s="202">
        <v>7.63</v>
      </c>
      <c r="C66" s="202">
        <v>15.087</v>
      </c>
      <c r="D66" s="202"/>
      <c r="E66" s="202">
        <v>7.377</v>
      </c>
      <c r="F66" s="202">
        <v>11.167</v>
      </c>
      <c r="G66" s="202"/>
      <c r="H66" s="202">
        <v>8.75</v>
      </c>
      <c r="I66" s="202">
        <v>16.127</v>
      </c>
      <c r="J66" s="202"/>
      <c r="K66" s="202">
        <v>7.75</v>
      </c>
      <c r="L66" s="202">
        <v>11.005</v>
      </c>
      <c r="M66" s="202"/>
      <c r="N66" s="202">
        <v>8.5</v>
      </c>
      <c r="O66" s="202">
        <v>11.75</v>
      </c>
      <c r="P66" s="203"/>
      <c r="Q66" s="202">
        <v>0.32</v>
      </c>
      <c r="R66" s="202">
        <v>19</v>
      </c>
      <c r="S66" s="186"/>
    </row>
    <row r="67" spans="1:19" ht="3.75" customHeight="1">
      <c r="A67" s="191"/>
      <c r="B67" s="203"/>
      <c r="C67" s="203"/>
      <c r="D67" s="203"/>
      <c r="E67" s="203"/>
      <c r="F67" s="203"/>
      <c r="G67" s="203"/>
      <c r="H67" s="203"/>
      <c r="I67" s="203"/>
      <c r="J67" s="203"/>
      <c r="K67" s="203"/>
      <c r="L67" s="203"/>
      <c r="M67" s="203"/>
      <c r="N67" s="203"/>
      <c r="O67" s="203"/>
      <c r="P67" s="203"/>
      <c r="Q67" s="202"/>
      <c r="R67" s="202"/>
      <c r="S67" s="186"/>
    </row>
    <row r="68" spans="1:19" ht="10.5" customHeight="1">
      <c r="A68" s="188" t="s">
        <v>256</v>
      </c>
      <c r="B68" s="202">
        <f>AVERAGE(B63:B66)</f>
        <v>7.73325</v>
      </c>
      <c r="C68" s="202">
        <f>AVERAGE(C63:C66)</f>
        <v>14.731750000000002</v>
      </c>
      <c r="D68" s="202"/>
      <c r="E68" s="202">
        <f>AVERAGE(E63:E66)</f>
        <v>7.4075</v>
      </c>
      <c r="F68" s="202">
        <f>AVERAGE(F63:F66)</f>
        <v>11.688500000000001</v>
      </c>
      <c r="G68" s="202"/>
      <c r="H68" s="202">
        <f>AVERAGE(H63:H66)</f>
        <v>8.782499999999999</v>
      </c>
      <c r="I68" s="202">
        <f>AVERAGE(I63:I66)</f>
        <v>15.81325</v>
      </c>
      <c r="J68" s="202"/>
      <c r="K68" s="202">
        <f>AVERAGE(K63:K66)</f>
        <v>7.8675</v>
      </c>
      <c r="L68" s="202">
        <f>AVERAGE(L63:L66)</f>
        <v>10.97375</v>
      </c>
      <c r="M68" s="202"/>
      <c r="N68" s="202">
        <f>AVERAGE(N63:N66)</f>
        <v>8.38825</v>
      </c>
      <c r="O68" s="202">
        <f>AVERAGE(O63:O66)</f>
        <v>11.565000000000001</v>
      </c>
      <c r="P68" s="203"/>
      <c r="Q68" s="202">
        <f>AVERAGE(Q63:Q66)</f>
        <v>0.3275</v>
      </c>
      <c r="R68" s="202">
        <f>AVERAGE(R63:R66)</f>
        <v>19.54325</v>
      </c>
      <c r="S68" s="186"/>
    </row>
    <row r="69" spans="1:19" ht="3" customHeight="1">
      <c r="A69" s="201"/>
      <c r="B69" s="202"/>
      <c r="C69" s="202"/>
      <c r="D69" s="204"/>
      <c r="E69" s="202"/>
      <c r="F69" s="202"/>
      <c r="G69" s="204"/>
      <c r="H69" s="202"/>
      <c r="I69" s="202"/>
      <c r="J69" s="204"/>
      <c r="K69" s="202"/>
      <c r="L69" s="202"/>
      <c r="M69" s="204"/>
      <c r="N69" s="202"/>
      <c r="O69" s="202"/>
      <c r="P69" s="203"/>
      <c r="Q69" s="202"/>
      <c r="R69" s="202"/>
      <c r="S69" s="186"/>
    </row>
    <row r="70" spans="1:19" ht="10.5" customHeight="1">
      <c r="A70" s="201">
        <v>2001</v>
      </c>
      <c r="B70" s="202"/>
      <c r="C70" s="202"/>
      <c r="D70" s="204"/>
      <c r="E70" s="202"/>
      <c r="F70" s="202"/>
      <c r="G70" s="204"/>
      <c r="H70" s="202"/>
      <c r="I70" s="202"/>
      <c r="J70" s="204"/>
      <c r="K70" s="202"/>
      <c r="L70" s="202"/>
      <c r="M70" s="204"/>
      <c r="N70" s="202"/>
      <c r="O70" s="202"/>
      <c r="P70" s="203"/>
      <c r="Q70" s="202"/>
      <c r="R70" s="202"/>
      <c r="S70" s="186"/>
    </row>
    <row r="71" spans="1:19" ht="10.5" customHeight="1">
      <c r="A71" s="206" t="s">
        <v>261</v>
      </c>
      <c r="B71" s="202">
        <v>7.25</v>
      </c>
      <c r="C71" s="202">
        <v>14.75</v>
      </c>
      <c r="D71" s="204"/>
      <c r="E71" s="202">
        <v>7.25</v>
      </c>
      <c r="F71" s="202">
        <v>10.25</v>
      </c>
      <c r="G71" s="204"/>
      <c r="H71" s="202">
        <v>8.63</v>
      </c>
      <c r="I71" s="202">
        <v>15.25</v>
      </c>
      <c r="J71" s="202"/>
      <c r="K71" s="202">
        <v>7.75</v>
      </c>
      <c r="L71" s="202">
        <v>10.88</v>
      </c>
      <c r="M71" s="204"/>
      <c r="N71" s="202">
        <v>7.75</v>
      </c>
      <c r="O71" s="202">
        <v>11.75</v>
      </c>
      <c r="P71" s="203"/>
      <c r="Q71" s="202">
        <v>0.31</v>
      </c>
      <c r="R71" s="202">
        <v>17.88</v>
      </c>
      <c r="S71" s="186"/>
    </row>
    <row r="72" spans="1:19" ht="10.5" customHeight="1">
      <c r="A72" s="192" t="s">
        <v>262</v>
      </c>
      <c r="B72" s="207">
        <v>7.25</v>
      </c>
      <c r="C72" s="207">
        <v>14.75</v>
      </c>
      <c r="D72" s="208"/>
      <c r="E72" s="207">
        <v>7.25</v>
      </c>
      <c r="F72" s="207">
        <v>10.5</v>
      </c>
      <c r="G72" s="208"/>
      <c r="H72" s="207">
        <v>8.7</v>
      </c>
      <c r="I72" s="207">
        <v>15.25</v>
      </c>
      <c r="J72" s="208"/>
      <c r="K72" s="207">
        <v>7.75</v>
      </c>
      <c r="L72" s="207">
        <v>10.88</v>
      </c>
      <c r="M72" s="209"/>
      <c r="N72" s="207">
        <v>7.75</v>
      </c>
      <c r="O72" s="207">
        <v>11.75</v>
      </c>
      <c r="P72" s="209"/>
      <c r="Q72" s="207">
        <v>0.32</v>
      </c>
      <c r="R72" s="207">
        <v>18</v>
      </c>
      <c r="S72" s="186"/>
    </row>
    <row r="73" spans="1:19" ht="10.5" customHeight="1">
      <c r="A73" s="210" t="s">
        <v>263</v>
      </c>
      <c r="B73" s="191"/>
      <c r="C73" s="191"/>
      <c r="D73" s="191"/>
      <c r="E73" s="191"/>
      <c r="F73" s="191"/>
      <c r="G73" s="191"/>
      <c r="H73" s="191"/>
      <c r="I73" s="191"/>
      <c r="J73" s="191"/>
      <c r="K73" s="191"/>
      <c r="L73" s="191"/>
      <c r="M73" s="191"/>
      <c r="N73" s="191"/>
      <c r="O73" s="191"/>
      <c r="P73" s="191"/>
      <c r="Q73" s="191"/>
      <c r="R73" s="191"/>
      <c r="S73" s="186"/>
    </row>
    <row r="74" spans="1:19" ht="10.5" customHeight="1">
      <c r="A74" s="211" t="s">
        <v>264</v>
      </c>
      <c r="B74" s="191"/>
      <c r="C74" s="191"/>
      <c r="D74" s="191"/>
      <c r="E74" s="191"/>
      <c r="F74" s="212"/>
      <c r="G74" s="191"/>
      <c r="H74" s="191"/>
      <c r="I74" s="191"/>
      <c r="J74" s="191"/>
      <c r="K74" s="191"/>
      <c r="L74" s="191"/>
      <c r="M74" s="191"/>
      <c r="N74" s="191"/>
      <c r="O74" s="191"/>
      <c r="P74" s="191"/>
      <c r="Q74" s="191"/>
      <c r="R74" s="191"/>
      <c r="S74" s="186"/>
    </row>
    <row r="75" spans="1:19" ht="10.5" customHeight="1">
      <c r="A75" s="211" t="s">
        <v>265</v>
      </c>
      <c r="B75" s="191"/>
      <c r="C75" s="191"/>
      <c r="D75" s="191"/>
      <c r="E75" s="191"/>
      <c r="F75" s="191"/>
      <c r="G75" s="191"/>
      <c r="H75" s="191"/>
      <c r="I75" s="191"/>
      <c r="J75" s="191"/>
      <c r="K75" s="191"/>
      <c r="L75" s="191"/>
      <c r="M75" s="191"/>
      <c r="N75" s="191"/>
      <c r="O75" s="191"/>
      <c r="P75" s="191"/>
      <c r="Q75" s="191"/>
      <c r="R75" s="191"/>
      <c r="S75" s="186"/>
    </row>
    <row r="76" spans="1:19" ht="10.5" customHeight="1">
      <c r="A76" s="211" t="s">
        <v>266</v>
      </c>
      <c r="B76" s="191"/>
      <c r="C76" s="191"/>
      <c r="D76" s="191"/>
      <c r="E76" s="191"/>
      <c r="F76" s="191"/>
      <c r="G76" s="191"/>
      <c r="H76" s="191"/>
      <c r="I76" s="191"/>
      <c r="J76" s="191"/>
      <c r="K76" s="191"/>
      <c r="L76" s="191"/>
      <c r="M76" s="191"/>
      <c r="N76" s="191"/>
      <c r="O76" s="191"/>
      <c r="P76" s="191"/>
      <c r="Q76" s="191"/>
      <c r="R76" s="191"/>
      <c r="S76" s="186"/>
    </row>
    <row r="77" spans="1:18" ht="12.75" customHeight="1">
      <c r="A77" s="213" t="s">
        <v>267</v>
      </c>
      <c r="B77" s="214"/>
      <c r="C77" s="214"/>
      <c r="D77" s="214"/>
      <c r="E77" s="214"/>
      <c r="F77" s="214"/>
      <c r="G77" s="214"/>
      <c r="H77" s="214"/>
      <c r="I77" s="214"/>
      <c r="J77" s="214"/>
      <c r="K77" s="214"/>
      <c r="L77" s="214"/>
      <c r="M77" s="214"/>
      <c r="N77" s="214"/>
      <c r="O77" s="214"/>
      <c r="P77" s="214"/>
      <c r="Q77" s="214"/>
      <c r="R77" s="214"/>
    </row>
    <row r="79" spans="2:9" ht="10.5">
      <c r="B79" s="215"/>
      <c r="C79" s="215"/>
      <c r="D79" s="215"/>
      <c r="E79" s="215"/>
      <c r="F79" s="215"/>
      <c r="G79" s="215"/>
      <c r="I79" s="215"/>
    </row>
    <row r="89" ht="10.5">
      <c r="X89" s="200"/>
    </row>
  </sheetData>
  <printOptions/>
  <pageMargins left="0.667" right="0.667" top="0" bottom="0"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transitionEvaluation="1" transitionEntry="1"/>
  <dimension ref="A1:X68"/>
  <sheetViews>
    <sheetView workbookViewId="0" topLeftCell="A1">
      <selection activeCell="A2" sqref="A2"/>
    </sheetView>
  </sheetViews>
  <sheetFormatPr defaultColWidth="9.7109375" defaultRowHeight="12.75"/>
  <cols>
    <col min="1" max="1" width="9.28125" style="243" customWidth="1"/>
    <col min="2" max="2" width="0.9921875" style="244" customWidth="1"/>
    <col min="3" max="4" width="6.00390625" style="244" customWidth="1"/>
    <col min="5" max="6" width="0.9921875" style="244" customWidth="1"/>
    <col min="7" max="8" width="6.00390625" style="244" customWidth="1"/>
    <col min="9" max="10" width="0.9921875" style="244" customWidth="1"/>
    <col min="11" max="12" width="6.00390625" style="244" customWidth="1"/>
    <col min="13" max="14" width="0.9921875" style="244" customWidth="1"/>
    <col min="15" max="16" width="6.00390625" style="244" customWidth="1"/>
    <col min="17" max="18" width="0.9921875" style="244" customWidth="1"/>
    <col min="19" max="20" width="6.00390625" style="244" customWidth="1"/>
    <col min="21" max="22" width="0.9921875" style="244" customWidth="1"/>
    <col min="23" max="24" width="6.00390625" style="244" customWidth="1"/>
    <col min="25" max="16384" width="9.7109375" style="244" customWidth="1"/>
  </cols>
  <sheetData>
    <row r="1" spans="1:24" s="219" customFormat="1" ht="9.75" customHeight="1">
      <c r="A1" s="216" t="s">
        <v>341</v>
      </c>
      <c r="B1" s="217"/>
      <c r="C1" s="218"/>
      <c r="D1" s="218"/>
      <c r="E1" s="218"/>
      <c r="F1" s="218"/>
      <c r="G1" s="218"/>
      <c r="H1" s="218"/>
      <c r="I1" s="218"/>
      <c r="J1" s="218"/>
      <c r="K1" s="218"/>
      <c r="L1" s="218"/>
      <c r="M1" s="218"/>
      <c r="N1" s="218"/>
      <c r="O1" s="218"/>
      <c r="P1" s="218"/>
      <c r="Q1" s="218"/>
      <c r="R1" s="218"/>
      <c r="S1" s="218"/>
      <c r="T1" s="218"/>
      <c r="U1" s="218"/>
      <c r="V1" s="218"/>
      <c r="W1" s="218"/>
      <c r="X1" s="218"/>
    </row>
    <row r="2" spans="1:24" s="219" customFormat="1" ht="13.5" customHeight="1">
      <c r="A2" s="220" t="s">
        <v>268</v>
      </c>
      <c r="B2" s="221"/>
      <c r="C2" s="222" t="s">
        <v>237</v>
      </c>
      <c r="D2" s="222"/>
      <c r="E2" s="222"/>
      <c r="F2" s="223"/>
      <c r="G2" s="222" t="s">
        <v>238</v>
      </c>
      <c r="H2" s="222"/>
      <c r="I2" s="222"/>
      <c r="J2" s="223"/>
      <c r="K2" s="222" t="s">
        <v>239</v>
      </c>
      <c r="L2" s="222"/>
      <c r="M2" s="222"/>
      <c r="N2" s="223"/>
      <c r="O2" s="222" t="s">
        <v>240</v>
      </c>
      <c r="P2" s="222"/>
      <c r="Q2" s="222"/>
      <c r="R2" s="223"/>
      <c r="S2" s="222" t="s">
        <v>269</v>
      </c>
      <c r="T2" s="222"/>
      <c r="U2" s="222"/>
      <c r="V2" s="223"/>
      <c r="W2" s="222" t="s">
        <v>270</v>
      </c>
      <c r="X2" s="222"/>
    </row>
    <row r="3" spans="1:24" s="219" customFormat="1" ht="12" customHeight="1">
      <c r="A3" s="224" t="s">
        <v>243</v>
      </c>
      <c r="B3" s="224" t="s">
        <v>17</v>
      </c>
      <c r="C3" s="225" t="s">
        <v>271</v>
      </c>
      <c r="D3" s="225" t="s">
        <v>272</v>
      </c>
      <c r="E3" s="225"/>
      <c r="F3" s="225"/>
      <c r="G3" s="225" t="s">
        <v>271</v>
      </c>
      <c r="H3" s="225" t="s">
        <v>273</v>
      </c>
      <c r="I3" s="225"/>
      <c r="J3" s="225"/>
      <c r="K3" s="225" t="s">
        <v>271</v>
      </c>
      <c r="L3" s="225" t="s">
        <v>272</v>
      </c>
      <c r="M3" s="225"/>
      <c r="N3" s="225"/>
      <c r="O3" s="225" t="s">
        <v>271</v>
      </c>
      <c r="P3" s="225" t="s">
        <v>273</v>
      </c>
      <c r="Q3" s="225"/>
      <c r="R3" s="225"/>
      <c r="S3" s="225" t="s">
        <v>274</v>
      </c>
      <c r="T3" s="225" t="s">
        <v>273</v>
      </c>
      <c r="U3" s="225"/>
      <c r="V3" s="225"/>
      <c r="W3" s="225" t="s">
        <v>274</v>
      </c>
      <c r="X3" s="225" t="s">
        <v>275</v>
      </c>
    </row>
    <row r="4" spans="1:24" s="219" customFormat="1" ht="12" customHeight="1">
      <c r="A4" s="221"/>
      <c r="B4" s="221"/>
      <c r="C4" s="226" t="s">
        <v>276</v>
      </c>
      <c r="D4" s="227"/>
      <c r="E4" s="227"/>
      <c r="F4" s="227"/>
      <c r="G4" s="227"/>
      <c r="H4" s="227"/>
      <c r="I4" s="227"/>
      <c r="J4" s="227"/>
      <c r="K4" s="227"/>
      <c r="L4" s="228"/>
      <c r="M4" s="227"/>
      <c r="N4" s="227"/>
      <c r="O4" s="227"/>
      <c r="P4" s="227"/>
      <c r="Q4" s="227"/>
      <c r="R4" s="227"/>
      <c r="S4" s="227"/>
      <c r="T4" s="227"/>
      <c r="U4" s="227"/>
      <c r="V4" s="227"/>
      <c r="W4" s="227"/>
      <c r="X4" s="227"/>
    </row>
    <row r="5" spans="1:24" s="219" customFormat="1" ht="10.5" customHeight="1">
      <c r="A5" s="229" t="s">
        <v>277</v>
      </c>
      <c r="B5" s="221"/>
      <c r="C5" s="230"/>
      <c r="D5" s="230"/>
      <c r="E5" s="230"/>
      <c r="F5" s="230"/>
      <c r="G5" s="230"/>
      <c r="H5" s="230"/>
      <c r="I5" s="230"/>
      <c r="J5" s="230"/>
      <c r="K5" s="230"/>
      <c r="L5" s="230"/>
      <c r="M5" s="230"/>
      <c r="N5" s="230"/>
      <c r="O5" s="230"/>
      <c r="P5" s="230"/>
      <c r="Q5" s="230"/>
      <c r="R5" s="230"/>
      <c r="S5" s="230"/>
      <c r="T5" s="230"/>
      <c r="U5" s="230"/>
      <c r="V5" s="230"/>
      <c r="W5" s="230"/>
      <c r="X5" s="230"/>
    </row>
    <row r="6" spans="1:24" s="219" customFormat="1" ht="10.5" customHeight="1">
      <c r="A6" s="220" t="s">
        <v>252</v>
      </c>
      <c r="B6" s="221"/>
      <c r="C6" s="230">
        <v>7.6433333333333335</v>
      </c>
      <c r="D6" s="230">
        <v>0.61</v>
      </c>
      <c r="E6" s="230"/>
      <c r="F6" s="230"/>
      <c r="G6" s="230">
        <v>7.4</v>
      </c>
      <c r="H6" s="230">
        <v>0.51</v>
      </c>
      <c r="I6" s="230"/>
      <c r="J6" s="230"/>
      <c r="K6" s="230">
        <v>7.4</v>
      </c>
      <c r="L6" s="230">
        <v>0.53</v>
      </c>
      <c r="M6" s="230"/>
      <c r="N6" s="230"/>
      <c r="O6" s="230">
        <v>5.77</v>
      </c>
      <c r="P6" s="230">
        <v>0.43</v>
      </c>
      <c r="Q6" s="230"/>
      <c r="R6" s="230"/>
      <c r="S6" s="230">
        <v>11.75</v>
      </c>
      <c r="T6" s="230">
        <v>0.64</v>
      </c>
      <c r="U6" s="230"/>
      <c r="V6" s="230"/>
      <c r="W6" s="230">
        <v>8.35</v>
      </c>
      <c r="X6" s="230">
        <v>0.42</v>
      </c>
    </row>
    <row r="7" spans="1:24" s="219" customFormat="1" ht="10.5" customHeight="1">
      <c r="A7" s="220" t="s">
        <v>253</v>
      </c>
      <c r="B7" s="221"/>
      <c r="C7" s="230">
        <v>7.765</v>
      </c>
      <c r="D7" s="230">
        <v>0.643333333333333</v>
      </c>
      <c r="E7" s="230"/>
      <c r="F7" s="230"/>
      <c r="G7" s="230">
        <v>7.4</v>
      </c>
      <c r="H7" s="230">
        <v>0.51</v>
      </c>
      <c r="I7" s="230"/>
      <c r="J7" s="230"/>
      <c r="K7" s="230">
        <v>7.4</v>
      </c>
      <c r="L7" s="230">
        <v>0.53</v>
      </c>
      <c r="M7" s="230"/>
      <c r="N7" s="230"/>
      <c r="O7" s="230">
        <v>5.77</v>
      </c>
      <c r="P7" s="230">
        <v>0.43</v>
      </c>
      <c r="Q7" s="230"/>
      <c r="R7" s="230"/>
      <c r="S7" s="230">
        <v>11.75</v>
      </c>
      <c r="T7" s="230">
        <v>0.64</v>
      </c>
      <c r="U7" s="230"/>
      <c r="V7" s="230"/>
      <c r="W7" s="230">
        <v>8.35</v>
      </c>
      <c r="X7" s="230">
        <v>0.42</v>
      </c>
    </row>
    <row r="8" spans="1:24" s="219" customFormat="1" ht="10.5" customHeight="1">
      <c r="A8" s="220" t="s">
        <v>254</v>
      </c>
      <c r="B8" s="221"/>
      <c r="C8" s="230">
        <v>7.2716666666666665</v>
      </c>
      <c r="D8" s="230">
        <v>0.65</v>
      </c>
      <c r="E8" s="230"/>
      <c r="F8" s="230"/>
      <c r="G8" s="230">
        <v>6.966666666666667</v>
      </c>
      <c r="H8" s="230">
        <v>0.51</v>
      </c>
      <c r="I8" s="230"/>
      <c r="J8" s="230"/>
      <c r="K8" s="230">
        <v>6.966666666666667</v>
      </c>
      <c r="L8" s="230">
        <v>0.52</v>
      </c>
      <c r="M8" s="230"/>
      <c r="N8" s="230"/>
      <c r="O8" s="230">
        <v>5.77</v>
      </c>
      <c r="P8" s="230">
        <v>0.43</v>
      </c>
      <c r="Q8" s="230"/>
      <c r="R8" s="230"/>
      <c r="S8" s="230">
        <v>11.75</v>
      </c>
      <c r="T8" s="230">
        <v>0.64</v>
      </c>
      <c r="U8" s="230"/>
      <c r="V8" s="230"/>
      <c r="W8" s="230">
        <v>8.516666666666667</v>
      </c>
      <c r="X8" s="230">
        <v>0.42</v>
      </c>
    </row>
    <row r="9" spans="1:24" s="219" customFormat="1" ht="10.5" customHeight="1">
      <c r="A9" s="220" t="s">
        <v>255</v>
      </c>
      <c r="B9" s="221"/>
      <c r="C9" s="230">
        <v>6.941666666666666</v>
      </c>
      <c r="D9" s="230">
        <v>0.57</v>
      </c>
      <c r="E9" s="230"/>
      <c r="F9" s="230"/>
      <c r="G9" s="230">
        <v>6.75</v>
      </c>
      <c r="H9" s="230">
        <v>0.51</v>
      </c>
      <c r="I9" s="230"/>
      <c r="J9" s="230"/>
      <c r="K9" s="230">
        <v>6.75</v>
      </c>
      <c r="L9" s="230">
        <v>0.52</v>
      </c>
      <c r="M9" s="230"/>
      <c r="N9" s="230"/>
      <c r="O9" s="230">
        <v>5.77</v>
      </c>
      <c r="P9" s="230">
        <v>0.43</v>
      </c>
      <c r="Q9" s="230"/>
      <c r="R9" s="230"/>
      <c r="S9" s="230">
        <v>11.083333333333334</v>
      </c>
      <c r="T9" s="230">
        <v>0.64</v>
      </c>
      <c r="U9" s="230"/>
      <c r="V9" s="230"/>
      <c r="W9" s="230">
        <v>8.6</v>
      </c>
      <c r="X9" s="230">
        <v>0.42</v>
      </c>
    </row>
    <row r="10" spans="1:24" s="219" customFormat="1" ht="3.75" customHeight="1">
      <c r="A10" s="221"/>
      <c r="B10" s="221"/>
      <c r="C10" s="230"/>
      <c r="D10" s="230"/>
      <c r="E10" s="230"/>
      <c r="F10" s="230"/>
      <c r="G10" s="230"/>
      <c r="H10" s="231"/>
      <c r="I10" s="230"/>
      <c r="J10" s="230"/>
      <c r="K10" s="230"/>
      <c r="L10" s="230"/>
      <c r="M10" s="230"/>
      <c r="N10" s="230"/>
      <c r="O10" s="230"/>
      <c r="P10" s="230"/>
      <c r="Q10" s="230"/>
      <c r="R10" s="230"/>
      <c r="S10" s="230"/>
      <c r="T10" s="230"/>
      <c r="U10" s="230"/>
      <c r="V10" s="230"/>
      <c r="W10" s="230"/>
      <c r="X10" s="230"/>
    </row>
    <row r="11" spans="1:24" s="219" customFormat="1" ht="10.5" customHeight="1">
      <c r="A11" s="220" t="s">
        <v>256</v>
      </c>
      <c r="B11" s="221"/>
      <c r="C11" s="230">
        <v>7.4054166666666665</v>
      </c>
      <c r="D11" s="230">
        <v>0.6183333333333333</v>
      </c>
      <c r="E11" s="230"/>
      <c r="F11" s="230"/>
      <c r="G11" s="230">
        <v>7.129166666666666</v>
      </c>
      <c r="H11" s="230">
        <v>0.51</v>
      </c>
      <c r="I11" s="230"/>
      <c r="J11" s="230"/>
      <c r="K11" s="230">
        <v>7.129166666666666</v>
      </c>
      <c r="L11" s="230">
        <v>0.525</v>
      </c>
      <c r="M11" s="230"/>
      <c r="N11" s="230"/>
      <c r="O11" s="230">
        <v>5.77</v>
      </c>
      <c r="P11" s="230">
        <v>0.43</v>
      </c>
      <c r="Q11" s="230"/>
      <c r="R11" s="230"/>
      <c r="S11" s="230">
        <v>11.583333333333334</v>
      </c>
      <c r="T11" s="230">
        <v>0.64</v>
      </c>
      <c r="U11" s="230"/>
      <c r="V11" s="230"/>
      <c r="W11" s="230">
        <v>8.454166666666667</v>
      </c>
      <c r="X11" s="230">
        <v>0.42</v>
      </c>
    </row>
    <row r="12" spans="1:24" s="219" customFormat="1" ht="4.5" customHeight="1">
      <c r="A12" s="221"/>
      <c r="B12" s="221"/>
      <c r="C12" s="230"/>
      <c r="D12" s="232"/>
      <c r="E12" s="230"/>
      <c r="F12" s="230"/>
      <c r="G12" s="230"/>
      <c r="H12" s="230"/>
      <c r="I12" s="230"/>
      <c r="J12" s="230"/>
      <c r="K12" s="230"/>
      <c r="L12" s="230"/>
      <c r="M12" s="230"/>
      <c r="N12" s="230"/>
      <c r="O12" s="230"/>
      <c r="P12" s="230"/>
      <c r="Q12" s="230"/>
      <c r="R12" s="230"/>
      <c r="S12" s="230"/>
      <c r="T12" s="230"/>
      <c r="U12" s="230"/>
      <c r="V12" s="230"/>
      <c r="W12" s="230"/>
      <c r="X12" s="230"/>
    </row>
    <row r="13" spans="1:24" s="219" customFormat="1" ht="10.5" customHeight="1">
      <c r="A13" s="229" t="s">
        <v>258</v>
      </c>
      <c r="B13" s="221"/>
      <c r="C13" s="230"/>
      <c r="D13" s="232"/>
      <c r="E13" s="230"/>
      <c r="F13" s="230"/>
      <c r="G13" s="230"/>
      <c r="H13" s="230"/>
      <c r="I13" s="230"/>
      <c r="J13" s="230"/>
      <c r="K13" s="230"/>
      <c r="L13" s="230"/>
      <c r="M13" s="230"/>
      <c r="N13" s="230"/>
      <c r="O13" s="230"/>
      <c r="P13" s="230"/>
      <c r="Q13" s="230"/>
      <c r="R13" s="230"/>
      <c r="S13" s="230"/>
      <c r="T13" s="230"/>
      <c r="U13" s="230"/>
      <c r="V13" s="230"/>
      <c r="W13" s="230"/>
      <c r="X13" s="230"/>
    </row>
    <row r="14" spans="1:24" s="219" customFormat="1" ht="10.5" customHeight="1">
      <c r="A14" s="220" t="s">
        <v>252</v>
      </c>
      <c r="B14" s="221"/>
      <c r="C14" s="230">
        <v>6.75</v>
      </c>
      <c r="D14" s="230">
        <v>0.55</v>
      </c>
      <c r="E14" s="230"/>
      <c r="F14" s="230"/>
      <c r="G14" s="230">
        <v>6.75</v>
      </c>
      <c r="H14" s="230">
        <v>0.49</v>
      </c>
      <c r="I14" s="230"/>
      <c r="J14" s="230"/>
      <c r="K14" s="230">
        <v>6.75</v>
      </c>
      <c r="L14" s="230">
        <v>0.505</v>
      </c>
      <c r="M14" s="230"/>
      <c r="N14" s="230"/>
      <c r="O14" s="230">
        <v>5.75</v>
      </c>
      <c r="P14" s="230">
        <v>0.41</v>
      </c>
      <c r="Q14" s="230"/>
      <c r="R14" s="230"/>
      <c r="S14" s="230">
        <v>10.75</v>
      </c>
      <c r="T14" s="230">
        <v>0.66</v>
      </c>
      <c r="U14" s="230"/>
      <c r="V14" s="230"/>
      <c r="W14" s="230">
        <v>8.186666666666667</v>
      </c>
      <c r="X14" s="230">
        <v>0.41333333333333333</v>
      </c>
    </row>
    <row r="15" spans="1:24" s="219" customFormat="1" ht="10.5" customHeight="1">
      <c r="A15" s="220" t="s">
        <v>253</v>
      </c>
      <c r="B15" s="221"/>
      <c r="C15" s="230">
        <v>6.75</v>
      </c>
      <c r="D15" s="230">
        <v>0.5466666666666666</v>
      </c>
      <c r="E15" s="230"/>
      <c r="F15" s="230"/>
      <c r="G15" s="230">
        <v>6.75</v>
      </c>
      <c r="H15" s="230">
        <v>0.49</v>
      </c>
      <c r="I15" s="230"/>
      <c r="J15" s="230"/>
      <c r="K15" s="230">
        <v>6.75</v>
      </c>
      <c r="L15" s="230">
        <v>0.505</v>
      </c>
      <c r="M15" s="230"/>
      <c r="N15" s="230"/>
      <c r="O15" s="230">
        <v>5.89</v>
      </c>
      <c r="P15" s="230">
        <v>0.435</v>
      </c>
      <c r="Q15" s="230"/>
      <c r="R15" s="230"/>
      <c r="S15" s="230">
        <v>10.75</v>
      </c>
      <c r="T15" s="230">
        <v>0.68</v>
      </c>
      <c r="U15" s="230"/>
      <c r="V15" s="230"/>
      <c r="W15" s="230">
        <v>8.4</v>
      </c>
      <c r="X15" s="230">
        <v>0.43333333333333335</v>
      </c>
    </row>
    <row r="16" spans="1:24" s="219" customFormat="1" ht="10.5" customHeight="1">
      <c r="A16" s="220" t="s">
        <v>254</v>
      </c>
      <c r="B16" s="221"/>
      <c r="C16" s="230">
        <v>6.75</v>
      </c>
      <c r="D16" s="230">
        <v>0.54</v>
      </c>
      <c r="E16" s="230"/>
      <c r="F16" s="230"/>
      <c r="G16" s="230">
        <v>6.75</v>
      </c>
      <c r="H16" s="230">
        <v>0.48</v>
      </c>
      <c r="I16" s="230"/>
      <c r="J16" s="230"/>
      <c r="K16" s="230">
        <v>6.75</v>
      </c>
      <c r="L16" s="230">
        <v>0.505</v>
      </c>
      <c r="M16" s="230"/>
      <c r="N16" s="230"/>
      <c r="O16" s="230">
        <v>5.89</v>
      </c>
      <c r="P16" s="230">
        <v>0.415</v>
      </c>
      <c r="Q16" s="230"/>
      <c r="R16" s="230"/>
      <c r="S16" s="230">
        <v>10.75</v>
      </c>
      <c r="T16" s="230">
        <v>0.69</v>
      </c>
      <c r="U16" s="230"/>
      <c r="V16" s="230"/>
      <c r="W16" s="230">
        <v>8.4</v>
      </c>
      <c r="X16" s="230">
        <v>0.44</v>
      </c>
    </row>
    <row r="17" spans="1:24" s="219" customFormat="1" ht="10.5" customHeight="1">
      <c r="A17" s="220" t="s">
        <v>255</v>
      </c>
      <c r="B17" s="221"/>
      <c r="C17" s="230">
        <v>6.75</v>
      </c>
      <c r="D17" s="230">
        <v>0.5233333333333333</v>
      </c>
      <c r="E17" s="230"/>
      <c r="F17" s="230"/>
      <c r="G17" s="230">
        <v>6.75</v>
      </c>
      <c r="H17" s="230">
        <v>0.44666666666666666</v>
      </c>
      <c r="I17" s="230"/>
      <c r="J17" s="230"/>
      <c r="K17" s="230">
        <v>6.75</v>
      </c>
      <c r="L17" s="230">
        <v>0.49166666666666664</v>
      </c>
      <c r="M17" s="230"/>
      <c r="N17" s="230"/>
      <c r="O17" s="230">
        <v>5.89</v>
      </c>
      <c r="P17" s="230">
        <v>0.415</v>
      </c>
      <c r="Q17" s="230"/>
      <c r="R17" s="230"/>
      <c r="S17" s="230">
        <v>10.75</v>
      </c>
      <c r="T17" s="230">
        <v>0.69</v>
      </c>
      <c r="U17" s="230"/>
      <c r="V17" s="230"/>
      <c r="W17" s="230">
        <v>8.633333333333333</v>
      </c>
      <c r="X17" s="230">
        <v>0.41</v>
      </c>
    </row>
    <row r="18" spans="1:24" s="219" customFormat="1" ht="3.75" customHeight="1">
      <c r="A18" s="221"/>
      <c r="B18" s="221"/>
      <c r="C18" s="230"/>
      <c r="D18" s="230"/>
      <c r="E18" s="230"/>
      <c r="F18" s="230"/>
      <c r="G18" s="230"/>
      <c r="H18" s="230"/>
      <c r="I18" s="230"/>
      <c r="J18" s="230"/>
      <c r="K18" s="230"/>
      <c r="L18" s="230"/>
      <c r="M18" s="230"/>
      <c r="N18" s="230"/>
      <c r="O18" s="230"/>
      <c r="P18" s="230"/>
      <c r="Q18" s="230"/>
      <c r="R18" s="230"/>
      <c r="S18" s="230"/>
      <c r="T18" s="230"/>
      <c r="U18" s="230"/>
      <c r="V18" s="230"/>
      <c r="W18" s="230"/>
      <c r="X18" s="230"/>
    </row>
    <row r="19" spans="1:24" s="219" customFormat="1" ht="10.5" customHeight="1">
      <c r="A19" s="220" t="s">
        <v>256</v>
      </c>
      <c r="B19" s="221"/>
      <c r="C19" s="230">
        <v>6.75</v>
      </c>
      <c r="D19" s="230">
        <v>0.54</v>
      </c>
      <c r="E19" s="230"/>
      <c r="F19" s="230"/>
      <c r="G19" s="230">
        <v>6.75</v>
      </c>
      <c r="H19" s="230">
        <v>0.4766666666666667</v>
      </c>
      <c r="I19" s="230"/>
      <c r="J19" s="230"/>
      <c r="K19" s="230">
        <v>6.75</v>
      </c>
      <c r="L19" s="230">
        <v>0.5016666666666667</v>
      </c>
      <c r="M19" s="230"/>
      <c r="N19" s="230"/>
      <c r="O19" s="230">
        <v>5.855</v>
      </c>
      <c r="P19" s="230">
        <v>0.41875</v>
      </c>
      <c r="Q19" s="230"/>
      <c r="R19" s="230"/>
      <c r="S19" s="230">
        <v>10.75</v>
      </c>
      <c r="T19" s="230">
        <v>0.68</v>
      </c>
      <c r="U19" s="230"/>
      <c r="V19" s="230"/>
      <c r="W19" s="230">
        <v>8.405</v>
      </c>
      <c r="X19" s="230">
        <v>0.4241666666666667</v>
      </c>
    </row>
    <row r="20" spans="1:24" s="219" customFormat="1" ht="4.5" customHeight="1">
      <c r="A20" s="221"/>
      <c r="B20" s="221"/>
      <c r="C20" s="230"/>
      <c r="D20" s="230"/>
      <c r="E20" s="230"/>
      <c r="F20" s="230"/>
      <c r="G20" s="230"/>
      <c r="H20" s="230"/>
      <c r="I20" s="230"/>
      <c r="J20" s="230"/>
      <c r="K20" s="230"/>
      <c r="L20" s="230"/>
      <c r="M20" s="230"/>
      <c r="N20" s="230"/>
      <c r="O20" s="230"/>
      <c r="P20" s="230"/>
      <c r="Q20" s="230"/>
      <c r="R20" s="230"/>
      <c r="S20" s="230"/>
      <c r="T20" s="230"/>
      <c r="U20" s="230"/>
      <c r="V20" s="230"/>
      <c r="W20" s="230"/>
      <c r="X20" s="230"/>
    </row>
    <row r="21" spans="1:24" s="219" customFormat="1" ht="10.5" customHeight="1">
      <c r="A21" s="229" t="s">
        <v>259</v>
      </c>
      <c r="B21" s="221"/>
      <c r="C21" s="230"/>
      <c r="D21" s="230"/>
      <c r="E21" s="230"/>
      <c r="F21" s="230"/>
      <c r="G21" s="230"/>
      <c r="H21" s="230"/>
      <c r="I21" s="230"/>
      <c r="J21" s="230"/>
      <c r="K21" s="230"/>
      <c r="L21" s="230"/>
      <c r="M21" s="230"/>
      <c r="N21" s="230"/>
      <c r="O21" s="230"/>
      <c r="P21" s="230"/>
      <c r="Q21" s="230"/>
      <c r="R21" s="230"/>
      <c r="S21" s="230"/>
      <c r="T21" s="230"/>
      <c r="U21" s="230"/>
      <c r="V21" s="230"/>
      <c r="W21" s="230"/>
      <c r="X21" s="230"/>
    </row>
    <row r="22" spans="1:24" s="219" customFormat="1" ht="10.5" customHeight="1">
      <c r="A22" s="220" t="s">
        <v>252</v>
      </c>
      <c r="B22" s="221"/>
      <c r="C22" s="230">
        <v>6.67</v>
      </c>
      <c r="D22" s="230">
        <v>0.47</v>
      </c>
      <c r="E22" s="230"/>
      <c r="F22" s="230"/>
      <c r="G22" s="230">
        <v>6.67</v>
      </c>
      <c r="H22" s="230">
        <v>0.44</v>
      </c>
      <c r="I22" s="230"/>
      <c r="J22" s="230"/>
      <c r="K22" s="230">
        <v>6.416666666666667</v>
      </c>
      <c r="L22" s="230">
        <v>0.465</v>
      </c>
      <c r="M22" s="230"/>
      <c r="N22" s="230"/>
      <c r="O22" s="230">
        <v>5.76</v>
      </c>
      <c r="P22" s="230">
        <v>0.39</v>
      </c>
      <c r="Q22" s="230"/>
      <c r="R22" s="230"/>
      <c r="S22" s="230">
        <v>10.876666666666667</v>
      </c>
      <c r="T22" s="230">
        <v>0.665</v>
      </c>
      <c r="U22" s="230"/>
      <c r="V22" s="230"/>
      <c r="W22" s="230">
        <v>7.31</v>
      </c>
      <c r="X22" s="230">
        <v>0.41</v>
      </c>
    </row>
    <row r="23" spans="1:24" s="219" customFormat="1" ht="10.5" customHeight="1">
      <c r="A23" s="220" t="s">
        <v>253</v>
      </c>
      <c r="B23" s="221"/>
      <c r="C23" s="230">
        <v>6.72</v>
      </c>
      <c r="D23" s="230">
        <v>0.4533333333333333</v>
      </c>
      <c r="E23" s="230"/>
      <c r="F23" s="230"/>
      <c r="G23" s="230">
        <v>6.63</v>
      </c>
      <c r="H23" s="230">
        <v>0.45666666666666667</v>
      </c>
      <c r="I23" s="230"/>
      <c r="J23" s="230"/>
      <c r="K23" s="230">
        <v>6.633333333333334</v>
      </c>
      <c r="L23" s="230">
        <v>0.47833333333333333</v>
      </c>
      <c r="M23" s="230"/>
      <c r="N23" s="230"/>
      <c r="O23" s="230">
        <v>5.76</v>
      </c>
      <c r="P23" s="230">
        <v>0.39</v>
      </c>
      <c r="Q23" s="230"/>
      <c r="R23" s="230"/>
      <c r="S23" s="230">
        <v>10.94</v>
      </c>
      <c r="T23" s="230">
        <v>0.665</v>
      </c>
      <c r="U23" s="230"/>
      <c r="V23" s="230"/>
      <c r="W23" s="230">
        <v>7.67</v>
      </c>
      <c r="X23" s="230">
        <v>0.41</v>
      </c>
    </row>
    <row r="24" spans="1:24" s="219" customFormat="1" ht="10.5" customHeight="1">
      <c r="A24" s="220" t="s">
        <v>254</v>
      </c>
      <c r="B24" s="221"/>
      <c r="C24" s="230">
        <v>6.9</v>
      </c>
      <c r="D24" s="230">
        <v>0.5</v>
      </c>
      <c r="E24" s="230"/>
      <c r="F24" s="230"/>
      <c r="G24" s="230">
        <v>6.9</v>
      </c>
      <c r="H24" s="230">
        <v>0.49</v>
      </c>
      <c r="I24" s="230"/>
      <c r="J24" s="230"/>
      <c r="K24" s="230">
        <v>7.093333333333334</v>
      </c>
      <c r="L24" s="230">
        <v>0.5083333333333333</v>
      </c>
      <c r="M24" s="230"/>
      <c r="N24" s="230"/>
      <c r="O24" s="230">
        <v>5.76</v>
      </c>
      <c r="P24" s="230">
        <v>0.39</v>
      </c>
      <c r="Q24" s="230"/>
      <c r="R24" s="230"/>
      <c r="S24" s="230">
        <v>10.753333333333334</v>
      </c>
      <c r="T24" s="230">
        <v>0.665</v>
      </c>
      <c r="U24" s="230"/>
      <c r="V24" s="230"/>
      <c r="W24" s="230">
        <v>7.67</v>
      </c>
      <c r="X24" s="230">
        <v>0.41</v>
      </c>
    </row>
    <row r="25" spans="1:24" s="219" customFormat="1" ht="10.5" customHeight="1">
      <c r="A25" s="220" t="s">
        <v>255</v>
      </c>
      <c r="B25" s="221"/>
      <c r="C25" s="230">
        <v>6.9</v>
      </c>
      <c r="D25" s="230">
        <v>0.5</v>
      </c>
      <c r="E25" s="230"/>
      <c r="F25" s="230"/>
      <c r="G25" s="230">
        <v>6.9</v>
      </c>
      <c r="H25" s="230">
        <v>0.49</v>
      </c>
      <c r="I25" s="230"/>
      <c r="J25" s="230"/>
      <c r="K25" s="230">
        <v>7.1</v>
      </c>
      <c r="L25" s="230">
        <v>0.51</v>
      </c>
      <c r="M25" s="230"/>
      <c r="N25" s="230"/>
      <c r="O25" s="230">
        <v>5.76</v>
      </c>
      <c r="P25" s="230">
        <v>0.39</v>
      </c>
      <c r="Q25" s="230"/>
      <c r="R25" s="230"/>
      <c r="S25" s="230">
        <v>10.38</v>
      </c>
      <c r="T25" s="230">
        <v>0.665</v>
      </c>
      <c r="U25" s="230"/>
      <c r="V25" s="230"/>
      <c r="W25" s="230">
        <v>7.67</v>
      </c>
      <c r="X25" s="230">
        <v>0.41</v>
      </c>
    </row>
    <row r="26" spans="1:24" s="219" customFormat="1" ht="3.75" customHeight="1">
      <c r="A26" s="221"/>
      <c r="B26" s="221"/>
      <c r="C26" s="230"/>
      <c r="D26" s="230"/>
      <c r="E26" s="230"/>
      <c r="F26" s="230"/>
      <c r="G26" s="230"/>
      <c r="H26" s="230"/>
      <c r="I26" s="230"/>
      <c r="J26" s="230"/>
      <c r="K26" s="230"/>
      <c r="L26" s="230"/>
      <c r="M26" s="230"/>
      <c r="N26" s="230"/>
      <c r="O26" s="230"/>
      <c r="P26" s="230"/>
      <c r="Q26" s="230"/>
      <c r="R26" s="230"/>
      <c r="S26" s="230"/>
      <c r="T26" s="230"/>
      <c r="U26" s="230"/>
      <c r="V26" s="230"/>
      <c r="W26" s="230"/>
      <c r="X26" s="230"/>
    </row>
    <row r="27" spans="1:24" s="233" customFormat="1" ht="10.5" customHeight="1">
      <c r="A27" s="220" t="s">
        <v>256</v>
      </c>
      <c r="B27" s="221"/>
      <c r="C27" s="230">
        <v>6.7975</v>
      </c>
      <c r="D27" s="230">
        <v>0.48083333333333333</v>
      </c>
      <c r="E27" s="230"/>
      <c r="F27" s="230"/>
      <c r="G27" s="230">
        <v>6.775</v>
      </c>
      <c r="H27" s="230">
        <v>0.4691666666666667</v>
      </c>
      <c r="I27" s="230"/>
      <c r="J27" s="230"/>
      <c r="K27" s="230">
        <v>6.810833333333333</v>
      </c>
      <c r="L27" s="230">
        <v>0.49041666666666667</v>
      </c>
      <c r="M27" s="230"/>
      <c r="N27" s="230"/>
      <c r="O27" s="230">
        <v>5.76</v>
      </c>
      <c r="P27" s="230">
        <v>0.39</v>
      </c>
      <c r="Q27" s="230"/>
      <c r="R27" s="230"/>
      <c r="S27" s="230">
        <v>10.7375</v>
      </c>
      <c r="T27" s="230">
        <v>0.665</v>
      </c>
      <c r="U27" s="230"/>
      <c r="V27" s="230"/>
      <c r="W27" s="230">
        <v>7.58</v>
      </c>
      <c r="X27" s="230">
        <v>0.41</v>
      </c>
    </row>
    <row r="28" spans="1:24" s="233" customFormat="1" ht="4.5" customHeight="1">
      <c r="A28" s="221"/>
      <c r="B28" s="221"/>
      <c r="C28" s="230"/>
      <c r="D28" s="230"/>
      <c r="E28" s="230"/>
      <c r="F28" s="230"/>
      <c r="G28" s="230"/>
      <c r="H28" s="230"/>
      <c r="I28" s="230"/>
      <c r="J28" s="230"/>
      <c r="K28" s="230"/>
      <c r="L28" s="230"/>
      <c r="M28" s="230"/>
      <c r="N28" s="230"/>
      <c r="O28" s="230"/>
      <c r="P28" s="230"/>
      <c r="Q28" s="230"/>
      <c r="R28" s="230"/>
      <c r="S28" s="230"/>
      <c r="T28" s="230"/>
      <c r="U28" s="230"/>
      <c r="V28" s="230"/>
      <c r="W28" s="230"/>
      <c r="X28" s="230"/>
    </row>
    <row r="29" spans="1:24" s="233" customFormat="1" ht="12" customHeight="1">
      <c r="A29" s="229" t="s">
        <v>260</v>
      </c>
      <c r="B29" s="221"/>
      <c r="C29" s="230"/>
      <c r="D29" s="230"/>
      <c r="E29" s="230"/>
      <c r="F29" s="230"/>
      <c r="G29" s="230"/>
      <c r="H29" s="230"/>
      <c r="I29" s="230"/>
      <c r="J29" s="230"/>
      <c r="K29" s="230"/>
      <c r="L29" s="230"/>
      <c r="M29" s="230"/>
      <c r="N29" s="230"/>
      <c r="O29" s="230"/>
      <c r="P29" s="230"/>
      <c r="Q29" s="230"/>
      <c r="R29" s="230"/>
      <c r="S29" s="230"/>
      <c r="T29" s="230"/>
      <c r="U29" s="230"/>
      <c r="V29" s="230"/>
      <c r="W29" s="230"/>
      <c r="X29" s="230"/>
    </row>
    <row r="30" spans="1:24" s="233" customFormat="1" ht="10.5" customHeight="1">
      <c r="A30" s="220" t="s">
        <v>252</v>
      </c>
      <c r="B30" s="221"/>
      <c r="C30" s="234">
        <v>6.9</v>
      </c>
      <c r="D30" s="235">
        <v>0.5</v>
      </c>
      <c r="E30" s="236"/>
      <c r="F30" s="236"/>
      <c r="G30" s="234">
        <v>6.88</v>
      </c>
      <c r="H30" s="235">
        <v>0.48</v>
      </c>
      <c r="I30" s="236"/>
      <c r="J30" s="236"/>
      <c r="K30" s="234">
        <v>7.1</v>
      </c>
      <c r="L30" s="235">
        <v>0.51</v>
      </c>
      <c r="M30" s="236"/>
      <c r="N30" s="236"/>
      <c r="O30" s="234">
        <v>5.76</v>
      </c>
      <c r="P30" s="235">
        <v>0.39</v>
      </c>
      <c r="Q30" s="236"/>
      <c r="R30" s="236"/>
      <c r="S30" s="234">
        <v>10.23</v>
      </c>
      <c r="T30" s="235">
        <v>0.68</v>
      </c>
      <c r="U30" s="236"/>
      <c r="V30" s="236"/>
      <c r="W30" s="234">
        <v>7.98</v>
      </c>
      <c r="X30" s="235">
        <v>0.42</v>
      </c>
    </row>
    <row r="31" spans="1:24" s="233" customFormat="1" ht="10.5" customHeight="1">
      <c r="A31" s="220" t="s">
        <v>253</v>
      </c>
      <c r="B31" s="221"/>
      <c r="C31" s="234">
        <v>6.9</v>
      </c>
      <c r="D31" s="235">
        <v>0.5</v>
      </c>
      <c r="E31" s="236"/>
      <c r="F31" s="236"/>
      <c r="G31" s="234">
        <v>6.83</v>
      </c>
      <c r="H31" s="235">
        <v>0.47</v>
      </c>
      <c r="I31" s="236"/>
      <c r="J31" s="236"/>
      <c r="K31" s="234">
        <v>7.1</v>
      </c>
      <c r="L31" s="235">
        <v>0.5</v>
      </c>
      <c r="M31" s="236"/>
      <c r="N31" s="236"/>
      <c r="O31" s="234">
        <v>5.76</v>
      </c>
      <c r="P31" s="235">
        <v>0.39</v>
      </c>
      <c r="Q31" s="236"/>
      <c r="R31" s="236"/>
      <c r="S31" s="234">
        <v>9.93</v>
      </c>
      <c r="T31" s="235">
        <v>0.69</v>
      </c>
      <c r="U31" s="236"/>
      <c r="V31" s="236"/>
      <c r="W31" s="234">
        <v>8.3</v>
      </c>
      <c r="X31" s="235">
        <v>0.42</v>
      </c>
    </row>
    <row r="32" spans="1:24" s="233" customFormat="1" ht="10.5" customHeight="1">
      <c r="A32" s="220" t="s">
        <v>254</v>
      </c>
      <c r="B32" s="221"/>
      <c r="C32" s="234">
        <v>6.9</v>
      </c>
      <c r="D32" s="235">
        <v>0.5</v>
      </c>
      <c r="E32" s="236"/>
      <c r="F32" s="236"/>
      <c r="G32" s="234">
        <v>6.83</v>
      </c>
      <c r="H32" s="235">
        <v>0.47</v>
      </c>
      <c r="I32" s="236"/>
      <c r="J32" s="236"/>
      <c r="K32" s="234">
        <v>7.1</v>
      </c>
      <c r="L32" s="235">
        <v>0.49</v>
      </c>
      <c r="M32" s="236"/>
      <c r="N32" s="236"/>
      <c r="O32" s="234">
        <v>5.76</v>
      </c>
      <c r="P32" s="235">
        <v>0.39</v>
      </c>
      <c r="Q32" s="236"/>
      <c r="R32" s="236"/>
      <c r="S32" s="234">
        <v>9.93</v>
      </c>
      <c r="T32" s="235">
        <v>0.69</v>
      </c>
      <c r="U32" s="236"/>
      <c r="V32" s="236"/>
      <c r="W32" s="234">
        <v>8.3</v>
      </c>
      <c r="X32" s="235">
        <v>0.42</v>
      </c>
    </row>
    <row r="33" spans="1:24" s="237" customFormat="1" ht="10.5" customHeight="1">
      <c r="A33" s="220" t="s">
        <v>255</v>
      </c>
      <c r="B33" s="221"/>
      <c r="C33" s="234">
        <v>6.83</v>
      </c>
      <c r="D33" s="235">
        <v>0.47</v>
      </c>
      <c r="E33" s="236"/>
      <c r="F33" s="236"/>
      <c r="G33" s="234">
        <v>6.83</v>
      </c>
      <c r="H33" s="235">
        <v>0.47</v>
      </c>
      <c r="I33" s="236"/>
      <c r="J33" s="236"/>
      <c r="K33" s="234">
        <v>6.9</v>
      </c>
      <c r="L33" s="235">
        <v>0.48</v>
      </c>
      <c r="M33" s="236"/>
      <c r="N33" s="236"/>
      <c r="O33" s="234">
        <v>5.76</v>
      </c>
      <c r="P33" s="235">
        <v>0.4</v>
      </c>
      <c r="Q33" s="236"/>
      <c r="R33" s="236"/>
      <c r="S33" s="234">
        <v>9.93</v>
      </c>
      <c r="T33" s="235">
        <v>0.69</v>
      </c>
      <c r="U33" s="236"/>
      <c r="V33" s="236"/>
      <c r="W33" s="234">
        <v>8.3</v>
      </c>
      <c r="X33" s="235">
        <v>0.42</v>
      </c>
    </row>
    <row r="34" spans="1:24" s="237" customFormat="1" ht="4.5" customHeight="1">
      <c r="A34" s="220"/>
      <c r="B34" s="221"/>
      <c r="C34" s="236"/>
      <c r="D34" s="230"/>
      <c r="E34" s="236"/>
      <c r="F34" s="236"/>
      <c r="G34" s="236"/>
      <c r="H34" s="230"/>
      <c r="I34" s="230"/>
      <c r="J34" s="230"/>
      <c r="K34" s="230"/>
      <c r="L34" s="230"/>
      <c r="M34" s="230"/>
      <c r="N34" s="230"/>
      <c r="O34" s="230"/>
      <c r="P34" s="230"/>
      <c r="Q34" s="230"/>
      <c r="R34" s="230"/>
      <c r="S34" s="230"/>
      <c r="T34" s="230"/>
      <c r="U34" s="230"/>
      <c r="V34" s="230"/>
      <c r="W34" s="236"/>
      <c r="X34" s="230"/>
    </row>
    <row r="35" spans="1:24" s="237" customFormat="1" ht="10.5" customHeight="1">
      <c r="A35" s="220" t="s">
        <v>256</v>
      </c>
      <c r="B35" s="221"/>
      <c r="C35" s="236">
        <f>AVERAGEA(C30:C33)</f>
        <v>6.8825</v>
      </c>
      <c r="D35" s="230">
        <f>AVERAGEA(D30:D33)</f>
        <v>0.4925</v>
      </c>
      <c r="E35" s="236"/>
      <c r="F35" s="236"/>
      <c r="G35" s="236">
        <f>AVERAGEA(G30:G33)</f>
        <v>6.842499999999999</v>
      </c>
      <c r="H35" s="230">
        <f>AVERAGEA(H30:H33)</f>
        <v>0.4725</v>
      </c>
      <c r="I35" s="230"/>
      <c r="J35" s="230"/>
      <c r="K35" s="236">
        <f>AVERAGEA(K30:K33)</f>
        <v>7.049999999999999</v>
      </c>
      <c r="L35" s="230">
        <f>AVERAGEA(L30:L33)</f>
        <v>0.495</v>
      </c>
      <c r="M35" s="230"/>
      <c r="N35" s="230"/>
      <c r="O35" s="236">
        <f>AVERAGEA(O30:O33)</f>
        <v>5.76</v>
      </c>
      <c r="P35" s="230">
        <f>AVERAGEA(P30:P33)</f>
        <v>0.39249999999999996</v>
      </c>
      <c r="Q35" s="230"/>
      <c r="R35" s="230"/>
      <c r="S35" s="236">
        <f>AVERAGEA(S30:S33)</f>
        <v>10.004999999999999</v>
      </c>
      <c r="T35" s="230">
        <f>AVERAGEA(T30:T33)</f>
        <v>0.6875</v>
      </c>
      <c r="U35" s="230"/>
      <c r="V35" s="230"/>
      <c r="W35" s="236">
        <f>AVERAGEA(W30:W33)</f>
        <v>8.22</v>
      </c>
      <c r="X35" s="230">
        <f>AVERAGEA(X30:X33)</f>
        <v>0.42</v>
      </c>
    </row>
    <row r="36" spans="1:24" s="237" customFormat="1" ht="4.5" customHeight="1">
      <c r="A36" s="220"/>
      <c r="B36" s="221"/>
      <c r="C36" s="230"/>
      <c r="D36" s="230"/>
      <c r="E36" s="230"/>
      <c r="F36" s="230"/>
      <c r="G36" s="230"/>
      <c r="H36" s="230"/>
      <c r="I36" s="230"/>
      <c r="J36" s="230"/>
      <c r="K36" s="230"/>
      <c r="L36" s="230"/>
      <c r="M36" s="230"/>
      <c r="N36" s="230"/>
      <c r="O36" s="230"/>
      <c r="P36" s="230"/>
      <c r="Q36" s="230"/>
      <c r="R36" s="230"/>
      <c r="S36" s="230"/>
      <c r="T36" s="230"/>
      <c r="U36" s="230"/>
      <c r="V36" s="230"/>
      <c r="W36" s="230"/>
      <c r="X36" s="230"/>
    </row>
    <row r="37" spans="1:24" s="237" customFormat="1" ht="10.5" customHeight="1">
      <c r="A37" s="229">
        <v>1998</v>
      </c>
      <c r="B37" s="221"/>
      <c r="C37" s="230"/>
      <c r="D37" s="230"/>
      <c r="E37" s="230"/>
      <c r="F37" s="230"/>
      <c r="G37" s="230"/>
      <c r="H37" s="230"/>
      <c r="I37" s="230"/>
      <c r="J37" s="230"/>
      <c r="K37" s="230"/>
      <c r="L37" s="230"/>
      <c r="M37" s="230"/>
      <c r="N37" s="230"/>
      <c r="O37" s="230"/>
      <c r="P37" s="230"/>
      <c r="Q37" s="230"/>
      <c r="R37" s="230"/>
      <c r="S37" s="230"/>
      <c r="T37" s="230"/>
      <c r="U37" s="230"/>
      <c r="V37" s="230"/>
      <c r="W37" s="230"/>
      <c r="X37" s="230"/>
    </row>
    <row r="38" spans="1:24" s="237" customFormat="1" ht="10.5" customHeight="1">
      <c r="A38" s="220" t="s">
        <v>252</v>
      </c>
      <c r="B38" s="221"/>
      <c r="C38" s="234">
        <v>6.83</v>
      </c>
      <c r="D38" s="230">
        <v>0.46</v>
      </c>
      <c r="E38" s="230"/>
      <c r="F38" s="230"/>
      <c r="G38" s="234">
        <v>6.83</v>
      </c>
      <c r="H38" s="230">
        <v>0.47</v>
      </c>
      <c r="I38" s="230"/>
      <c r="J38" s="230"/>
      <c r="K38" s="234">
        <v>6.9</v>
      </c>
      <c r="L38" s="235">
        <v>0.47</v>
      </c>
      <c r="M38" s="230"/>
      <c r="N38" s="230"/>
      <c r="O38" s="234">
        <v>5.76</v>
      </c>
      <c r="P38" s="235">
        <v>0.42</v>
      </c>
      <c r="Q38" s="230"/>
      <c r="R38" s="230"/>
      <c r="S38" s="234">
        <v>10.08</v>
      </c>
      <c r="T38" s="235">
        <v>0.7</v>
      </c>
      <c r="U38" s="230"/>
      <c r="V38" s="230"/>
      <c r="W38" s="234">
        <v>8.3</v>
      </c>
      <c r="X38" s="230">
        <v>0.42</v>
      </c>
    </row>
    <row r="39" spans="1:24" s="237" customFormat="1" ht="10.5" customHeight="1">
      <c r="A39" s="220" t="s">
        <v>253</v>
      </c>
      <c r="B39" s="221"/>
      <c r="C39" s="234">
        <v>6.83</v>
      </c>
      <c r="D39" s="230">
        <v>0.45</v>
      </c>
      <c r="E39" s="234">
        <v>6.83</v>
      </c>
      <c r="F39" s="230"/>
      <c r="G39" s="234">
        <v>6.83</v>
      </c>
      <c r="H39" s="230">
        <v>0.47</v>
      </c>
      <c r="I39" s="230"/>
      <c r="J39" s="230"/>
      <c r="K39" s="234">
        <v>6.9</v>
      </c>
      <c r="L39" s="235">
        <v>0.46</v>
      </c>
      <c r="M39" s="230"/>
      <c r="N39" s="230"/>
      <c r="O39" s="234">
        <v>5.74</v>
      </c>
      <c r="P39" s="235">
        <v>0.43</v>
      </c>
      <c r="Q39" s="230"/>
      <c r="R39" s="230"/>
      <c r="S39" s="234">
        <v>10.15</v>
      </c>
      <c r="T39" s="235">
        <v>0.7</v>
      </c>
      <c r="U39" s="230"/>
      <c r="V39" s="230"/>
      <c r="W39" s="234">
        <v>8.3</v>
      </c>
      <c r="X39" s="230">
        <v>0.42</v>
      </c>
    </row>
    <row r="40" spans="1:24" s="237" customFormat="1" ht="10.5" customHeight="1">
      <c r="A40" s="220" t="s">
        <v>254</v>
      </c>
      <c r="B40" s="221"/>
      <c r="C40" s="234">
        <v>6.83</v>
      </c>
      <c r="D40" s="230">
        <v>0.444</v>
      </c>
      <c r="E40" s="230"/>
      <c r="F40" s="230"/>
      <c r="G40" s="234">
        <v>6.83</v>
      </c>
      <c r="H40" s="230">
        <v>0.45</v>
      </c>
      <c r="I40" s="230"/>
      <c r="J40" s="230"/>
      <c r="K40" s="234">
        <v>6.75</v>
      </c>
      <c r="L40" s="235">
        <v>0.45</v>
      </c>
      <c r="M40" s="230"/>
      <c r="N40" s="230"/>
      <c r="O40" s="234">
        <v>5.71</v>
      </c>
      <c r="P40" s="235">
        <v>0.4</v>
      </c>
      <c r="Q40" s="230"/>
      <c r="R40" s="230"/>
      <c r="S40" s="234">
        <v>10.15</v>
      </c>
      <c r="T40" s="235">
        <v>0.7</v>
      </c>
      <c r="U40" s="230"/>
      <c r="V40" s="230"/>
      <c r="W40" s="234">
        <v>8.3</v>
      </c>
      <c r="X40" s="230">
        <v>0.42</v>
      </c>
    </row>
    <row r="41" spans="1:24" s="237" customFormat="1" ht="10.5" customHeight="1">
      <c r="A41" s="220" t="s">
        <v>255</v>
      </c>
      <c r="B41" s="221"/>
      <c r="C41" s="234">
        <v>6.83</v>
      </c>
      <c r="D41" s="230">
        <v>0.44</v>
      </c>
      <c r="E41" s="234">
        <v>6.83</v>
      </c>
      <c r="F41" s="230"/>
      <c r="G41" s="234">
        <v>6.83</v>
      </c>
      <c r="H41" s="230">
        <v>0.45</v>
      </c>
      <c r="I41" s="230"/>
      <c r="J41" s="230"/>
      <c r="K41" s="234">
        <v>6.87</v>
      </c>
      <c r="L41" s="235">
        <v>0.45</v>
      </c>
      <c r="M41" s="230"/>
      <c r="N41" s="230"/>
      <c r="O41" s="234">
        <v>5.71</v>
      </c>
      <c r="P41" s="235">
        <v>0.4</v>
      </c>
      <c r="Q41" s="230"/>
      <c r="R41" s="230"/>
      <c r="S41" s="234">
        <v>10.15</v>
      </c>
      <c r="T41" s="235">
        <v>0.72</v>
      </c>
      <c r="U41" s="230"/>
      <c r="V41" s="230"/>
      <c r="W41" s="234">
        <v>8.33</v>
      </c>
      <c r="X41" s="230">
        <v>0.42</v>
      </c>
    </row>
    <row r="42" spans="1:24" s="237" customFormat="1" ht="5.25" customHeight="1">
      <c r="A42" s="220"/>
      <c r="B42" s="221"/>
      <c r="C42" s="230"/>
      <c r="D42" s="230"/>
      <c r="E42" s="230"/>
      <c r="F42" s="230"/>
      <c r="G42" s="230"/>
      <c r="H42" s="230"/>
      <c r="I42" s="230"/>
      <c r="J42" s="230"/>
      <c r="K42" s="230"/>
      <c r="L42" s="230"/>
      <c r="M42" s="230"/>
      <c r="N42" s="230"/>
      <c r="O42" s="230"/>
      <c r="P42" s="230"/>
      <c r="Q42" s="230"/>
      <c r="R42" s="230"/>
      <c r="S42" s="230"/>
      <c r="T42" s="230"/>
      <c r="U42" s="230"/>
      <c r="V42" s="230"/>
      <c r="W42" s="230"/>
      <c r="X42" s="230"/>
    </row>
    <row r="43" spans="1:24" s="237" customFormat="1" ht="11.25" customHeight="1">
      <c r="A43" s="220" t="s">
        <v>256</v>
      </c>
      <c r="B43" s="221"/>
      <c r="C43" s="236">
        <f>AVERAGEA(C38:C41)</f>
        <v>6.83</v>
      </c>
      <c r="D43" s="230">
        <f>AVERAGEA(D38:D41)</f>
        <v>0.4485</v>
      </c>
      <c r="E43" s="236"/>
      <c r="F43" s="236"/>
      <c r="G43" s="236">
        <f>AVERAGEA(G38:G41)</f>
        <v>6.83</v>
      </c>
      <c r="H43" s="230">
        <f>AVERAGEA(H38:H41)</f>
        <v>0.45999999999999996</v>
      </c>
      <c r="I43" s="230"/>
      <c r="J43" s="230"/>
      <c r="K43" s="236">
        <f>AVERAGEA(K38:K41)</f>
        <v>6.855</v>
      </c>
      <c r="L43" s="230">
        <f>AVERAGEA(L38:L41)</f>
        <v>0.45749999999999996</v>
      </c>
      <c r="M43" s="230"/>
      <c r="N43" s="230"/>
      <c r="O43" s="236">
        <f>AVERAGEA(O38:O41)</f>
        <v>5.73</v>
      </c>
      <c r="P43" s="230">
        <f>AVERAGEA(P38:P41)</f>
        <v>0.4125</v>
      </c>
      <c r="Q43" s="230"/>
      <c r="R43" s="230"/>
      <c r="S43" s="236">
        <f>AVERAGEA(S38:S41)</f>
        <v>10.1325</v>
      </c>
      <c r="T43" s="230">
        <f>AVERAGEA(T38:T41)</f>
        <v>0.7049999999999998</v>
      </c>
      <c r="U43" s="230"/>
      <c r="V43" s="230"/>
      <c r="W43" s="236">
        <f>AVERAGEA(W38:W41)</f>
        <v>8.307500000000001</v>
      </c>
      <c r="X43" s="230">
        <f>AVERAGEA(X38:X41)</f>
        <v>0.42</v>
      </c>
    </row>
    <row r="44" spans="1:24" s="237" customFormat="1" ht="5.25" customHeight="1">
      <c r="A44" s="220"/>
      <c r="B44" s="221"/>
      <c r="C44" s="230"/>
      <c r="D44" s="230"/>
      <c r="E44" s="230"/>
      <c r="F44" s="230"/>
      <c r="G44" s="230"/>
      <c r="H44" s="230"/>
      <c r="I44" s="230"/>
      <c r="J44" s="230"/>
      <c r="K44" s="230"/>
      <c r="L44" s="230"/>
      <c r="M44" s="230"/>
      <c r="N44" s="230"/>
      <c r="O44" s="230"/>
      <c r="P44" s="230"/>
      <c r="Q44" s="230"/>
      <c r="R44" s="230"/>
      <c r="S44" s="230"/>
      <c r="T44" s="230"/>
      <c r="U44" s="230"/>
      <c r="V44" s="230"/>
      <c r="W44" s="230"/>
      <c r="X44" s="230"/>
    </row>
    <row r="45" spans="1:24" s="237" customFormat="1" ht="10.5" customHeight="1">
      <c r="A45" s="229">
        <v>1999</v>
      </c>
      <c r="B45" s="221"/>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1:24" s="237" customFormat="1" ht="10.5" customHeight="1">
      <c r="A46" s="220" t="s">
        <v>252</v>
      </c>
      <c r="B46" s="221"/>
      <c r="C46" s="234">
        <v>6.83</v>
      </c>
      <c r="D46" s="230">
        <v>0.44</v>
      </c>
      <c r="E46" s="230"/>
      <c r="F46" s="230"/>
      <c r="G46" s="234">
        <v>6.83</v>
      </c>
      <c r="H46" s="230">
        <v>0.45</v>
      </c>
      <c r="I46" s="230"/>
      <c r="J46" s="230"/>
      <c r="K46" s="234">
        <v>6.88</v>
      </c>
      <c r="L46" s="235">
        <v>0.46</v>
      </c>
      <c r="M46" s="230"/>
      <c r="N46" s="230"/>
      <c r="O46" s="234">
        <v>5.71</v>
      </c>
      <c r="P46" s="235">
        <v>0.4</v>
      </c>
      <c r="Q46" s="230"/>
      <c r="R46" s="230"/>
      <c r="S46" s="234">
        <v>10.15</v>
      </c>
      <c r="T46" s="235">
        <v>0.72</v>
      </c>
      <c r="U46" s="230"/>
      <c r="V46" s="230"/>
      <c r="W46" s="234">
        <v>8.3</v>
      </c>
      <c r="X46" s="230">
        <v>0.44</v>
      </c>
    </row>
    <row r="47" spans="1:24" s="237" customFormat="1" ht="10.5" customHeight="1">
      <c r="A47" s="220" t="s">
        <v>253</v>
      </c>
      <c r="B47" s="221"/>
      <c r="C47" s="234">
        <v>6.83</v>
      </c>
      <c r="D47" s="230">
        <v>0.44</v>
      </c>
      <c r="E47" s="230"/>
      <c r="F47" s="230"/>
      <c r="G47" s="234">
        <v>6.83</v>
      </c>
      <c r="H47" s="230">
        <v>0.45</v>
      </c>
      <c r="I47" s="230"/>
      <c r="J47" s="230"/>
      <c r="K47" s="234">
        <v>6.88</v>
      </c>
      <c r="L47" s="235">
        <v>0.46</v>
      </c>
      <c r="M47" s="230"/>
      <c r="N47" s="230"/>
      <c r="O47" s="234">
        <v>5.73</v>
      </c>
      <c r="P47" s="235">
        <v>0.4</v>
      </c>
      <c r="Q47" s="230"/>
      <c r="R47" s="230"/>
      <c r="S47" s="234">
        <v>10.15</v>
      </c>
      <c r="T47" s="235">
        <v>0.72</v>
      </c>
      <c r="U47" s="230"/>
      <c r="V47" s="230"/>
      <c r="W47" s="234">
        <v>8.3</v>
      </c>
      <c r="X47" s="230">
        <v>0.44</v>
      </c>
    </row>
    <row r="48" spans="1:24" s="237" customFormat="1" ht="10.5" customHeight="1">
      <c r="A48" s="220" t="s">
        <v>254</v>
      </c>
      <c r="B48" s="221"/>
      <c r="C48" s="234">
        <v>6.83</v>
      </c>
      <c r="D48" s="230">
        <v>0.45</v>
      </c>
      <c r="E48" s="230"/>
      <c r="F48" s="230"/>
      <c r="G48" s="234">
        <v>6.83</v>
      </c>
      <c r="H48" s="230">
        <v>0.46</v>
      </c>
      <c r="I48" s="230"/>
      <c r="J48" s="230"/>
      <c r="K48" s="234">
        <v>6.91</v>
      </c>
      <c r="L48" s="235">
        <v>0.51</v>
      </c>
      <c r="M48" s="230"/>
      <c r="N48" s="230"/>
      <c r="O48" s="234">
        <v>5.74</v>
      </c>
      <c r="P48" s="235">
        <v>0.4</v>
      </c>
      <c r="Q48" s="230"/>
      <c r="R48" s="230"/>
      <c r="S48" s="234">
        <v>10.15</v>
      </c>
      <c r="T48" s="235">
        <v>0.72</v>
      </c>
      <c r="U48" s="230"/>
      <c r="V48" s="230"/>
      <c r="W48" s="234">
        <v>8.3</v>
      </c>
      <c r="X48" s="230">
        <v>0.43</v>
      </c>
    </row>
    <row r="49" spans="1:24" s="237" customFormat="1" ht="10.5" customHeight="1">
      <c r="A49" s="220" t="s">
        <v>255</v>
      </c>
      <c r="B49" s="221"/>
      <c r="C49" s="234">
        <v>6.83</v>
      </c>
      <c r="D49" s="230">
        <v>0.45</v>
      </c>
      <c r="E49" s="230"/>
      <c r="F49" s="230"/>
      <c r="G49" s="234">
        <v>6.83</v>
      </c>
      <c r="H49" s="230">
        <v>0.47</v>
      </c>
      <c r="I49" s="230"/>
      <c r="J49" s="230"/>
      <c r="K49" s="234">
        <v>6.93</v>
      </c>
      <c r="L49" s="235">
        <v>0.54</v>
      </c>
      <c r="M49" s="230"/>
      <c r="N49" s="230"/>
      <c r="O49" s="234">
        <v>5.74</v>
      </c>
      <c r="P49" s="235">
        <v>0.41</v>
      </c>
      <c r="Q49" s="230"/>
      <c r="R49" s="230"/>
      <c r="S49" s="234">
        <v>10.15</v>
      </c>
      <c r="T49" s="235">
        <v>0.72</v>
      </c>
      <c r="U49" s="230"/>
      <c r="V49" s="230"/>
      <c r="W49" s="234">
        <v>8.3</v>
      </c>
      <c r="X49" s="230">
        <v>0.43</v>
      </c>
    </row>
    <row r="50" spans="1:24" s="237" customFormat="1" ht="4.5" customHeight="1">
      <c r="A50" s="220"/>
      <c r="B50" s="221"/>
      <c r="C50" s="230"/>
      <c r="D50" s="230"/>
      <c r="E50" s="230"/>
      <c r="F50" s="230"/>
      <c r="G50" s="230"/>
      <c r="H50" s="230"/>
      <c r="I50" s="230"/>
      <c r="J50" s="230"/>
      <c r="K50" s="230"/>
      <c r="L50" s="230"/>
      <c r="M50" s="230"/>
      <c r="N50" s="230"/>
      <c r="O50" s="230"/>
      <c r="P50" s="230"/>
      <c r="Q50" s="230"/>
      <c r="R50" s="230"/>
      <c r="S50" s="230"/>
      <c r="T50" s="230"/>
      <c r="U50" s="230"/>
      <c r="V50" s="230"/>
      <c r="W50" s="230"/>
      <c r="X50" s="230"/>
    </row>
    <row r="51" spans="1:24" s="237" customFormat="1" ht="10.5" customHeight="1">
      <c r="A51" s="220" t="s">
        <v>256</v>
      </c>
      <c r="B51" s="221"/>
      <c r="C51" s="236">
        <f>AVERAGEA(C46:C49)</f>
        <v>6.83</v>
      </c>
      <c r="D51" s="230">
        <f>AVERAGEA(D46:D49)</f>
        <v>0.445</v>
      </c>
      <c r="E51" s="236"/>
      <c r="F51" s="236"/>
      <c r="G51" s="236">
        <f>AVERAGEA(G46:G49)</f>
        <v>6.83</v>
      </c>
      <c r="H51" s="230">
        <f>AVERAGEA(H46:H49)</f>
        <v>0.4575</v>
      </c>
      <c r="I51" s="230"/>
      <c r="J51" s="230"/>
      <c r="K51" s="236">
        <f>AVERAGEA(K46:K49)</f>
        <v>6.9</v>
      </c>
      <c r="L51" s="230">
        <f>AVERAGEA(L46:L49)</f>
        <v>0.49250000000000005</v>
      </c>
      <c r="M51" s="230"/>
      <c r="N51" s="230"/>
      <c r="O51" s="236">
        <f>AVERAGEA(O46:O49)</f>
        <v>5.73</v>
      </c>
      <c r="P51" s="230">
        <f>AVERAGEA(P46:P49)</f>
        <v>0.4025</v>
      </c>
      <c r="Q51" s="230"/>
      <c r="R51" s="230"/>
      <c r="S51" s="236">
        <f>AVERAGEA(S46:S49)</f>
        <v>10.15</v>
      </c>
      <c r="T51" s="230">
        <f>AVERAGEA(T46:T49)</f>
        <v>0.72</v>
      </c>
      <c r="U51" s="230"/>
      <c r="V51" s="230"/>
      <c r="W51" s="236">
        <f>AVERAGEA(W46:W49)</f>
        <v>8.3</v>
      </c>
      <c r="X51" s="230">
        <f>AVERAGEA(X46:X49)</f>
        <v>0.435</v>
      </c>
    </row>
    <row r="52" spans="1:24" s="237" customFormat="1" ht="5.25" customHeight="1">
      <c r="A52" s="220"/>
      <c r="B52" s="221"/>
      <c r="C52" s="230"/>
      <c r="D52" s="230"/>
      <c r="E52" s="230"/>
      <c r="F52" s="230"/>
      <c r="G52" s="230"/>
      <c r="H52" s="230"/>
      <c r="I52" s="230"/>
      <c r="J52" s="230"/>
      <c r="K52" s="230"/>
      <c r="L52" s="230"/>
      <c r="M52" s="230"/>
      <c r="N52" s="230"/>
      <c r="O52" s="230"/>
      <c r="P52" s="230"/>
      <c r="Q52" s="230"/>
      <c r="R52" s="230"/>
      <c r="S52" s="230"/>
      <c r="T52" s="230"/>
      <c r="U52" s="230"/>
      <c r="V52" s="230"/>
      <c r="W52" s="230"/>
      <c r="X52" s="230"/>
    </row>
    <row r="53" spans="1:24" s="237" customFormat="1" ht="10.5" customHeight="1">
      <c r="A53" s="229">
        <v>2000</v>
      </c>
      <c r="B53" s="221"/>
      <c r="C53" s="230"/>
      <c r="D53" s="230"/>
      <c r="E53" s="230"/>
      <c r="F53" s="230"/>
      <c r="G53" s="230"/>
      <c r="H53" s="230"/>
      <c r="I53" s="230"/>
      <c r="J53" s="230"/>
      <c r="K53" s="230"/>
      <c r="L53" s="230"/>
      <c r="M53" s="230"/>
      <c r="N53" s="230"/>
      <c r="O53" s="230"/>
      <c r="P53" s="230"/>
      <c r="Q53" s="230"/>
      <c r="R53" s="230"/>
      <c r="S53" s="230"/>
      <c r="T53" s="230"/>
      <c r="U53" s="230"/>
      <c r="V53" s="230"/>
      <c r="W53" s="230"/>
      <c r="X53" s="230"/>
    </row>
    <row r="54" spans="1:24" s="237" customFormat="1" ht="10.5" customHeight="1">
      <c r="A54" s="220" t="s">
        <v>252</v>
      </c>
      <c r="B54" s="221"/>
      <c r="C54" s="234">
        <v>6.83</v>
      </c>
      <c r="D54" s="230">
        <v>0.475</v>
      </c>
      <c r="E54" s="230"/>
      <c r="F54" s="230"/>
      <c r="G54" s="234">
        <v>6.83</v>
      </c>
      <c r="H54" s="230">
        <v>0.47</v>
      </c>
      <c r="I54" s="230"/>
      <c r="J54" s="230"/>
      <c r="K54" s="234">
        <v>6.93</v>
      </c>
      <c r="L54" s="230">
        <v>0.54</v>
      </c>
      <c r="M54" s="230"/>
      <c r="N54" s="230"/>
      <c r="O54" s="234">
        <v>5.71</v>
      </c>
      <c r="P54" s="230">
        <v>0.4</v>
      </c>
      <c r="Q54" s="230"/>
      <c r="R54" s="230"/>
      <c r="S54" s="234">
        <v>10.15</v>
      </c>
      <c r="T54" s="230">
        <v>0.715</v>
      </c>
      <c r="U54" s="230"/>
      <c r="V54" s="230"/>
      <c r="W54" s="234">
        <v>8.3</v>
      </c>
      <c r="X54" s="230">
        <v>0.425</v>
      </c>
    </row>
    <row r="55" spans="1:24" s="237" customFormat="1" ht="10.5" customHeight="1">
      <c r="A55" s="220" t="s">
        <v>253</v>
      </c>
      <c r="B55" s="221"/>
      <c r="C55" s="234">
        <v>6.83</v>
      </c>
      <c r="D55" s="230">
        <v>0.475</v>
      </c>
      <c r="E55" s="230"/>
      <c r="F55" s="230"/>
      <c r="G55" s="234">
        <v>6.83</v>
      </c>
      <c r="H55" s="230">
        <v>0.47</v>
      </c>
      <c r="I55" s="230"/>
      <c r="J55" s="230"/>
      <c r="K55" s="234">
        <v>6.93</v>
      </c>
      <c r="L55" s="230">
        <v>0.54</v>
      </c>
      <c r="M55" s="230"/>
      <c r="N55" s="230"/>
      <c r="O55" s="234">
        <v>5.73</v>
      </c>
      <c r="P55" s="230">
        <v>0.41</v>
      </c>
      <c r="Q55" s="230"/>
      <c r="R55" s="230"/>
      <c r="S55" s="234">
        <v>10.15</v>
      </c>
      <c r="T55" s="230">
        <v>0.715</v>
      </c>
      <c r="U55" s="230"/>
      <c r="V55" s="230"/>
      <c r="W55" s="234">
        <v>8.3</v>
      </c>
      <c r="X55" s="230">
        <v>0.425</v>
      </c>
    </row>
    <row r="56" spans="1:24" s="237" customFormat="1" ht="10.5" customHeight="1">
      <c r="A56" s="220" t="s">
        <v>254</v>
      </c>
      <c r="B56" s="221"/>
      <c r="C56" s="234">
        <v>6.83</v>
      </c>
      <c r="D56" s="230">
        <v>0.472</v>
      </c>
      <c r="E56" s="230"/>
      <c r="F56" s="230"/>
      <c r="G56" s="234">
        <v>6.83</v>
      </c>
      <c r="H56" s="230">
        <v>0.47</v>
      </c>
      <c r="I56" s="230"/>
      <c r="J56" s="230"/>
      <c r="K56" s="234">
        <v>6.93</v>
      </c>
      <c r="L56" s="230">
        <v>0.54</v>
      </c>
      <c r="M56" s="230"/>
      <c r="N56" s="230"/>
      <c r="O56" s="234">
        <v>5.73</v>
      </c>
      <c r="P56" s="230">
        <v>0.41</v>
      </c>
      <c r="Q56" s="230"/>
      <c r="R56" s="230"/>
      <c r="S56" s="234">
        <v>10.15</v>
      </c>
      <c r="T56" s="230">
        <v>0.715</v>
      </c>
      <c r="U56" s="230"/>
      <c r="V56" s="230"/>
      <c r="W56" s="234">
        <v>8.3</v>
      </c>
      <c r="X56" s="230">
        <v>0.425</v>
      </c>
    </row>
    <row r="57" spans="1:24" s="237" customFormat="1" ht="10.5" customHeight="1">
      <c r="A57" s="220" t="s">
        <v>255</v>
      </c>
      <c r="B57" s="221"/>
      <c r="C57" s="234">
        <v>6.83</v>
      </c>
      <c r="D57" s="230">
        <v>0.465</v>
      </c>
      <c r="E57" s="230"/>
      <c r="F57" s="230"/>
      <c r="G57" s="234">
        <v>6.83</v>
      </c>
      <c r="H57" s="230">
        <v>0.47</v>
      </c>
      <c r="I57" s="230"/>
      <c r="J57" s="230"/>
      <c r="K57" s="234">
        <v>6.93</v>
      </c>
      <c r="L57" s="230">
        <v>0.54</v>
      </c>
      <c r="M57" s="230"/>
      <c r="N57" s="230"/>
      <c r="O57" s="234">
        <v>5.73</v>
      </c>
      <c r="P57" s="230">
        <v>0.41</v>
      </c>
      <c r="Q57" s="230"/>
      <c r="R57" s="230"/>
      <c r="S57" s="234">
        <v>10.15</v>
      </c>
      <c r="T57" s="230">
        <v>0.715</v>
      </c>
      <c r="U57" s="230"/>
      <c r="V57" s="230"/>
      <c r="W57" s="234">
        <v>8.3</v>
      </c>
      <c r="X57" s="230">
        <v>0.425</v>
      </c>
    </row>
    <row r="58" spans="1:24" s="237" customFormat="1" ht="4.5" customHeight="1">
      <c r="A58" s="220"/>
      <c r="B58" s="221"/>
      <c r="C58" s="230"/>
      <c r="D58" s="230"/>
      <c r="E58" s="230"/>
      <c r="F58" s="230"/>
      <c r="G58" s="230"/>
      <c r="H58" s="230"/>
      <c r="I58" s="230"/>
      <c r="J58" s="230"/>
      <c r="K58" s="230"/>
      <c r="L58" s="230"/>
      <c r="M58" s="230"/>
      <c r="N58" s="230"/>
      <c r="O58" s="230"/>
      <c r="P58" s="230"/>
      <c r="Q58" s="230"/>
      <c r="R58" s="230"/>
      <c r="S58" s="230"/>
      <c r="T58" s="230"/>
      <c r="U58" s="230"/>
      <c r="V58" s="230"/>
      <c r="W58" s="230"/>
      <c r="X58" s="230"/>
    </row>
    <row r="59" spans="1:24" s="237" customFormat="1" ht="9" customHeight="1">
      <c r="A59" s="220" t="s">
        <v>256</v>
      </c>
      <c r="B59" s="221"/>
      <c r="C59" s="236">
        <f>AVERAGEA(C54:C57)</f>
        <v>6.83</v>
      </c>
      <c r="D59" s="230">
        <f>AVERAGEA(D54:D57)</f>
        <v>0.47175</v>
      </c>
      <c r="E59" s="230"/>
      <c r="F59" s="230"/>
      <c r="G59" s="236">
        <f>AVERAGEA(G54:G57)</f>
        <v>6.83</v>
      </c>
      <c r="H59" s="230">
        <f>AVERAGEA(H54:H57)</f>
        <v>0.47</v>
      </c>
      <c r="I59" s="230"/>
      <c r="J59" s="230"/>
      <c r="K59" s="236">
        <f>AVERAGEA(K54:K57)</f>
        <v>6.93</v>
      </c>
      <c r="L59" s="230">
        <f>AVERAGEA(L54:L57)</f>
        <v>0.54</v>
      </c>
      <c r="M59" s="230"/>
      <c r="N59" s="230"/>
      <c r="O59" s="236">
        <f>AVERAGEA(O54:O57)</f>
        <v>5.7250000000000005</v>
      </c>
      <c r="P59" s="230">
        <f>AVERAGEA(P54:P57)</f>
        <v>0.4075</v>
      </c>
      <c r="Q59" s="230"/>
      <c r="R59" s="230"/>
      <c r="S59" s="236">
        <f>AVERAGEA(S54:S57)</f>
        <v>10.15</v>
      </c>
      <c r="T59" s="230">
        <f>AVERAGEA(T54:T57)</f>
        <v>0.715</v>
      </c>
      <c r="U59" s="230"/>
      <c r="V59" s="230"/>
      <c r="W59" s="236">
        <f>AVERAGEA(W54:W57)</f>
        <v>8.3</v>
      </c>
      <c r="X59" s="230">
        <f>AVERAGEA(X54:X57)</f>
        <v>0.425</v>
      </c>
    </row>
    <row r="60" spans="1:24" s="237" customFormat="1" ht="5.25" customHeight="1">
      <c r="A60" s="220"/>
      <c r="B60" s="221"/>
      <c r="C60" s="230"/>
      <c r="D60" s="230"/>
      <c r="E60" s="230"/>
      <c r="F60" s="230"/>
      <c r="G60" s="230"/>
      <c r="H60" s="230"/>
      <c r="I60" s="230"/>
      <c r="J60" s="230"/>
      <c r="K60" s="230"/>
      <c r="L60" s="230"/>
      <c r="M60" s="230"/>
      <c r="N60" s="230"/>
      <c r="O60" s="230"/>
      <c r="P60" s="230"/>
      <c r="Q60" s="230"/>
      <c r="R60" s="230"/>
      <c r="S60" s="230"/>
      <c r="T60" s="230"/>
      <c r="U60" s="230"/>
      <c r="V60" s="230"/>
      <c r="W60" s="230"/>
      <c r="X60" s="230"/>
    </row>
    <row r="61" spans="1:24" s="237" customFormat="1" ht="10.5" customHeight="1">
      <c r="A61" s="229">
        <v>2001</v>
      </c>
      <c r="B61" s="221"/>
      <c r="C61" s="230"/>
      <c r="D61" s="230"/>
      <c r="E61" s="230"/>
      <c r="F61" s="230"/>
      <c r="G61" s="230"/>
      <c r="H61" s="230"/>
      <c r="I61" s="230"/>
      <c r="J61" s="230"/>
      <c r="K61" s="230"/>
      <c r="L61" s="230"/>
      <c r="M61" s="230"/>
      <c r="N61" s="230"/>
      <c r="O61" s="230"/>
      <c r="P61" s="230"/>
      <c r="Q61" s="230"/>
      <c r="R61" s="230"/>
      <c r="S61" s="230"/>
      <c r="T61" s="230"/>
      <c r="U61" s="230"/>
      <c r="V61" s="230"/>
      <c r="W61" s="230"/>
      <c r="X61" s="230"/>
    </row>
    <row r="62" spans="1:24" s="237" customFormat="1" ht="10.5" customHeight="1">
      <c r="A62" s="220" t="s">
        <v>261</v>
      </c>
      <c r="B62" s="221"/>
      <c r="C62" s="234">
        <v>6.83</v>
      </c>
      <c r="D62" s="230">
        <v>0.46</v>
      </c>
      <c r="E62" s="230"/>
      <c r="F62" s="230"/>
      <c r="G62" s="234">
        <v>6.83</v>
      </c>
      <c r="H62" s="230">
        <v>0.46</v>
      </c>
      <c r="I62" s="230"/>
      <c r="J62" s="230"/>
      <c r="K62" s="234">
        <v>6.93</v>
      </c>
      <c r="L62" s="235">
        <v>0.53</v>
      </c>
      <c r="M62" s="230"/>
      <c r="N62" s="230"/>
      <c r="O62" s="234">
        <v>5.73</v>
      </c>
      <c r="P62" s="235">
        <v>0.4</v>
      </c>
      <c r="Q62" s="230"/>
      <c r="R62" s="230"/>
      <c r="S62" s="234">
        <v>10.15</v>
      </c>
      <c r="T62" s="230">
        <v>0.715</v>
      </c>
      <c r="U62" s="230"/>
      <c r="V62" s="230"/>
      <c r="W62" s="234">
        <v>8.3</v>
      </c>
      <c r="X62" s="230">
        <v>0.425</v>
      </c>
    </row>
    <row r="63" spans="1:24" s="237" customFormat="1" ht="10.5" customHeight="1">
      <c r="A63" s="224" t="s">
        <v>262</v>
      </c>
      <c r="B63" s="217"/>
      <c r="C63" s="238">
        <v>6.83</v>
      </c>
      <c r="D63" s="218">
        <v>0.46</v>
      </c>
      <c r="E63" s="218"/>
      <c r="F63" s="218"/>
      <c r="G63" s="238">
        <v>6.83</v>
      </c>
      <c r="H63" s="218">
        <v>0.46</v>
      </c>
      <c r="I63" s="218"/>
      <c r="J63" s="218"/>
      <c r="K63" s="238">
        <v>6.93</v>
      </c>
      <c r="L63" s="239">
        <v>0.53</v>
      </c>
      <c r="M63" s="218"/>
      <c r="N63" s="218"/>
      <c r="O63" s="238">
        <v>5.73</v>
      </c>
      <c r="P63" s="239">
        <v>0.4</v>
      </c>
      <c r="Q63" s="218"/>
      <c r="R63" s="218"/>
      <c r="S63" s="238">
        <v>10.15</v>
      </c>
      <c r="T63" s="239">
        <v>0.715</v>
      </c>
      <c r="U63" s="218"/>
      <c r="V63" s="218"/>
      <c r="W63" s="238">
        <v>8.3</v>
      </c>
      <c r="X63" s="239">
        <v>0.425</v>
      </c>
    </row>
    <row r="64" spans="1:24" s="237" customFormat="1" ht="12" customHeight="1">
      <c r="A64" s="240" t="s">
        <v>278</v>
      </c>
      <c r="B64" s="221"/>
      <c r="C64" s="230"/>
      <c r="D64" s="230"/>
      <c r="E64" s="230"/>
      <c r="F64" s="230"/>
      <c r="G64" s="230"/>
      <c r="H64" s="230"/>
      <c r="I64" s="230"/>
      <c r="J64" s="230"/>
      <c r="K64" s="230"/>
      <c r="L64" s="230"/>
      <c r="M64" s="230"/>
      <c r="N64" s="230"/>
      <c r="O64" s="230"/>
      <c r="P64" s="230"/>
      <c r="Q64" s="230"/>
      <c r="R64" s="230"/>
      <c r="S64" s="230"/>
      <c r="T64" s="230"/>
      <c r="U64" s="230"/>
      <c r="V64" s="230"/>
      <c r="W64" s="230"/>
      <c r="X64" s="230"/>
    </row>
    <row r="65" spans="1:24" s="237" customFormat="1" ht="10.5" customHeight="1">
      <c r="A65" s="241" t="s">
        <v>279</v>
      </c>
      <c r="B65" s="221"/>
      <c r="C65" s="230"/>
      <c r="D65" s="230"/>
      <c r="E65" s="230"/>
      <c r="F65" s="230"/>
      <c r="G65" s="230"/>
      <c r="H65" s="230"/>
      <c r="I65" s="230"/>
      <c r="J65" s="230"/>
      <c r="K65" s="221"/>
      <c r="L65" s="230"/>
      <c r="M65" s="230"/>
      <c r="N65" s="230"/>
      <c r="O65" s="230"/>
      <c r="P65" s="230"/>
      <c r="Q65" s="230"/>
      <c r="R65" s="230"/>
      <c r="S65" s="230"/>
      <c r="T65" s="230"/>
      <c r="U65" s="230"/>
      <c r="V65" s="230"/>
      <c r="W65" s="221"/>
      <c r="X65" s="230"/>
    </row>
    <row r="66" spans="1:24" s="219" customFormat="1" ht="10.5" customHeight="1">
      <c r="A66" s="241" t="s">
        <v>280</v>
      </c>
      <c r="B66" s="221"/>
      <c r="C66" s="230"/>
      <c r="D66" s="230"/>
      <c r="E66" s="230"/>
      <c r="F66" s="230"/>
      <c r="G66" s="230"/>
      <c r="H66" s="230"/>
      <c r="I66" s="230"/>
      <c r="J66" s="230"/>
      <c r="K66" s="221"/>
      <c r="L66" s="230"/>
      <c r="M66" s="230"/>
      <c r="N66" s="230"/>
      <c r="O66" s="221"/>
      <c r="P66" s="230"/>
      <c r="Q66" s="230"/>
      <c r="R66" s="230"/>
      <c r="S66" s="230"/>
      <c r="T66" s="230"/>
      <c r="U66" s="230"/>
      <c r="V66" s="230"/>
      <c r="W66" s="221"/>
      <c r="X66" s="230"/>
    </row>
    <row r="67" spans="1:24" s="219" customFormat="1" ht="12.75" customHeight="1">
      <c r="A67" s="241" t="s">
        <v>281</v>
      </c>
      <c r="B67" s="221"/>
      <c r="C67" s="230"/>
      <c r="D67" s="230"/>
      <c r="E67" s="230"/>
      <c r="F67" s="230"/>
      <c r="G67" s="230"/>
      <c r="H67" s="230"/>
      <c r="I67" s="230"/>
      <c r="J67" s="230"/>
      <c r="K67" s="221"/>
      <c r="L67" s="230"/>
      <c r="M67" s="230"/>
      <c r="N67" s="230"/>
      <c r="O67" s="221"/>
      <c r="P67" s="230"/>
      <c r="Q67" s="230"/>
      <c r="R67" s="230"/>
      <c r="S67" s="221"/>
      <c r="T67" s="230"/>
      <c r="U67" s="230"/>
      <c r="V67" s="230"/>
      <c r="W67" s="221"/>
      <c r="X67" s="230"/>
    </row>
    <row r="68" spans="3:24" s="219" customFormat="1" ht="11.25">
      <c r="C68" s="242"/>
      <c r="D68" s="242"/>
      <c r="E68" s="242"/>
      <c r="F68" s="242"/>
      <c r="G68" s="242"/>
      <c r="H68" s="242"/>
      <c r="I68" s="242"/>
      <c r="J68" s="242"/>
      <c r="L68" s="242"/>
      <c r="M68" s="242"/>
      <c r="N68" s="242"/>
      <c r="P68" s="242"/>
      <c r="Q68" s="242"/>
      <c r="R68" s="242"/>
      <c r="T68" s="242"/>
      <c r="U68" s="242"/>
      <c r="V68" s="242"/>
      <c r="X68" s="242"/>
    </row>
    <row r="69" s="219" customFormat="1" ht="11.25"/>
    <row r="70" s="219" customFormat="1" ht="11.25"/>
  </sheetData>
  <printOptions/>
  <pageMargins left="0.667" right="0.667" top="0" bottom="0"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transitionEvaluation="1" transitionEntry="1"/>
  <dimension ref="A1:AL212"/>
  <sheetViews>
    <sheetView workbookViewId="0" topLeftCell="A1">
      <selection activeCell="A2" sqref="A2"/>
    </sheetView>
  </sheetViews>
  <sheetFormatPr defaultColWidth="6.7109375" defaultRowHeight="12.75"/>
  <cols>
    <col min="1" max="1" width="9.8515625" style="249" customWidth="1"/>
    <col min="2" max="2" width="4.8515625" style="249" customWidth="1"/>
    <col min="3" max="14" width="6.00390625" style="249" customWidth="1"/>
    <col min="15" max="15" width="7.00390625" style="249" customWidth="1"/>
    <col min="16" max="16" width="7.7109375" style="249" bestFit="1" customWidth="1"/>
    <col min="17" max="17" width="6.7109375" style="249" customWidth="1"/>
    <col min="18" max="29" width="7.00390625" style="249" bestFit="1" customWidth="1"/>
    <col min="30" max="16384" width="6.7109375" style="249" customWidth="1"/>
  </cols>
  <sheetData>
    <row r="1" spans="1:16" ht="10.5" customHeight="1">
      <c r="A1" s="245" t="s">
        <v>342</v>
      </c>
      <c r="B1" s="246"/>
      <c r="C1" s="247"/>
      <c r="D1" s="247"/>
      <c r="E1" s="247"/>
      <c r="F1" s="247"/>
      <c r="G1" s="247"/>
      <c r="H1" s="247"/>
      <c r="I1" s="247"/>
      <c r="J1" s="247"/>
      <c r="K1" s="247"/>
      <c r="L1" s="247"/>
      <c r="M1" s="247"/>
      <c r="N1" s="247"/>
      <c r="O1" s="247"/>
      <c r="P1" s="248"/>
    </row>
    <row r="2" spans="1:16" ht="10.5" customHeight="1">
      <c r="A2" s="250"/>
      <c r="B2" s="250"/>
      <c r="C2" s="251"/>
      <c r="D2" s="251"/>
      <c r="E2" s="251"/>
      <c r="F2" s="251"/>
      <c r="G2" s="251"/>
      <c r="H2" s="251"/>
      <c r="I2" s="251"/>
      <c r="J2" s="251"/>
      <c r="K2" s="251"/>
      <c r="L2" s="251"/>
      <c r="M2" s="251"/>
      <c r="N2" s="251"/>
      <c r="O2" s="252" t="s">
        <v>282</v>
      </c>
      <c r="P2" s="248"/>
    </row>
    <row r="3" spans="1:16" ht="10.5" customHeight="1">
      <c r="A3" s="253" t="s">
        <v>37</v>
      </c>
      <c r="B3" s="254" t="s">
        <v>38</v>
      </c>
      <c r="C3" s="255" t="s">
        <v>283</v>
      </c>
      <c r="D3" s="255" t="s">
        <v>284</v>
      </c>
      <c r="E3" s="255" t="s">
        <v>285</v>
      </c>
      <c r="F3" s="255" t="s">
        <v>286</v>
      </c>
      <c r="G3" s="255" t="s">
        <v>287</v>
      </c>
      <c r="H3" s="255" t="s">
        <v>288</v>
      </c>
      <c r="I3" s="255" t="s">
        <v>289</v>
      </c>
      <c r="J3" s="255" t="s">
        <v>290</v>
      </c>
      <c r="K3" s="255" t="s">
        <v>291</v>
      </c>
      <c r="L3" s="255" t="s">
        <v>292</v>
      </c>
      <c r="M3" s="255" t="s">
        <v>293</v>
      </c>
      <c r="N3" s="255" t="s">
        <v>294</v>
      </c>
      <c r="O3" s="255" t="s">
        <v>295</v>
      </c>
      <c r="P3" s="248"/>
    </row>
    <row r="4" spans="1:16" ht="10.5" customHeight="1">
      <c r="A4" s="250"/>
      <c r="B4" s="250"/>
      <c r="C4" s="256" t="s">
        <v>296</v>
      </c>
      <c r="D4" s="257"/>
      <c r="E4" s="257"/>
      <c r="F4" s="257"/>
      <c r="G4" s="257"/>
      <c r="H4" s="258"/>
      <c r="I4" s="257"/>
      <c r="J4" s="257"/>
      <c r="K4" s="257"/>
      <c r="L4" s="257"/>
      <c r="M4" s="257"/>
      <c r="N4" s="257"/>
      <c r="O4" s="257"/>
      <c r="P4" s="248"/>
    </row>
    <row r="5" spans="1:16" ht="6" customHeight="1">
      <c r="A5" s="250"/>
      <c r="B5" s="250"/>
      <c r="C5" s="251"/>
      <c r="D5" s="251"/>
      <c r="E5" s="251"/>
      <c r="F5" s="251"/>
      <c r="G5" s="251"/>
      <c r="H5" s="251"/>
      <c r="I5" s="252" t="s">
        <v>17</v>
      </c>
      <c r="J5" s="252" t="s">
        <v>17</v>
      </c>
      <c r="K5" s="251"/>
      <c r="L5" s="251"/>
      <c r="M5" s="251"/>
      <c r="N5" s="251"/>
      <c r="O5" s="251"/>
      <c r="P5" s="248"/>
    </row>
    <row r="6" spans="1:16" ht="10.5" customHeight="1">
      <c r="A6" s="259" t="s">
        <v>297</v>
      </c>
      <c r="B6" s="260">
        <v>1994</v>
      </c>
      <c r="C6" s="261">
        <v>6.01</v>
      </c>
      <c r="D6" s="261">
        <v>6.42</v>
      </c>
      <c r="E6" s="261">
        <v>7.65</v>
      </c>
      <c r="F6" s="261">
        <v>6.68</v>
      </c>
      <c r="G6" s="261">
        <v>6.59</v>
      </c>
      <c r="H6" s="261">
        <v>6.67</v>
      </c>
      <c r="I6" s="261">
        <v>7.5</v>
      </c>
      <c r="J6" s="261">
        <v>6.28</v>
      </c>
      <c r="K6" s="261">
        <v>5.04</v>
      </c>
      <c r="L6" s="261">
        <v>4.58</v>
      </c>
      <c r="M6" s="261">
        <v>4.75</v>
      </c>
      <c r="N6" s="261">
        <v>4.87</v>
      </c>
      <c r="O6" s="261">
        <v>5.58</v>
      </c>
      <c r="P6" s="248"/>
    </row>
    <row r="7" spans="1:16" ht="10.5" customHeight="1">
      <c r="A7" s="259" t="s">
        <v>298</v>
      </c>
      <c r="B7" s="260">
        <v>1995</v>
      </c>
      <c r="C7" s="261">
        <v>4.88</v>
      </c>
      <c r="D7" s="261">
        <v>4.9</v>
      </c>
      <c r="E7" s="261">
        <v>5.39</v>
      </c>
      <c r="F7" s="261">
        <v>5.54</v>
      </c>
      <c r="G7" s="261">
        <v>5.77</v>
      </c>
      <c r="H7" s="261">
        <v>6.97</v>
      </c>
      <c r="I7" s="261">
        <v>8.66</v>
      </c>
      <c r="J7" s="261">
        <v>6.69</v>
      </c>
      <c r="K7" s="261">
        <v>5.76</v>
      </c>
      <c r="L7" s="261">
        <v>6.3</v>
      </c>
      <c r="M7" s="261">
        <v>6.42</v>
      </c>
      <c r="N7" s="261">
        <v>6.29</v>
      </c>
      <c r="O7" s="261">
        <v>6.77</v>
      </c>
      <c r="P7" s="248"/>
    </row>
    <row r="8" spans="1:16" ht="10.5" customHeight="1">
      <c r="A8" s="250"/>
      <c r="B8" s="260">
        <v>1996</v>
      </c>
      <c r="C8" s="261">
        <v>6.65</v>
      </c>
      <c r="D8" s="261">
        <v>6.92</v>
      </c>
      <c r="E8" s="261">
        <v>7.51</v>
      </c>
      <c r="F8" s="261">
        <v>7.83</v>
      </c>
      <c r="G8" s="261">
        <v>8.09</v>
      </c>
      <c r="H8" s="261">
        <v>8.14</v>
      </c>
      <c r="I8" s="261">
        <v>8.02</v>
      </c>
      <c r="J8" s="261">
        <v>5.59</v>
      </c>
      <c r="K8" s="261">
        <v>4.93</v>
      </c>
      <c r="L8" s="261">
        <v>4.76</v>
      </c>
      <c r="M8" s="261">
        <v>4.43</v>
      </c>
      <c r="N8" s="261">
        <v>4.32</v>
      </c>
      <c r="O8" s="261">
        <v>4.91</v>
      </c>
      <c r="P8" s="248"/>
    </row>
    <row r="9" spans="1:16" ht="10.5" customHeight="1">
      <c r="A9" s="250"/>
      <c r="B9" s="260">
        <v>1997</v>
      </c>
      <c r="C9" s="261">
        <v>4.23</v>
      </c>
      <c r="D9" s="261">
        <v>4.5</v>
      </c>
      <c r="E9" s="261">
        <v>4.6</v>
      </c>
      <c r="F9" s="261">
        <v>4.61</v>
      </c>
      <c r="G9" s="261">
        <v>5.26</v>
      </c>
      <c r="H9" s="261">
        <v>4.66</v>
      </c>
      <c r="I9" s="261">
        <v>5.52</v>
      </c>
      <c r="J9" s="261">
        <v>6.26</v>
      </c>
      <c r="K9" s="261">
        <v>5.09</v>
      </c>
      <c r="L9" s="261">
        <v>4.93</v>
      </c>
      <c r="M9" s="261">
        <v>5.13</v>
      </c>
      <c r="N9" s="261">
        <v>5.29</v>
      </c>
      <c r="O9" s="261">
        <v>5.64</v>
      </c>
      <c r="P9" s="248"/>
    </row>
    <row r="10" spans="1:16" ht="10.5" customHeight="1">
      <c r="A10" s="250"/>
      <c r="B10" s="260">
        <v>1998</v>
      </c>
      <c r="C10" s="261">
        <v>5.4</v>
      </c>
      <c r="D10" s="261">
        <v>5.94</v>
      </c>
      <c r="E10" s="261">
        <v>6.41</v>
      </c>
      <c r="F10" s="261">
        <v>6.27</v>
      </c>
      <c r="G10" s="261">
        <v>6.39</v>
      </c>
      <c r="H10" s="261">
        <v>6.13</v>
      </c>
      <c r="I10" s="261">
        <v>6.03</v>
      </c>
      <c r="J10" s="261">
        <v>5.55</v>
      </c>
      <c r="K10" s="261">
        <v>4.91</v>
      </c>
      <c r="L10" s="261">
        <v>4.43</v>
      </c>
      <c r="M10" s="261">
        <v>4.81</v>
      </c>
      <c r="N10" s="261">
        <v>5.03</v>
      </c>
      <c r="O10" s="261">
        <v>5.56</v>
      </c>
      <c r="P10" s="248"/>
    </row>
    <row r="11" spans="1:16" ht="10.5" customHeight="1">
      <c r="A11" s="250"/>
      <c r="B11" s="260">
        <v>1999</v>
      </c>
      <c r="C11" s="261">
        <v>5.5</v>
      </c>
      <c r="D11" s="261">
        <v>5.75</v>
      </c>
      <c r="E11" s="261">
        <v>6.12</v>
      </c>
      <c r="F11" s="261">
        <v>6.5</v>
      </c>
      <c r="G11" s="261">
        <v>6.13</v>
      </c>
      <c r="H11" s="261">
        <v>6.54</v>
      </c>
      <c r="I11" s="261">
        <v>7.35</v>
      </c>
      <c r="J11" s="261">
        <v>6.02</v>
      </c>
      <c r="K11" s="261">
        <v>5.09</v>
      </c>
      <c r="L11" s="261">
        <v>4.86</v>
      </c>
      <c r="M11" s="261">
        <v>5.52</v>
      </c>
      <c r="N11" s="261">
        <v>5.44</v>
      </c>
      <c r="O11" s="261">
        <v>5.77</v>
      </c>
      <c r="P11" s="248"/>
    </row>
    <row r="12" spans="1:16" ht="10.5" customHeight="1">
      <c r="A12" s="250"/>
      <c r="B12" s="260">
        <v>2000</v>
      </c>
      <c r="C12" s="261">
        <v>5.68</v>
      </c>
      <c r="D12" s="261">
        <v>5.92</v>
      </c>
      <c r="E12" s="261">
        <v>6.26</v>
      </c>
      <c r="F12" s="261">
        <v>6.46</v>
      </c>
      <c r="G12" s="261">
        <v>6.31</v>
      </c>
      <c r="H12" s="261">
        <v>6.14</v>
      </c>
      <c r="I12" s="261">
        <v>6.93</v>
      </c>
      <c r="J12" s="261">
        <v>5.56</v>
      </c>
      <c r="K12" s="261">
        <v>4.49</v>
      </c>
      <c r="L12" s="261">
        <v>4.27</v>
      </c>
      <c r="M12" s="261">
        <v>4.31</v>
      </c>
      <c r="N12" s="261">
        <v>4.61</v>
      </c>
      <c r="O12" s="261">
        <v>4.95</v>
      </c>
      <c r="P12" s="248"/>
    </row>
    <row r="13" spans="1:16" ht="10.5" customHeight="1">
      <c r="A13" s="250"/>
      <c r="B13" s="260">
        <v>2001</v>
      </c>
      <c r="C13" s="261">
        <f>W81</f>
        <v>4.56</v>
      </c>
      <c r="D13" s="261">
        <v>5.02</v>
      </c>
      <c r="E13" s="261">
        <v>5.56</v>
      </c>
      <c r="F13" s="261">
        <v>5.47</v>
      </c>
      <c r="G13" s="261"/>
      <c r="H13" s="261"/>
      <c r="I13" s="261"/>
      <c r="J13" s="261"/>
      <c r="K13" s="261"/>
      <c r="L13" s="261"/>
      <c r="M13" s="261"/>
      <c r="N13" s="261"/>
      <c r="O13" s="261"/>
      <c r="P13" s="248"/>
    </row>
    <row r="14" spans="1:16" ht="3" customHeight="1">
      <c r="A14" s="250"/>
      <c r="B14" s="250"/>
      <c r="C14" s="261"/>
      <c r="D14" s="261"/>
      <c r="E14" s="261"/>
      <c r="F14" s="261"/>
      <c r="G14" s="261"/>
      <c r="H14" s="261"/>
      <c r="I14" s="261"/>
      <c r="J14" s="261"/>
      <c r="K14" s="261"/>
      <c r="L14" s="261"/>
      <c r="M14" s="261"/>
      <c r="N14" s="261"/>
      <c r="O14" s="261"/>
      <c r="P14" s="248"/>
    </row>
    <row r="15" spans="1:16" ht="10.5" customHeight="1">
      <c r="A15" s="259" t="s">
        <v>299</v>
      </c>
      <c r="B15" s="260">
        <v>1994</v>
      </c>
      <c r="C15" s="261">
        <v>7.15</v>
      </c>
      <c r="D15" s="261">
        <v>8.02</v>
      </c>
      <c r="E15" s="261">
        <v>10.6</v>
      </c>
      <c r="F15" s="261">
        <v>7.91</v>
      </c>
      <c r="G15" s="261">
        <v>8.58</v>
      </c>
      <c r="H15" s="261">
        <v>8.19</v>
      </c>
      <c r="I15" s="261">
        <v>9.12</v>
      </c>
      <c r="J15" s="261">
        <v>8.73</v>
      </c>
      <c r="K15" s="261">
        <v>5.68</v>
      </c>
      <c r="L15" s="261">
        <v>4.94</v>
      </c>
      <c r="M15" s="261">
        <v>5.06</v>
      </c>
      <c r="N15" s="261">
        <v>4.99</v>
      </c>
      <c r="O15" s="261">
        <v>7.16</v>
      </c>
      <c r="P15" s="248"/>
    </row>
    <row r="16" spans="1:16" ht="10.5" customHeight="1">
      <c r="A16" s="259" t="s">
        <v>300</v>
      </c>
      <c r="B16" s="260">
        <v>1995</v>
      </c>
      <c r="C16" s="261">
        <v>4.78</v>
      </c>
      <c r="D16" s="261">
        <v>4.98</v>
      </c>
      <c r="E16" s="261">
        <v>5.9</v>
      </c>
      <c r="F16" s="261">
        <v>6.03</v>
      </c>
      <c r="G16" s="261">
        <v>7.25</v>
      </c>
      <c r="H16" s="261">
        <v>9.97</v>
      </c>
      <c r="I16" s="261">
        <v>10.7</v>
      </c>
      <c r="J16" s="261">
        <v>9.66</v>
      </c>
      <c r="K16" s="261">
        <v>9.31</v>
      </c>
      <c r="L16" s="261">
        <v>8</v>
      </c>
      <c r="M16" s="261">
        <v>7.94</v>
      </c>
      <c r="N16" s="261">
        <v>7.46</v>
      </c>
      <c r="O16" s="261">
        <v>8.88</v>
      </c>
      <c r="P16" s="248"/>
    </row>
    <row r="17" spans="1:16" ht="10.5" customHeight="1">
      <c r="A17" s="250"/>
      <c r="B17" s="260">
        <v>1996</v>
      </c>
      <c r="C17" s="261">
        <v>8.06</v>
      </c>
      <c r="D17" s="261">
        <v>8.6</v>
      </c>
      <c r="E17" s="261">
        <v>9.46</v>
      </c>
      <c r="F17" s="261">
        <v>9.94</v>
      </c>
      <c r="G17" s="261">
        <v>9.9</v>
      </c>
      <c r="H17" s="261">
        <v>10.6</v>
      </c>
      <c r="I17" s="261">
        <v>10.1</v>
      </c>
      <c r="J17" s="261">
        <v>7.55</v>
      </c>
      <c r="K17" s="261">
        <v>5.66</v>
      </c>
      <c r="L17" s="261">
        <v>5.12</v>
      </c>
      <c r="M17" s="261">
        <v>4.04</v>
      </c>
      <c r="N17" s="261">
        <v>3.69</v>
      </c>
      <c r="O17" s="261">
        <v>5.62</v>
      </c>
      <c r="P17" s="248"/>
    </row>
    <row r="18" spans="1:16" ht="10.5" customHeight="1">
      <c r="A18" s="250"/>
      <c r="B18" s="260">
        <v>1997</v>
      </c>
      <c r="C18" s="261">
        <v>3.21</v>
      </c>
      <c r="D18" s="261">
        <v>3.82</v>
      </c>
      <c r="E18" s="261">
        <v>3.46</v>
      </c>
      <c r="F18" s="261">
        <v>3.92</v>
      </c>
      <c r="G18" s="261">
        <v>4.6</v>
      </c>
      <c r="H18" s="261">
        <v>5.27</v>
      </c>
      <c r="I18" s="261">
        <v>7.25</v>
      </c>
      <c r="J18" s="261">
        <v>8.86</v>
      </c>
      <c r="K18" s="261">
        <v>7.04</v>
      </c>
      <c r="L18" s="261">
        <v>6.46</v>
      </c>
      <c r="M18" s="261">
        <v>5.89</v>
      </c>
      <c r="N18" s="261">
        <v>5.88</v>
      </c>
      <c r="O18" s="261">
        <v>6.64</v>
      </c>
      <c r="P18" s="248"/>
    </row>
    <row r="19" spans="1:16" ht="10.5" customHeight="1">
      <c r="A19" s="250"/>
      <c r="B19" s="260">
        <v>1998</v>
      </c>
      <c r="C19" s="261">
        <v>5.77</v>
      </c>
      <c r="D19" s="261">
        <v>6.81</v>
      </c>
      <c r="E19" s="261">
        <v>7.54</v>
      </c>
      <c r="F19" s="261">
        <v>6.84</v>
      </c>
      <c r="G19" s="261">
        <v>7.11</v>
      </c>
      <c r="H19" s="261">
        <v>7.17</v>
      </c>
      <c r="I19" s="261">
        <v>7.34</v>
      </c>
      <c r="J19" s="261">
        <v>6.39</v>
      </c>
      <c r="K19" s="261">
        <v>5.99</v>
      </c>
      <c r="L19" s="261">
        <v>5.45</v>
      </c>
      <c r="M19" s="261">
        <v>5.21</v>
      </c>
      <c r="N19" s="261">
        <v>5.14</v>
      </c>
      <c r="O19" s="261">
        <v>6.15</v>
      </c>
      <c r="P19" s="248"/>
    </row>
    <row r="20" spans="1:16" ht="10.5" customHeight="1">
      <c r="A20" s="250"/>
      <c r="B20" s="260">
        <v>1999</v>
      </c>
      <c r="C20" s="261">
        <v>6.07</v>
      </c>
      <c r="D20" s="261">
        <v>6.94</v>
      </c>
      <c r="E20" s="261">
        <v>7.5</v>
      </c>
      <c r="F20" s="261">
        <v>8.39</v>
      </c>
      <c r="G20" s="261">
        <v>7.89</v>
      </c>
      <c r="H20" s="261">
        <v>9.09</v>
      </c>
      <c r="I20" s="261">
        <v>9.85</v>
      </c>
      <c r="J20" s="261">
        <v>9.88</v>
      </c>
      <c r="K20" s="261">
        <v>6.94</v>
      </c>
      <c r="L20" s="261">
        <v>6</v>
      </c>
      <c r="M20" s="261">
        <v>6.57</v>
      </c>
      <c r="N20" s="261">
        <v>6.22</v>
      </c>
      <c r="O20" s="261">
        <v>6.94</v>
      </c>
      <c r="P20" s="248"/>
    </row>
    <row r="21" spans="1:16" ht="10.5" customHeight="1">
      <c r="A21" s="250"/>
      <c r="B21" s="260">
        <v>2000</v>
      </c>
      <c r="C21" s="261">
        <v>6.32</v>
      </c>
      <c r="D21" s="261">
        <v>6.71</v>
      </c>
      <c r="E21" s="261">
        <v>6.77</v>
      </c>
      <c r="F21" s="261">
        <v>7.05</v>
      </c>
      <c r="G21" s="261">
        <v>7.17</v>
      </c>
      <c r="H21" s="261">
        <v>7.32</v>
      </c>
      <c r="I21" s="261">
        <v>9.49</v>
      </c>
      <c r="J21" s="261">
        <v>8</v>
      </c>
      <c r="K21" s="261">
        <v>4.89</v>
      </c>
      <c r="L21" s="261">
        <v>4.24</v>
      </c>
      <c r="M21" s="261">
        <v>3.72</v>
      </c>
      <c r="N21" s="261">
        <v>4.08</v>
      </c>
      <c r="O21" s="261">
        <v>5.39</v>
      </c>
      <c r="P21" s="248"/>
    </row>
    <row r="22" spans="1:16" ht="10.5" customHeight="1">
      <c r="A22" s="250"/>
      <c r="B22" s="260">
        <v>2001</v>
      </c>
      <c r="C22" s="261">
        <f>W79</f>
        <v>3.71</v>
      </c>
      <c r="D22" s="261">
        <v>4.63</v>
      </c>
      <c r="E22" s="261">
        <v>5.95</v>
      </c>
      <c r="F22" s="261"/>
      <c r="G22" s="261"/>
      <c r="H22" s="261"/>
      <c r="I22" s="261"/>
      <c r="J22" s="261"/>
      <c r="K22" s="261"/>
      <c r="L22" s="261"/>
      <c r="M22" s="261"/>
      <c r="N22" s="261"/>
      <c r="O22" s="261"/>
      <c r="P22" s="248"/>
    </row>
    <row r="23" spans="1:16" ht="3" customHeight="1">
      <c r="A23" s="250"/>
      <c r="B23" s="250"/>
      <c r="C23" s="261"/>
      <c r="D23" s="261"/>
      <c r="E23" s="261"/>
      <c r="F23" s="261"/>
      <c r="G23" s="261"/>
      <c r="H23" s="261"/>
      <c r="I23" s="261"/>
      <c r="J23" s="261"/>
      <c r="K23" s="261"/>
      <c r="L23" s="261"/>
      <c r="M23" s="261"/>
      <c r="N23" s="261"/>
      <c r="O23" s="261"/>
      <c r="P23" s="248"/>
    </row>
    <row r="24" spans="1:16" ht="10.5" customHeight="1">
      <c r="A24" s="259" t="s">
        <v>299</v>
      </c>
      <c r="B24" s="260">
        <v>1994</v>
      </c>
      <c r="C24" s="261">
        <v>5.08</v>
      </c>
      <c r="D24" s="261">
        <v>5.12</v>
      </c>
      <c r="E24" s="261">
        <v>5.38</v>
      </c>
      <c r="F24" s="261">
        <v>5</v>
      </c>
      <c r="G24" s="261">
        <v>4.78</v>
      </c>
      <c r="H24" s="261">
        <v>5.49</v>
      </c>
      <c r="I24" s="261">
        <v>4.87</v>
      </c>
      <c r="J24" s="261">
        <v>4.91</v>
      </c>
      <c r="K24" s="261">
        <v>4.89</v>
      </c>
      <c r="L24" s="261">
        <v>4.52</v>
      </c>
      <c r="M24" s="261">
        <v>4.57</v>
      </c>
      <c r="N24" s="261">
        <v>4.73</v>
      </c>
      <c r="O24" s="261">
        <v>4.84</v>
      </c>
      <c r="P24" s="248"/>
    </row>
    <row r="25" spans="1:16" ht="10.5" customHeight="1">
      <c r="A25" s="259" t="s">
        <v>301</v>
      </c>
      <c r="B25" s="260">
        <v>1995</v>
      </c>
      <c r="C25" s="261">
        <v>4.95</v>
      </c>
      <c r="D25" s="261">
        <v>4.78</v>
      </c>
      <c r="E25" s="261">
        <v>4.76</v>
      </c>
      <c r="F25" s="261">
        <v>4.83</v>
      </c>
      <c r="G25" s="261">
        <v>4.79</v>
      </c>
      <c r="H25" s="261">
        <v>5.02</v>
      </c>
      <c r="I25" s="261">
        <v>5.7</v>
      </c>
      <c r="J25" s="261">
        <v>4.98</v>
      </c>
      <c r="K25" s="261">
        <v>4.92</v>
      </c>
      <c r="L25" s="261">
        <v>4.66</v>
      </c>
      <c r="M25" s="261">
        <v>5.23</v>
      </c>
      <c r="N25" s="261">
        <v>5.39</v>
      </c>
      <c r="O25" s="261">
        <v>5.2</v>
      </c>
      <c r="P25" s="248"/>
    </row>
    <row r="26" spans="1:16" ht="10.5" customHeight="1">
      <c r="A26" s="250"/>
      <c r="B26" s="260">
        <v>1996</v>
      </c>
      <c r="C26" s="261">
        <v>5.45</v>
      </c>
      <c r="D26" s="261">
        <v>5.45</v>
      </c>
      <c r="E26" s="261">
        <v>5.72</v>
      </c>
      <c r="F26" s="261">
        <v>5.9</v>
      </c>
      <c r="G26" s="261">
        <v>6.61</v>
      </c>
      <c r="H26" s="261">
        <v>6.48</v>
      </c>
      <c r="I26" s="261">
        <v>5.98</v>
      </c>
      <c r="J26" s="261">
        <v>4.91</v>
      </c>
      <c r="K26" s="261">
        <v>4.66</v>
      </c>
      <c r="L26" s="261">
        <v>4.66</v>
      </c>
      <c r="M26" s="261">
        <v>4.69</v>
      </c>
      <c r="N26" s="261">
        <v>4.69</v>
      </c>
      <c r="O26" s="261">
        <v>4.77</v>
      </c>
      <c r="P26" s="248"/>
    </row>
    <row r="27" spans="1:16" ht="10.5" customHeight="1">
      <c r="A27" s="250"/>
      <c r="B27" s="260">
        <v>1997</v>
      </c>
      <c r="C27" s="261">
        <v>4.98</v>
      </c>
      <c r="D27" s="261">
        <v>4.9</v>
      </c>
      <c r="E27" s="261">
        <v>5.11</v>
      </c>
      <c r="F27" s="261">
        <v>5.02</v>
      </c>
      <c r="G27" s="261">
        <v>6.04</v>
      </c>
      <c r="H27" s="261">
        <v>5.04</v>
      </c>
      <c r="I27" s="261">
        <v>4.37</v>
      </c>
      <c r="J27" s="261">
        <v>4.81</v>
      </c>
      <c r="K27" s="261">
        <v>4.61</v>
      </c>
      <c r="L27" s="261">
        <v>4.6</v>
      </c>
      <c r="M27" s="261">
        <v>4.71</v>
      </c>
      <c r="N27" s="261">
        <v>4.96</v>
      </c>
      <c r="O27" s="261">
        <v>5</v>
      </c>
      <c r="P27" s="248"/>
    </row>
    <row r="28" spans="1:16" ht="10.5" customHeight="1">
      <c r="A28" s="250"/>
      <c r="B28" s="260">
        <v>1998</v>
      </c>
      <c r="C28" s="261">
        <v>5.06</v>
      </c>
      <c r="D28" s="261">
        <v>5.25</v>
      </c>
      <c r="E28" s="261">
        <v>5.24</v>
      </c>
      <c r="F28" s="261">
        <v>5.49</v>
      </c>
      <c r="G28" s="261">
        <v>5.97</v>
      </c>
      <c r="H28" s="261">
        <v>5.58</v>
      </c>
      <c r="I28" s="261">
        <v>5.01</v>
      </c>
      <c r="J28" s="261">
        <v>5.01</v>
      </c>
      <c r="K28" s="261">
        <v>4.49</v>
      </c>
      <c r="L28" s="261">
        <v>4.25</v>
      </c>
      <c r="M28" s="261">
        <v>4.53</v>
      </c>
      <c r="N28" s="261">
        <v>4.94</v>
      </c>
      <c r="O28" s="261">
        <v>4.68</v>
      </c>
      <c r="P28" s="248"/>
    </row>
    <row r="29" spans="1:16" ht="10.5" customHeight="1">
      <c r="A29" s="250"/>
      <c r="B29" s="260">
        <v>1999</v>
      </c>
      <c r="C29" s="261">
        <v>5.11</v>
      </c>
      <c r="D29" s="261">
        <v>4.94</v>
      </c>
      <c r="E29" s="261">
        <v>5.07</v>
      </c>
      <c r="F29" s="261">
        <v>5.29</v>
      </c>
      <c r="G29" s="261">
        <v>5.37</v>
      </c>
      <c r="H29" s="261">
        <v>5.3</v>
      </c>
      <c r="I29" s="261">
        <v>5.28</v>
      </c>
      <c r="J29" s="261">
        <v>4.58</v>
      </c>
      <c r="K29" s="261">
        <v>4.61</v>
      </c>
      <c r="L29" s="261">
        <v>4.64</v>
      </c>
      <c r="M29" s="261">
        <v>4.97</v>
      </c>
      <c r="N29" s="261">
        <v>4.86</v>
      </c>
      <c r="O29" s="261">
        <v>4.99</v>
      </c>
      <c r="P29" s="248"/>
    </row>
    <row r="30" spans="1:16" ht="10.5" customHeight="1">
      <c r="A30" s="250"/>
      <c r="B30" s="260">
        <v>2000</v>
      </c>
      <c r="C30" s="261">
        <v>5.24</v>
      </c>
      <c r="D30" s="261">
        <v>5.31</v>
      </c>
      <c r="E30" s="261">
        <v>5.26</v>
      </c>
      <c r="F30" s="261">
        <f>Z82</f>
        <v>5.44</v>
      </c>
      <c r="G30" s="261">
        <v>5.42</v>
      </c>
      <c r="H30" s="261">
        <v>5.33</v>
      </c>
      <c r="I30" s="261">
        <v>4.85</v>
      </c>
      <c r="J30" s="261">
        <v>4.52</v>
      </c>
      <c r="K30" s="261">
        <v>4.36</v>
      </c>
      <c r="L30" s="261">
        <v>4.29</v>
      </c>
      <c r="M30" s="261">
        <v>4.69</v>
      </c>
      <c r="N30" s="261">
        <v>5.03</v>
      </c>
      <c r="O30" s="261">
        <v>4.61</v>
      </c>
      <c r="P30" s="248"/>
    </row>
    <row r="31" spans="1:16" ht="10.5" customHeight="1">
      <c r="A31" s="250"/>
      <c r="B31" s="260">
        <v>2001</v>
      </c>
      <c r="C31" s="261">
        <f>W83</f>
        <v>5.11</v>
      </c>
      <c r="D31" s="261">
        <v>5.16</v>
      </c>
      <c r="E31" s="261">
        <v>5.17</v>
      </c>
      <c r="F31" s="261"/>
      <c r="G31" s="261"/>
      <c r="H31" s="261"/>
      <c r="I31" s="261"/>
      <c r="J31" s="261"/>
      <c r="K31" s="261"/>
      <c r="L31" s="261"/>
      <c r="M31" s="261"/>
      <c r="N31" s="261"/>
      <c r="O31" s="261"/>
      <c r="P31" s="248"/>
    </row>
    <row r="32" spans="1:16" ht="3" customHeight="1">
      <c r="A32" s="250"/>
      <c r="B32" s="250"/>
      <c r="C32" s="261"/>
      <c r="D32" s="261"/>
      <c r="E32" s="261"/>
      <c r="F32" s="261"/>
      <c r="G32" s="261"/>
      <c r="H32" s="261"/>
      <c r="I32" s="261"/>
      <c r="J32" s="261"/>
      <c r="K32" s="261"/>
      <c r="L32" s="261"/>
      <c r="M32" s="261"/>
      <c r="N32" s="261"/>
      <c r="O32" s="262" t="s">
        <v>17</v>
      </c>
      <c r="P32" s="248"/>
    </row>
    <row r="33" spans="1:18" ht="10.5" customHeight="1">
      <c r="A33" s="259" t="s">
        <v>302</v>
      </c>
      <c r="B33" s="260">
        <v>1994</v>
      </c>
      <c r="C33" s="261">
        <v>25.9</v>
      </c>
      <c r="D33" s="261">
        <v>25.4</v>
      </c>
      <c r="E33" s="261">
        <v>26.2</v>
      </c>
      <c r="F33" s="261">
        <v>26.1</v>
      </c>
      <c r="G33" s="261">
        <v>25.6</v>
      </c>
      <c r="H33" s="261">
        <v>25</v>
      </c>
      <c r="I33" s="261">
        <v>26.1</v>
      </c>
      <c r="J33" s="261">
        <v>25.4</v>
      </c>
      <c r="K33" s="261">
        <v>21.1</v>
      </c>
      <c r="L33" s="261">
        <v>23.5</v>
      </c>
      <c r="M33" s="261">
        <v>22.6</v>
      </c>
      <c r="N33" s="261">
        <v>22.2</v>
      </c>
      <c r="O33" s="261">
        <v>22.5</v>
      </c>
      <c r="P33" s="248"/>
      <c r="R33" s="263"/>
    </row>
    <row r="34" spans="1:18" ht="10.5" customHeight="1">
      <c r="A34" s="259" t="s">
        <v>303</v>
      </c>
      <c r="B34" s="260">
        <v>1995</v>
      </c>
      <c r="C34" s="261">
        <v>22.3</v>
      </c>
      <c r="D34" s="261">
        <v>21.1</v>
      </c>
      <c r="E34" s="261">
        <v>21.3</v>
      </c>
      <c r="F34" s="261">
        <v>23.6</v>
      </c>
      <c r="G34" s="261">
        <v>25.3</v>
      </c>
      <c r="H34" s="261">
        <v>24.1</v>
      </c>
      <c r="I34" s="261">
        <v>24</v>
      </c>
      <c r="J34" s="261">
        <v>23</v>
      </c>
      <c r="K34" s="261">
        <v>18.3</v>
      </c>
      <c r="L34" s="261">
        <v>19.1</v>
      </c>
      <c r="M34" s="261">
        <v>19.5</v>
      </c>
      <c r="N34" s="261">
        <v>20.6</v>
      </c>
      <c r="O34" s="261">
        <v>20.8</v>
      </c>
      <c r="P34" s="248"/>
      <c r="R34" s="263"/>
    </row>
    <row r="35" spans="1:18" ht="10.5" customHeight="1">
      <c r="A35" s="250"/>
      <c r="B35" s="260">
        <v>1996</v>
      </c>
      <c r="C35" s="261">
        <v>19.6</v>
      </c>
      <c r="D35" s="261">
        <v>19.9</v>
      </c>
      <c r="E35" s="261">
        <v>19.9</v>
      </c>
      <c r="F35" s="261">
        <v>22.7</v>
      </c>
      <c r="G35" s="261">
        <v>24.8</v>
      </c>
      <c r="H35" s="261">
        <v>25.8</v>
      </c>
      <c r="I35" s="261">
        <v>26.8</v>
      </c>
      <c r="J35" s="261">
        <v>26.9</v>
      </c>
      <c r="K35" s="261">
        <v>24.4</v>
      </c>
      <c r="L35" s="261">
        <v>24</v>
      </c>
      <c r="M35" s="261">
        <v>25.1</v>
      </c>
      <c r="N35" s="261">
        <v>24.1</v>
      </c>
      <c r="O35" s="261">
        <v>23.5</v>
      </c>
      <c r="P35" s="248"/>
      <c r="R35" s="263"/>
    </row>
    <row r="36" spans="1:38" ht="10.5" customHeight="1">
      <c r="A36" s="250"/>
      <c r="B36" s="260">
        <v>1997</v>
      </c>
      <c r="C36" s="261">
        <v>23.2</v>
      </c>
      <c r="D36" s="261">
        <v>23.6</v>
      </c>
      <c r="E36" s="261">
        <v>23.3</v>
      </c>
      <c r="F36" s="261">
        <v>23</v>
      </c>
      <c r="G36" s="261">
        <v>22.2</v>
      </c>
      <c r="H36" s="261">
        <v>21.2</v>
      </c>
      <c r="I36" s="261">
        <v>21.9</v>
      </c>
      <c r="J36" s="261">
        <v>20.4</v>
      </c>
      <c r="K36" s="261">
        <v>16.2</v>
      </c>
      <c r="L36" s="261">
        <v>16.9</v>
      </c>
      <c r="M36" s="261">
        <v>18.6</v>
      </c>
      <c r="N36" s="261">
        <v>20.3</v>
      </c>
      <c r="O36" s="261">
        <v>19.3</v>
      </c>
      <c r="P36" s="248"/>
      <c r="R36" s="263"/>
      <c r="S36" s="264"/>
      <c r="T36" s="264"/>
      <c r="U36" s="264"/>
      <c r="V36" s="264"/>
      <c r="W36" s="264"/>
      <c r="X36" s="264"/>
      <c r="Y36" s="264"/>
      <c r="Z36" s="264"/>
      <c r="AA36" s="264"/>
      <c r="AB36" s="264"/>
      <c r="AC36" s="264"/>
      <c r="AD36" s="264"/>
      <c r="AE36" s="264"/>
      <c r="AF36" s="264"/>
      <c r="AG36" s="264"/>
      <c r="AH36" s="264"/>
      <c r="AI36" s="264"/>
      <c r="AJ36" s="264"/>
      <c r="AK36" s="264"/>
      <c r="AL36" s="264"/>
    </row>
    <row r="37" spans="1:38" ht="10.5" customHeight="1">
      <c r="A37" s="250"/>
      <c r="B37" s="260">
        <v>1998</v>
      </c>
      <c r="C37" s="261">
        <v>21.1</v>
      </c>
      <c r="D37" s="261">
        <v>21.2</v>
      </c>
      <c r="E37" s="261">
        <v>20.2</v>
      </c>
      <c r="F37" s="261">
        <v>20.8</v>
      </c>
      <c r="G37" s="261">
        <v>20.8</v>
      </c>
      <c r="H37" s="261">
        <v>20.9</v>
      </c>
      <c r="I37" s="261">
        <v>21.3</v>
      </c>
      <c r="J37" s="261">
        <v>19.6</v>
      </c>
      <c r="K37" s="261">
        <v>19</v>
      </c>
      <c r="L37" s="261">
        <v>19.4</v>
      </c>
      <c r="M37" s="261">
        <v>20.3</v>
      </c>
      <c r="N37" s="261">
        <v>19.9</v>
      </c>
      <c r="O37" s="261">
        <v>19</v>
      </c>
      <c r="P37" s="248"/>
      <c r="R37" s="263"/>
      <c r="S37" s="264"/>
      <c r="T37" s="264"/>
      <c r="U37" s="264"/>
      <c r="V37" s="264"/>
      <c r="W37" s="264"/>
      <c r="X37" s="264"/>
      <c r="Y37" s="264"/>
      <c r="Z37" s="264"/>
      <c r="AA37" s="264"/>
      <c r="AB37" s="264"/>
      <c r="AC37" s="264"/>
      <c r="AD37" s="264"/>
      <c r="AE37" s="264"/>
      <c r="AF37" s="264"/>
      <c r="AG37" s="264"/>
      <c r="AH37" s="264"/>
      <c r="AI37" s="264"/>
      <c r="AJ37" s="264"/>
      <c r="AK37" s="264"/>
      <c r="AL37" s="264"/>
    </row>
    <row r="38" spans="1:38" ht="10.5" customHeight="1">
      <c r="A38" s="250"/>
      <c r="B38" s="260">
        <v>1999</v>
      </c>
      <c r="C38" s="261">
        <v>19.7</v>
      </c>
      <c r="D38" s="261">
        <v>18.3</v>
      </c>
      <c r="E38" s="261">
        <v>17</v>
      </c>
      <c r="F38" s="261">
        <v>16.6</v>
      </c>
      <c r="G38" s="261">
        <v>19.9</v>
      </c>
      <c r="H38" s="261">
        <v>18.9</v>
      </c>
      <c r="I38" s="261">
        <v>18.5</v>
      </c>
      <c r="J38" s="261">
        <v>18</v>
      </c>
      <c r="K38" s="261">
        <v>18</v>
      </c>
      <c r="L38" s="261">
        <v>17.1</v>
      </c>
      <c r="M38" s="261">
        <v>17.2</v>
      </c>
      <c r="N38" s="261">
        <v>16.1</v>
      </c>
      <c r="O38" s="261">
        <v>16.4</v>
      </c>
      <c r="P38" s="248"/>
      <c r="R38" s="263"/>
      <c r="S38" s="264"/>
      <c r="T38" s="264"/>
      <c r="U38" s="264"/>
      <c r="V38" s="264"/>
      <c r="W38" s="264"/>
      <c r="X38" s="264"/>
      <c r="Y38" s="264"/>
      <c r="Z38" s="264"/>
      <c r="AA38" s="264"/>
      <c r="AB38" s="264"/>
      <c r="AC38" s="264"/>
      <c r="AD38" s="264"/>
      <c r="AE38" s="264"/>
      <c r="AF38" s="264"/>
      <c r="AG38" s="264"/>
      <c r="AH38" s="264"/>
      <c r="AI38" s="264"/>
      <c r="AJ38" s="264"/>
      <c r="AK38" s="264"/>
      <c r="AL38" s="264"/>
    </row>
    <row r="39" spans="1:38" ht="10.5" customHeight="1">
      <c r="A39" s="250"/>
      <c r="B39" s="260">
        <v>2000</v>
      </c>
      <c r="C39" s="261">
        <v>15.8</v>
      </c>
      <c r="D39" s="261">
        <v>15.6</v>
      </c>
      <c r="E39" s="261">
        <v>14.5</v>
      </c>
      <c r="F39" s="261">
        <v>15.7</v>
      </c>
      <c r="G39" s="261">
        <v>16.2</v>
      </c>
      <c r="H39" s="261">
        <v>14.7</v>
      </c>
      <c r="I39" s="261">
        <v>14.2</v>
      </c>
      <c r="J39" s="261">
        <v>13.8</v>
      </c>
      <c r="K39" s="261">
        <v>15.6</v>
      </c>
      <c r="L39" s="261">
        <v>15.6</v>
      </c>
      <c r="M39" s="261">
        <v>15.4</v>
      </c>
      <c r="N39" s="261">
        <v>14.4</v>
      </c>
      <c r="O39" s="261">
        <v>15.3</v>
      </c>
      <c r="P39" s="248"/>
      <c r="R39" s="263"/>
      <c r="S39" s="263"/>
      <c r="T39" s="264"/>
      <c r="U39" s="264"/>
      <c r="V39" s="264"/>
      <c r="W39" s="264"/>
      <c r="X39" s="264"/>
      <c r="Y39" s="264"/>
      <c r="Z39" s="264"/>
      <c r="AA39" s="264"/>
      <c r="AB39" s="264"/>
      <c r="AC39" s="264"/>
      <c r="AD39" s="264"/>
      <c r="AE39" s="264"/>
      <c r="AF39" s="264"/>
      <c r="AG39" s="264"/>
      <c r="AH39" s="264"/>
      <c r="AI39" s="264"/>
      <c r="AJ39" s="264"/>
      <c r="AK39" s="264"/>
      <c r="AL39" s="264"/>
    </row>
    <row r="40" spans="1:38" ht="10.5" customHeight="1">
      <c r="A40" s="250"/>
      <c r="B40" s="260">
        <v>2001</v>
      </c>
      <c r="C40" s="261">
        <v>15</v>
      </c>
      <c r="D40" s="261">
        <v>15.2</v>
      </c>
      <c r="E40" s="261">
        <v>15</v>
      </c>
      <c r="F40" s="261">
        <v>15.5</v>
      </c>
      <c r="G40" s="261"/>
      <c r="H40" s="261"/>
      <c r="I40" s="261"/>
      <c r="J40" s="261"/>
      <c r="K40" s="261"/>
      <c r="L40" s="261"/>
      <c r="M40" s="261"/>
      <c r="N40" s="261"/>
      <c r="O40" s="261"/>
      <c r="P40" s="248"/>
      <c r="R40" s="263"/>
      <c r="S40" s="263"/>
      <c r="T40" s="264"/>
      <c r="U40" s="264"/>
      <c r="V40" s="264"/>
      <c r="W40" s="264"/>
      <c r="X40" s="264"/>
      <c r="Y40" s="264"/>
      <c r="Z40" s="264"/>
      <c r="AA40" s="264"/>
      <c r="AB40" s="264"/>
      <c r="AC40" s="264"/>
      <c r="AD40" s="264"/>
      <c r="AE40" s="264"/>
      <c r="AF40" s="264"/>
      <c r="AG40" s="264"/>
      <c r="AH40" s="264"/>
      <c r="AI40" s="264"/>
      <c r="AJ40" s="264"/>
      <c r="AK40" s="264"/>
      <c r="AL40" s="264"/>
    </row>
    <row r="41" spans="1:38" ht="3" customHeight="1">
      <c r="A41" s="250"/>
      <c r="B41" s="259" t="s">
        <v>17</v>
      </c>
      <c r="C41" s="261"/>
      <c r="D41" s="261"/>
      <c r="E41" s="261"/>
      <c r="F41" s="261"/>
      <c r="G41" s="261"/>
      <c r="H41" s="261"/>
      <c r="I41" s="261"/>
      <c r="J41" s="261"/>
      <c r="K41" s="261"/>
      <c r="L41" s="261"/>
      <c r="M41" s="261"/>
      <c r="N41" s="261"/>
      <c r="O41" s="261"/>
      <c r="P41" s="248"/>
      <c r="R41" s="264"/>
      <c r="S41" s="264"/>
      <c r="T41" s="264"/>
      <c r="U41" s="264"/>
      <c r="V41" s="264"/>
      <c r="W41" s="264"/>
      <c r="X41" s="264"/>
      <c r="Y41" s="264"/>
      <c r="Z41" s="264"/>
      <c r="AA41" s="264"/>
      <c r="AB41" s="264"/>
      <c r="AC41" s="264"/>
      <c r="AD41" s="264"/>
      <c r="AE41" s="264"/>
      <c r="AF41" s="264"/>
      <c r="AG41" s="264"/>
      <c r="AH41" s="264"/>
      <c r="AI41" s="264"/>
      <c r="AJ41" s="264"/>
      <c r="AK41" s="264"/>
      <c r="AL41" s="264"/>
    </row>
    <row r="42" spans="1:16" ht="10.5" customHeight="1">
      <c r="A42" s="259" t="s">
        <v>304</v>
      </c>
      <c r="B42" s="260">
        <v>1994</v>
      </c>
      <c r="C42" s="261">
        <v>6.5</v>
      </c>
      <c r="D42" s="261">
        <v>6.55</v>
      </c>
      <c r="E42" s="261">
        <v>6.9</v>
      </c>
      <c r="F42" s="261">
        <v>7</v>
      </c>
      <c r="G42" s="261">
        <v>7.25</v>
      </c>
      <c r="H42" s="261">
        <v>7.6</v>
      </c>
      <c r="I42" s="261">
        <v>8</v>
      </c>
      <c r="J42" s="261">
        <v>8.25</v>
      </c>
      <c r="K42" s="261">
        <v>8.3</v>
      </c>
      <c r="L42" s="261">
        <v>8.8</v>
      </c>
      <c r="M42" s="261">
        <v>9.95</v>
      </c>
      <c r="N42" s="261">
        <v>11</v>
      </c>
      <c r="O42" s="261">
        <v>11.3</v>
      </c>
      <c r="P42" s="248"/>
    </row>
    <row r="43" spans="1:16" ht="10.5" customHeight="1">
      <c r="A43" s="259" t="s">
        <v>305</v>
      </c>
      <c r="B43" s="260">
        <v>1995</v>
      </c>
      <c r="C43" s="261">
        <v>12.05</v>
      </c>
      <c r="D43" s="261">
        <v>12.9</v>
      </c>
      <c r="E43" s="261">
        <v>13.4</v>
      </c>
      <c r="F43" s="261">
        <v>13.5</v>
      </c>
      <c r="G43" s="261">
        <v>13.6</v>
      </c>
      <c r="H43" s="261">
        <v>13</v>
      </c>
      <c r="I43" s="261">
        <v>9.5</v>
      </c>
      <c r="J43" s="261">
        <v>9.3</v>
      </c>
      <c r="K43" s="261">
        <v>9</v>
      </c>
      <c r="L43" s="261">
        <v>8.35</v>
      </c>
      <c r="M43" s="261">
        <v>8.25</v>
      </c>
      <c r="N43" s="261">
        <v>8.25</v>
      </c>
      <c r="O43" s="261">
        <v>9.65</v>
      </c>
      <c r="P43" s="248"/>
    </row>
    <row r="44" spans="1:16" ht="10.5" customHeight="1">
      <c r="A44" s="250"/>
      <c r="B44" s="260">
        <v>1996</v>
      </c>
      <c r="C44" s="261">
        <v>8.3</v>
      </c>
      <c r="D44" s="261">
        <v>8.75</v>
      </c>
      <c r="E44" s="261">
        <v>9.5</v>
      </c>
      <c r="F44" s="261">
        <v>9.95</v>
      </c>
      <c r="G44" s="261">
        <v>10.15</v>
      </c>
      <c r="H44" s="261">
        <v>10.85</v>
      </c>
      <c r="I44" s="261">
        <v>11.65</v>
      </c>
      <c r="J44" s="261">
        <v>12.5</v>
      </c>
      <c r="K44" s="261">
        <v>12.3</v>
      </c>
      <c r="L44" s="261">
        <v>11</v>
      </c>
      <c r="M44" s="261">
        <v>11</v>
      </c>
      <c r="N44" s="261">
        <v>11</v>
      </c>
      <c r="O44" s="261">
        <v>11.6</v>
      </c>
      <c r="P44" s="248"/>
    </row>
    <row r="45" spans="1:16" ht="10.5" customHeight="1">
      <c r="A45" s="250"/>
      <c r="B45" s="260">
        <v>1997</v>
      </c>
      <c r="C45" s="261">
        <v>11.5</v>
      </c>
      <c r="D45" s="261">
        <v>12.6</v>
      </c>
      <c r="E45" s="261">
        <v>14.25</v>
      </c>
      <c r="F45" s="261">
        <v>13.8</v>
      </c>
      <c r="G45" s="261">
        <v>13</v>
      </c>
      <c r="H45" s="261">
        <v>11.9</v>
      </c>
      <c r="I45" s="261">
        <v>9</v>
      </c>
      <c r="J45" s="261">
        <v>7.7</v>
      </c>
      <c r="K45" s="261">
        <v>7.65</v>
      </c>
      <c r="L45" s="261">
        <v>7.9</v>
      </c>
      <c r="M45" s="261">
        <v>8</v>
      </c>
      <c r="N45" s="261">
        <v>8</v>
      </c>
      <c r="O45" s="261">
        <v>7.8</v>
      </c>
      <c r="P45" s="248"/>
    </row>
    <row r="46" spans="1:16" ht="10.5" customHeight="1">
      <c r="A46" s="250"/>
      <c r="B46" s="260">
        <v>1998</v>
      </c>
      <c r="C46" s="261">
        <v>8</v>
      </c>
      <c r="D46" s="261">
        <v>8</v>
      </c>
      <c r="E46" s="261">
        <v>8</v>
      </c>
      <c r="F46" s="261">
        <v>7.95</v>
      </c>
      <c r="G46" s="261">
        <v>7.75</v>
      </c>
      <c r="H46" s="261">
        <v>7.75</v>
      </c>
      <c r="I46" s="261">
        <v>7.7</v>
      </c>
      <c r="J46" s="261">
        <v>6.85</v>
      </c>
      <c r="K46" s="261">
        <v>6.15</v>
      </c>
      <c r="L46" s="261">
        <v>6</v>
      </c>
      <c r="M46" s="261">
        <v>6.2</v>
      </c>
      <c r="N46" s="261">
        <v>6.3</v>
      </c>
      <c r="O46" s="261">
        <v>6.55</v>
      </c>
      <c r="P46" s="248"/>
    </row>
    <row r="47" spans="1:16" ht="10.5" customHeight="1">
      <c r="A47" s="250"/>
      <c r="B47" s="260">
        <v>1999</v>
      </c>
      <c r="C47" s="261">
        <v>6.45</v>
      </c>
      <c r="D47" s="261">
        <v>6.5</v>
      </c>
      <c r="E47" s="261">
        <v>6.55</v>
      </c>
      <c r="F47" s="261">
        <v>6.55</v>
      </c>
      <c r="G47" s="261">
        <v>6.75</v>
      </c>
      <c r="H47" s="261">
        <v>6.8</v>
      </c>
      <c r="I47" s="261">
        <v>6.9</v>
      </c>
      <c r="J47" s="261">
        <v>6.5</v>
      </c>
      <c r="K47" s="261">
        <v>6.15</v>
      </c>
      <c r="L47" s="261">
        <v>6.05</v>
      </c>
      <c r="M47" s="261">
        <v>5.9</v>
      </c>
      <c r="N47" s="261">
        <v>5.9</v>
      </c>
      <c r="O47" s="261">
        <v>6</v>
      </c>
      <c r="P47" s="248"/>
    </row>
    <row r="48" spans="1:16" ht="10.5" customHeight="1">
      <c r="A48" s="250"/>
      <c r="B48" s="260">
        <v>2000</v>
      </c>
      <c r="C48" s="261">
        <v>5.8</v>
      </c>
      <c r="D48" s="261">
        <v>5.8</v>
      </c>
      <c r="E48" s="261">
        <v>5.8</v>
      </c>
      <c r="F48" s="261">
        <v>5.75</v>
      </c>
      <c r="G48" s="261">
        <v>5.67</v>
      </c>
      <c r="H48" s="261">
        <v>5.59</v>
      </c>
      <c r="I48" s="261">
        <v>5.38</v>
      </c>
      <c r="J48" s="261">
        <v>5.22</v>
      </c>
      <c r="K48" s="261">
        <v>5.13</v>
      </c>
      <c r="L48" s="261">
        <v>5.2</v>
      </c>
      <c r="M48" s="261">
        <v>5.38</v>
      </c>
      <c r="N48" s="261">
        <v>5.5</v>
      </c>
      <c r="O48" s="261">
        <v>5.65</v>
      </c>
      <c r="P48" s="248"/>
    </row>
    <row r="49" spans="1:16" ht="10.5" customHeight="1">
      <c r="A49" s="250"/>
      <c r="B49" s="260">
        <v>2001</v>
      </c>
      <c r="C49" s="261">
        <v>5.84</v>
      </c>
      <c r="D49" s="261">
        <v>6.3</v>
      </c>
      <c r="E49" s="261">
        <v>6.45</v>
      </c>
      <c r="F49" s="261"/>
      <c r="G49" s="265"/>
      <c r="H49" s="261"/>
      <c r="I49" s="261"/>
      <c r="J49" s="261"/>
      <c r="K49" s="261"/>
      <c r="L49" s="261"/>
      <c r="M49" s="261"/>
      <c r="N49" s="261"/>
      <c r="O49" s="261"/>
      <c r="P49" s="248"/>
    </row>
    <row r="50" spans="1:16" ht="3" customHeight="1">
      <c r="A50" s="250"/>
      <c r="B50" s="250"/>
      <c r="C50" s="261"/>
      <c r="D50" s="261"/>
      <c r="E50" s="265"/>
      <c r="F50" s="265"/>
      <c r="G50" s="261"/>
      <c r="H50" s="261"/>
      <c r="I50" s="261"/>
      <c r="J50" s="261"/>
      <c r="K50" s="261"/>
      <c r="L50" s="261"/>
      <c r="M50" s="261"/>
      <c r="N50" s="261"/>
      <c r="O50" s="262" t="s">
        <v>17</v>
      </c>
      <c r="P50" s="248"/>
    </row>
    <row r="51" spans="1:16" ht="10.5" customHeight="1">
      <c r="A51" s="259" t="s">
        <v>306</v>
      </c>
      <c r="B51" s="260">
        <v>1994</v>
      </c>
      <c r="C51" s="261">
        <v>8.7</v>
      </c>
      <c r="D51" s="261">
        <v>8.75</v>
      </c>
      <c r="E51" s="261">
        <v>8.65</v>
      </c>
      <c r="F51" s="261">
        <v>8.5</v>
      </c>
      <c r="G51" s="261">
        <v>8.3</v>
      </c>
      <c r="H51" s="261">
        <v>8</v>
      </c>
      <c r="I51" s="261">
        <v>8.05</v>
      </c>
      <c r="J51" s="261">
        <v>8.45</v>
      </c>
      <c r="K51" s="261">
        <v>8.25</v>
      </c>
      <c r="L51" s="261">
        <v>8.75</v>
      </c>
      <c r="M51" s="261">
        <v>9.4</v>
      </c>
      <c r="N51" s="261">
        <v>9.9</v>
      </c>
      <c r="O51" s="261">
        <v>9.45</v>
      </c>
      <c r="P51" s="266"/>
    </row>
    <row r="52" spans="1:16" ht="10.5" customHeight="1">
      <c r="A52" s="259" t="s">
        <v>305</v>
      </c>
      <c r="B52" s="260">
        <v>1995</v>
      </c>
      <c r="C52" s="261">
        <v>9.8</v>
      </c>
      <c r="D52" s="261">
        <v>9.5</v>
      </c>
      <c r="E52" s="261">
        <v>9.55</v>
      </c>
      <c r="F52" s="261">
        <v>9.65</v>
      </c>
      <c r="G52" s="261">
        <v>10</v>
      </c>
      <c r="H52" s="261">
        <v>9.75</v>
      </c>
      <c r="I52" s="261">
        <v>9.5</v>
      </c>
      <c r="J52" s="261">
        <v>9.5</v>
      </c>
      <c r="K52" s="261">
        <v>9.2</v>
      </c>
      <c r="L52" s="261">
        <v>8.85</v>
      </c>
      <c r="M52" s="261">
        <v>8.75</v>
      </c>
      <c r="N52" s="261">
        <v>8.75</v>
      </c>
      <c r="O52" s="261">
        <v>9.5</v>
      </c>
      <c r="P52" s="248"/>
    </row>
    <row r="53" spans="1:16" ht="10.5" customHeight="1">
      <c r="A53" s="250"/>
      <c r="B53" s="260">
        <v>1996</v>
      </c>
      <c r="C53" s="261">
        <v>8.75</v>
      </c>
      <c r="D53" s="261">
        <v>9.5</v>
      </c>
      <c r="E53" s="261">
        <v>8.8</v>
      </c>
      <c r="F53" s="261">
        <v>9.05</v>
      </c>
      <c r="G53" s="261">
        <v>9.3</v>
      </c>
      <c r="H53" s="261">
        <v>10.4</v>
      </c>
      <c r="I53" s="261">
        <v>11</v>
      </c>
      <c r="J53" s="261">
        <v>12</v>
      </c>
      <c r="K53" s="261">
        <v>12.25</v>
      </c>
      <c r="L53" s="261">
        <v>11</v>
      </c>
      <c r="M53" s="261">
        <v>11</v>
      </c>
      <c r="N53" s="261">
        <v>11</v>
      </c>
      <c r="O53" s="261">
        <v>11.15</v>
      </c>
      <c r="P53" s="248"/>
    </row>
    <row r="54" spans="1:16" ht="10.5" customHeight="1">
      <c r="A54" s="250"/>
      <c r="B54" s="260">
        <v>1997</v>
      </c>
      <c r="C54" s="261">
        <v>11.4</v>
      </c>
      <c r="D54" s="261">
        <v>12.5</v>
      </c>
      <c r="E54" s="261">
        <v>13.6</v>
      </c>
      <c r="F54" s="261">
        <v>12.8</v>
      </c>
      <c r="G54" s="261">
        <v>11.75</v>
      </c>
      <c r="H54" s="261">
        <v>10.4</v>
      </c>
      <c r="I54" s="261">
        <v>8.5</v>
      </c>
      <c r="J54" s="261">
        <v>7.6</v>
      </c>
      <c r="K54" s="261">
        <v>7.55</v>
      </c>
      <c r="L54" s="261">
        <v>7.6</v>
      </c>
      <c r="M54" s="261">
        <v>7.75</v>
      </c>
      <c r="N54" s="261">
        <v>7.6</v>
      </c>
      <c r="O54" s="261">
        <v>7.45</v>
      </c>
      <c r="P54" s="248"/>
    </row>
    <row r="55" spans="1:16" ht="10.5" customHeight="1">
      <c r="A55" s="250"/>
      <c r="B55" s="260">
        <v>1998</v>
      </c>
      <c r="C55" s="261">
        <v>7.5</v>
      </c>
      <c r="D55" s="261">
        <v>7.5</v>
      </c>
      <c r="E55" s="261">
        <v>7.6</v>
      </c>
      <c r="F55" s="261">
        <v>7.5</v>
      </c>
      <c r="G55" s="261">
        <v>7.5</v>
      </c>
      <c r="H55" s="261">
        <v>7.5</v>
      </c>
      <c r="I55" s="261">
        <v>7.05</v>
      </c>
      <c r="J55" s="261">
        <v>6.5</v>
      </c>
      <c r="K55" s="261">
        <v>5.65</v>
      </c>
      <c r="L55" s="261">
        <v>5.7</v>
      </c>
      <c r="M55" s="261">
        <v>5.8</v>
      </c>
      <c r="N55" s="261">
        <v>5.95</v>
      </c>
      <c r="O55" s="261">
        <v>6.15</v>
      </c>
      <c r="P55" s="248"/>
    </row>
    <row r="56" spans="1:16" ht="10.5" customHeight="1">
      <c r="A56" s="250"/>
      <c r="B56" s="260">
        <v>1999</v>
      </c>
      <c r="C56" s="261">
        <v>5.95</v>
      </c>
      <c r="D56" s="261">
        <v>6.15</v>
      </c>
      <c r="E56" s="261">
        <v>6.35</v>
      </c>
      <c r="F56" s="261">
        <v>6.2</v>
      </c>
      <c r="G56" s="261">
        <v>6.35</v>
      </c>
      <c r="H56" s="261">
        <v>6.25</v>
      </c>
      <c r="I56" s="261">
        <v>6.5</v>
      </c>
      <c r="J56" s="261">
        <v>6.7</v>
      </c>
      <c r="K56" s="261">
        <v>6.35</v>
      </c>
      <c r="L56" s="261">
        <v>6.25</v>
      </c>
      <c r="M56" s="261">
        <v>6.3</v>
      </c>
      <c r="N56" s="261">
        <v>6.35</v>
      </c>
      <c r="O56" s="261">
        <v>6.25</v>
      </c>
      <c r="P56" s="248"/>
    </row>
    <row r="57" spans="1:16" ht="10.5" customHeight="1">
      <c r="A57" s="250"/>
      <c r="B57" s="260">
        <v>2000</v>
      </c>
      <c r="C57" s="261">
        <v>6.35</v>
      </c>
      <c r="D57" s="261">
        <v>6.45</v>
      </c>
      <c r="E57" s="261">
        <v>6</v>
      </c>
      <c r="F57" s="261">
        <v>6</v>
      </c>
      <c r="G57" s="261">
        <v>6.07</v>
      </c>
      <c r="H57" s="261">
        <v>5.9</v>
      </c>
      <c r="I57" s="261">
        <v>5.8</v>
      </c>
      <c r="J57" s="261">
        <v>5.27</v>
      </c>
      <c r="K57" s="261">
        <v>5.15</v>
      </c>
      <c r="L57" s="261">
        <v>5.15</v>
      </c>
      <c r="M57" s="261">
        <v>5.34</v>
      </c>
      <c r="N57" s="261">
        <v>5.38</v>
      </c>
      <c r="O57" s="261">
        <v>5.7</v>
      </c>
      <c r="P57" s="248"/>
    </row>
    <row r="58" spans="1:16" ht="10.5" customHeight="1">
      <c r="A58" s="250"/>
      <c r="B58" s="260">
        <v>2001</v>
      </c>
      <c r="C58" s="261">
        <v>5.8</v>
      </c>
      <c r="D58" s="261">
        <v>6.3</v>
      </c>
      <c r="E58" s="261">
        <v>6.45</v>
      </c>
      <c r="F58" s="261"/>
      <c r="G58" s="261"/>
      <c r="H58" s="261"/>
      <c r="I58" s="261"/>
      <c r="J58" s="261"/>
      <c r="K58" s="261"/>
      <c r="L58" s="261"/>
      <c r="M58" s="261"/>
      <c r="N58" s="261"/>
      <c r="O58" s="261"/>
      <c r="P58" s="248"/>
    </row>
    <row r="59" spans="1:16" ht="3" customHeight="1">
      <c r="A59" s="250"/>
      <c r="B59" s="259" t="s">
        <v>17</v>
      </c>
      <c r="C59" s="261"/>
      <c r="D59" s="261"/>
      <c r="E59" s="261" t="s">
        <v>307</v>
      </c>
      <c r="F59" s="261"/>
      <c r="G59" s="261"/>
      <c r="H59" s="261"/>
      <c r="I59" s="261"/>
      <c r="J59" s="261"/>
      <c r="K59" s="261"/>
      <c r="L59" s="261"/>
      <c r="M59" s="261"/>
      <c r="N59" s="261"/>
      <c r="O59" s="261"/>
      <c r="P59" s="266"/>
    </row>
    <row r="60" spans="1:16" ht="10.5" customHeight="1">
      <c r="A60" s="267" t="s">
        <v>308</v>
      </c>
      <c r="B60" s="260">
        <v>1994</v>
      </c>
      <c r="C60" s="261">
        <v>14.8</v>
      </c>
      <c r="D60" s="261">
        <v>14.95</v>
      </c>
      <c r="E60" s="261">
        <v>15.6</v>
      </c>
      <c r="F60" s="261">
        <v>14.6</v>
      </c>
      <c r="G60" s="261">
        <v>13.8</v>
      </c>
      <c r="H60" s="261">
        <v>13.55</v>
      </c>
      <c r="I60" s="261">
        <v>13.1</v>
      </c>
      <c r="J60" s="261">
        <v>13.3</v>
      </c>
      <c r="K60" s="261">
        <v>13</v>
      </c>
      <c r="L60" s="261">
        <v>13.65</v>
      </c>
      <c r="M60" s="261">
        <v>13.4</v>
      </c>
      <c r="N60" s="261">
        <v>13.35</v>
      </c>
      <c r="O60" s="261">
        <v>13.8</v>
      </c>
      <c r="P60" s="266"/>
    </row>
    <row r="61" spans="1:16" ht="10.5" customHeight="1">
      <c r="A61" s="267" t="s">
        <v>309</v>
      </c>
      <c r="B61" s="260">
        <v>1995</v>
      </c>
      <c r="C61" s="261">
        <v>13.25</v>
      </c>
      <c r="D61" s="261">
        <v>13.05</v>
      </c>
      <c r="E61" s="261">
        <v>13.25</v>
      </c>
      <c r="F61" s="261">
        <v>13.65</v>
      </c>
      <c r="G61" s="261">
        <v>13.65</v>
      </c>
      <c r="H61" s="261">
        <v>13.5</v>
      </c>
      <c r="I61" s="261">
        <v>15.4</v>
      </c>
      <c r="J61" s="261">
        <v>16.7</v>
      </c>
      <c r="K61" s="261">
        <v>16.5</v>
      </c>
      <c r="L61" s="261">
        <v>16.1</v>
      </c>
      <c r="M61" s="261">
        <v>15.75</v>
      </c>
      <c r="N61" s="261">
        <v>15.75</v>
      </c>
      <c r="O61" s="261">
        <v>16.8</v>
      </c>
      <c r="P61" s="248"/>
    </row>
    <row r="62" spans="1:16" ht="10.5" customHeight="1">
      <c r="A62" s="250"/>
      <c r="B62" s="260">
        <v>1996</v>
      </c>
      <c r="C62" s="261">
        <v>15.5</v>
      </c>
      <c r="D62" s="261">
        <v>15.5</v>
      </c>
      <c r="E62" s="261">
        <v>15.5</v>
      </c>
      <c r="F62" s="261">
        <v>15.7</v>
      </c>
      <c r="G62" s="261">
        <v>17.25</v>
      </c>
      <c r="H62" s="261">
        <v>19</v>
      </c>
      <c r="I62" s="261">
        <v>19.75</v>
      </c>
      <c r="J62" s="261">
        <v>20.6</v>
      </c>
      <c r="K62" s="261">
        <v>19.75</v>
      </c>
      <c r="L62" s="261">
        <v>18.5</v>
      </c>
      <c r="M62" s="261">
        <v>18.15</v>
      </c>
      <c r="N62" s="261">
        <v>17.25</v>
      </c>
      <c r="O62" s="261">
        <v>17.1</v>
      </c>
      <c r="P62" s="248"/>
    </row>
    <row r="63" spans="1:16" ht="10.5" customHeight="1">
      <c r="A63" s="250"/>
      <c r="B63" s="260">
        <v>1997</v>
      </c>
      <c r="C63" s="261">
        <v>17</v>
      </c>
      <c r="D63" s="261">
        <v>17.4</v>
      </c>
      <c r="E63" s="261">
        <v>17.5</v>
      </c>
      <c r="F63" s="261">
        <v>17</v>
      </c>
      <c r="G63" s="261">
        <v>16.5</v>
      </c>
      <c r="H63" s="261">
        <v>16.25</v>
      </c>
      <c r="I63" s="261">
        <v>16</v>
      </c>
      <c r="J63" s="261">
        <v>14.75</v>
      </c>
      <c r="K63" s="261">
        <v>13.8</v>
      </c>
      <c r="L63" s="261">
        <v>12.9</v>
      </c>
      <c r="M63" s="261">
        <v>12.1</v>
      </c>
      <c r="N63" s="261">
        <v>11.5</v>
      </c>
      <c r="O63" s="261">
        <v>13</v>
      </c>
      <c r="P63" s="248"/>
    </row>
    <row r="64" spans="1:16" ht="10.5" customHeight="1">
      <c r="A64" s="250"/>
      <c r="B64" s="260">
        <v>1998</v>
      </c>
      <c r="C64" s="261">
        <v>11.4</v>
      </c>
      <c r="D64" s="261">
        <v>12</v>
      </c>
      <c r="E64" s="261">
        <v>11.6</v>
      </c>
      <c r="F64" s="261">
        <v>11.1</v>
      </c>
      <c r="G64" s="261">
        <v>10.75</v>
      </c>
      <c r="H64" s="261">
        <v>11</v>
      </c>
      <c r="I64" s="261">
        <v>12</v>
      </c>
      <c r="J64" s="261">
        <v>11.3</v>
      </c>
      <c r="K64" s="261">
        <v>10.05</v>
      </c>
      <c r="L64" s="261">
        <v>10.7</v>
      </c>
      <c r="M64" s="261">
        <v>10.8</v>
      </c>
      <c r="N64" s="261">
        <v>10.95</v>
      </c>
      <c r="O64" s="261">
        <v>11.3</v>
      </c>
      <c r="P64" s="248"/>
    </row>
    <row r="65" spans="1:16" ht="10.5" customHeight="1">
      <c r="A65" s="250"/>
      <c r="B65" s="260">
        <v>1999</v>
      </c>
      <c r="C65" s="261">
        <v>11.15</v>
      </c>
      <c r="D65" s="261">
        <v>11.25</v>
      </c>
      <c r="E65" s="261">
        <v>11.6</v>
      </c>
      <c r="F65" s="261">
        <v>11.4</v>
      </c>
      <c r="G65" s="261">
        <v>11.7</v>
      </c>
      <c r="H65" s="261">
        <v>11.9</v>
      </c>
      <c r="I65" s="261">
        <v>11.95</v>
      </c>
      <c r="J65" s="261">
        <v>12.25</v>
      </c>
      <c r="K65" s="261">
        <v>12.15</v>
      </c>
      <c r="L65" s="261">
        <v>12.3</v>
      </c>
      <c r="M65" s="261">
        <v>13</v>
      </c>
      <c r="N65" s="261">
        <v>13.15</v>
      </c>
      <c r="O65" s="261">
        <v>11.7</v>
      </c>
      <c r="P65" s="248"/>
    </row>
    <row r="66" spans="1:16" ht="10.5" customHeight="1">
      <c r="A66" s="250"/>
      <c r="B66" s="260">
        <v>2000</v>
      </c>
      <c r="C66" s="261">
        <v>12.9</v>
      </c>
      <c r="D66" s="261">
        <v>12.55</v>
      </c>
      <c r="E66" s="261">
        <v>12.15</v>
      </c>
      <c r="F66" s="261">
        <v>12.3</v>
      </c>
      <c r="G66" s="261">
        <v>12.75</v>
      </c>
      <c r="H66" s="261">
        <v>12.8</v>
      </c>
      <c r="I66" s="261">
        <v>12.92</v>
      </c>
      <c r="J66" s="261">
        <v>11.3</v>
      </c>
      <c r="K66" s="261">
        <v>11.19</v>
      </c>
      <c r="L66" s="261">
        <v>11.03</v>
      </c>
      <c r="M66" s="261">
        <v>10.97</v>
      </c>
      <c r="N66" s="261">
        <v>10.88</v>
      </c>
      <c r="O66" s="261">
        <v>10.5</v>
      </c>
      <c r="P66" s="248"/>
    </row>
    <row r="67" spans="1:16" ht="10.5" customHeight="1">
      <c r="A67" s="246"/>
      <c r="B67" s="268">
        <v>2001</v>
      </c>
      <c r="C67" s="269">
        <v>10.85</v>
      </c>
      <c r="D67" s="269">
        <v>10.5</v>
      </c>
      <c r="E67" s="269">
        <v>10.35</v>
      </c>
      <c r="F67" s="269"/>
      <c r="G67" s="269"/>
      <c r="H67" s="269"/>
      <c r="I67" s="269"/>
      <c r="J67" s="269"/>
      <c r="K67" s="269"/>
      <c r="L67" s="269"/>
      <c r="M67" s="269"/>
      <c r="N67" s="269"/>
      <c r="O67" s="269"/>
      <c r="P67" s="266"/>
    </row>
    <row r="68" spans="1:16" ht="12.75" customHeight="1">
      <c r="A68" s="270" t="s">
        <v>310</v>
      </c>
      <c r="B68" s="250"/>
      <c r="C68" s="251"/>
      <c r="D68" s="251"/>
      <c r="E68" s="251"/>
      <c r="F68" s="251"/>
      <c r="G68" s="251"/>
      <c r="H68" s="251"/>
      <c r="I68" s="251"/>
      <c r="J68" s="251"/>
      <c r="K68" s="251"/>
      <c r="L68" s="251"/>
      <c r="M68" s="251"/>
      <c r="N68" s="251"/>
      <c r="O68" s="251"/>
      <c r="P68" s="248"/>
    </row>
    <row r="69" spans="1:16" ht="12.75" customHeight="1">
      <c r="A69" s="271" t="s">
        <v>311</v>
      </c>
      <c r="B69" s="250"/>
      <c r="C69" s="251"/>
      <c r="D69" s="251"/>
      <c r="E69" s="251"/>
      <c r="F69" s="251"/>
      <c r="G69" s="251"/>
      <c r="H69" s="251"/>
      <c r="I69" s="251"/>
      <c r="J69" s="251"/>
      <c r="K69" s="251"/>
      <c r="L69" s="251"/>
      <c r="M69" s="251"/>
      <c r="N69" s="251"/>
      <c r="O69" s="251"/>
      <c r="P69" s="248"/>
    </row>
    <row r="70" spans="1:16" ht="12">
      <c r="A70" s="248"/>
      <c r="B70" s="248"/>
      <c r="C70" s="266"/>
      <c r="D70" s="266"/>
      <c r="E70" s="266"/>
      <c r="F70" s="266"/>
      <c r="G70" s="266"/>
      <c r="H70" s="266"/>
      <c r="I70" s="266"/>
      <c r="J70" s="266"/>
      <c r="K70" s="266"/>
      <c r="L70" s="266"/>
      <c r="M70" s="266"/>
      <c r="N70" s="266"/>
      <c r="O70" s="266"/>
      <c r="P70" s="248"/>
    </row>
    <row r="71" spans="1:16" ht="12">
      <c r="A71" s="248"/>
      <c r="B71" s="248"/>
      <c r="C71" s="266"/>
      <c r="D71" s="266"/>
      <c r="E71" s="266"/>
      <c r="F71" s="266"/>
      <c r="G71" s="266"/>
      <c r="H71" s="266"/>
      <c r="I71" s="266"/>
      <c r="J71" s="266"/>
      <c r="K71" s="266"/>
      <c r="L71" s="266"/>
      <c r="M71" s="266"/>
      <c r="N71" s="266"/>
      <c r="O71" s="266"/>
      <c r="P71" s="248"/>
    </row>
    <row r="72" spans="1:16" ht="12">
      <c r="A72" s="248"/>
      <c r="B72" s="248"/>
      <c r="C72" s="248"/>
      <c r="D72" s="248"/>
      <c r="E72" s="248"/>
      <c r="F72" s="248"/>
      <c r="G72" s="248"/>
      <c r="H72" s="248"/>
      <c r="I72" s="248"/>
      <c r="J72" s="248"/>
      <c r="K72" s="248"/>
      <c r="L72" s="248"/>
      <c r="M72" s="248"/>
      <c r="N72" s="248"/>
      <c r="O72" s="248"/>
      <c r="P72" s="248"/>
    </row>
    <row r="73" spans="1:16" ht="12">
      <c r="A73" s="248"/>
      <c r="B73" s="248"/>
      <c r="C73" s="248"/>
      <c r="D73" s="248"/>
      <c r="E73" s="248"/>
      <c r="F73" s="248"/>
      <c r="G73" s="248"/>
      <c r="H73" s="248"/>
      <c r="I73" s="248"/>
      <c r="J73" s="248"/>
      <c r="K73" s="248"/>
      <c r="L73" s="248"/>
      <c r="M73" s="248"/>
      <c r="N73" s="248"/>
      <c r="O73" s="248"/>
      <c r="P73" s="248"/>
    </row>
    <row r="74" spans="1:16" ht="12">
      <c r="A74" s="248"/>
      <c r="B74" s="248"/>
      <c r="C74" s="248"/>
      <c r="D74" s="248"/>
      <c r="E74" s="248"/>
      <c r="F74" s="248"/>
      <c r="G74" s="248"/>
      <c r="H74" s="248"/>
      <c r="I74" s="248"/>
      <c r="J74" s="248"/>
      <c r="K74" s="248"/>
      <c r="L74" s="248"/>
      <c r="M74" s="248"/>
      <c r="N74" s="248"/>
      <c r="O74" s="248"/>
      <c r="P74" s="248"/>
    </row>
    <row r="75" spans="1:16" ht="12">
      <c r="A75" s="248"/>
      <c r="B75" s="248"/>
      <c r="C75" s="248"/>
      <c r="D75" s="248"/>
      <c r="E75" s="248"/>
      <c r="F75" s="248"/>
      <c r="G75" s="248"/>
      <c r="H75" s="248"/>
      <c r="I75" s="248"/>
      <c r="J75" s="248"/>
      <c r="K75" s="248"/>
      <c r="L75" s="248"/>
      <c r="M75" s="248"/>
      <c r="N75" s="248"/>
      <c r="O75" s="248"/>
      <c r="P75" s="248"/>
    </row>
    <row r="76" spans="1:16" ht="12">
      <c r="A76" s="248"/>
      <c r="B76" s="248"/>
      <c r="C76" s="248"/>
      <c r="D76" s="248"/>
      <c r="E76" s="248"/>
      <c r="F76" s="248"/>
      <c r="G76" s="248"/>
      <c r="H76" s="248"/>
      <c r="I76" s="248"/>
      <c r="J76" s="248"/>
      <c r="K76" s="248"/>
      <c r="L76" s="248"/>
      <c r="M76" s="248"/>
      <c r="N76" s="248"/>
      <c r="O76" s="248"/>
      <c r="P76" s="248"/>
    </row>
    <row r="77" spans="1:34" ht="12.75">
      <c r="A77" s="248"/>
      <c r="B77" s="248"/>
      <c r="C77" s="248"/>
      <c r="D77" s="248"/>
      <c r="E77" s="248"/>
      <c r="F77" s="248"/>
      <c r="G77" s="248"/>
      <c r="H77" s="248"/>
      <c r="I77" s="248"/>
      <c r="J77" s="248"/>
      <c r="K77" s="248"/>
      <c r="L77" s="248"/>
      <c r="M77" s="248"/>
      <c r="N77" s="248"/>
      <c r="O77" s="248"/>
      <c r="P77" s="248"/>
      <c r="R77" s="272" t="s">
        <v>312</v>
      </c>
      <c r="S77" s="272" t="s">
        <v>313</v>
      </c>
      <c r="T77" s="272" t="s">
        <v>314</v>
      </c>
      <c r="U77" s="272" t="s">
        <v>315</v>
      </c>
      <c r="V77" s="272" t="s">
        <v>316</v>
      </c>
      <c r="W77" s="272" t="s">
        <v>317</v>
      </c>
      <c r="X77" s="272" t="s">
        <v>318</v>
      </c>
      <c r="Y77" s="272" t="s">
        <v>319</v>
      </c>
      <c r="Z77" s="272" t="s">
        <v>320</v>
      </c>
      <c r="AA77" s="272" t="s">
        <v>321</v>
      </c>
      <c r="AB77" s="272" t="s">
        <v>322</v>
      </c>
      <c r="AC77" s="272" t="s">
        <v>323</v>
      </c>
      <c r="AD77" s="272" t="s">
        <v>324</v>
      </c>
      <c r="AE77" s="272" t="s">
        <v>325</v>
      </c>
      <c r="AF77" s="272" t="s">
        <v>326</v>
      </c>
      <c r="AG77" s="272" t="s">
        <v>327</v>
      </c>
      <c r="AH77" s="272" t="s">
        <v>328</v>
      </c>
    </row>
    <row r="78" spans="1:34" ht="25.5">
      <c r="A78" s="248"/>
      <c r="B78" s="248"/>
      <c r="C78" s="248"/>
      <c r="D78" s="248"/>
      <c r="E78" s="248"/>
      <c r="F78" s="248"/>
      <c r="G78" s="248"/>
      <c r="H78" s="248"/>
      <c r="I78" s="248"/>
      <c r="J78" s="248"/>
      <c r="K78" s="248"/>
      <c r="L78" s="248"/>
      <c r="M78" s="248"/>
      <c r="N78" s="248"/>
      <c r="O78" s="248"/>
      <c r="P78" s="248"/>
      <c r="R78" s="273" t="s">
        <v>71</v>
      </c>
      <c r="S78" s="273" t="s">
        <v>329</v>
      </c>
      <c r="T78" s="273" t="s">
        <v>330</v>
      </c>
      <c r="U78" s="273" t="s">
        <v>331</v>
      </c>
      <c r="V78" s="274">
        <v>2000</v>
      </c>
      <c r="W78" s="275">
        <v>6.86</v>
      </c>
      <c r="X78" s="275">
        <v>6.92</v>
      </c>
      <c r="Y78" s="275">
        <v>7.46</v>
      </c>
      <c r="Z78" s="275">
        <v>6.72</v>
      </c>
      <c r="AA78" s="275">
        <v>8.17</v>
      </c>
      <c r="AB78" s="275">
        <v>8.26</v>
      </c>
      <c r="AC78" s="275">
        <v>9.59</v>
      </c>
      <c r="AD78" s="275">
        <v>8.14</v>
      </c>
      <c r="AE78" s="275">
        <v>5.49</v>
      </c>
      <c r="AF78" s="275">
        <v>4.37</v>
      </c>
      <c r="AG78" s="275">
        <v>3.88</v>
      </c>
      <c r="AH78" s="275">
        <v>4.08</v>
      </c>
    </row>
    <row r="79" spans="1:34" ht="25.5">
      <c r="A79" s="248"/>
      <c r="B79" s="248"/>
      <c r="C79" s="248"/>
      <c r="D79" s="248"/>
      <c r="E79" s="248"/>
      <c r="F79" s="248"/>
      <c r="G79" s="248"/>
      <c r="H79" s="248"/>
      <c r="I79" s="248"/>
      <c r="J79" s="248"/>
      <c r="K79" s="248"/>
      <c r="L79" s="248"/>
      <c r="M79" s="248"/>
      <c r="N79" s="248"/>
      <c r="O79" s="248"/>
      <c r="P79" s="248"/>
      <c r="R79" s="273" t="s">
        <v>71</v>
      </c>
      <c r="S79" s="273" t="s">
        <v>329</v>
      </c>
      <c r="T79" s="273" t="s">
        <v>330</v>
      </c>
      <c r="U79" s="273" t="s">
        <v>331</v>
      </c>
      <c r="V79" s="274">
        <v>2001</v>
      </c>
      <c r="W79" s="275">
        <v>3.71</v>
      </c>
      <c r="X79" s="275">
        <v>0</v>
      </c>
      <c r="Y79" s="275">
        <v>0</v>
      </c>
      <c r="Z79" s="275">
        <v>0</v>
      </c>
      <c r="AA79" s="275">
        <v>0</v>
      </c>
      <c r="AB79" s="275">
        <v>0</v>
      </c>
      <c r="AC79" s="275">
        <v>0</v>
      </c>
      <c r="AD79" s="275">
        <v>0</v>
      </c>
      <c r="AE79" s="275">
        <v>0</v>
      </c>
      <c r="AF79" s="275">
        <v>0</v>
      </c>
      <c r="AG79" s="275">
        <v>0</v>
      </c>
      <c r="AH79" s="275">
        <v>0</v>
      </c>
    </row>
    <row r="80" spans="1:34" ht="25.5">
      <c r="A80" s="248"/>
      <c r="B80" s="248"/>
      <c r="C80" s="248"/>
      <c r="D80" s="248"/>
      <c r="E80" s="248"/>
      <c r="F80" s="248"/>
      <c r="G80" s="248"/>
      <c r="H80" s="248"/>
      <c r="I80" s="248"/>
      <c r="J80" s="248"/>
      <c r="K80" s="248"/>
      <c r="L80" s="248"/>
      <c r="M80" s="248"/>
      <c r="N80" s="248"/>
      <c r="O80" s="248"/>
      <c r="P80" s="248"/>
      <c r="R80" s="273" t="s">
        <v>71</v>
      </c>
      <c r="S80" s="273" t="s">
        <v>72</v>
      </c>
      <c r="T80" s="273" t="s">
        <v>330</v>
      </c>
      <c r="U80" s="273" t="s">
        <v>331</v>
      </c>
      <c r="V80" s="274">
        <v>2000</v>
      </c>
      <c r="W80" s="275">
        <v>5.91</v>
      </c>
      <c r="X80" s="275">
        <v>5.96</v>
      </c>
      <c r="Y80" s="275">
        <v>6.33</v>
      </c>
      <c r="Z80" s="275">
        <v>6.29</v>
      </c>
      <c r="AA80" s="275">
        <v>6.62</v>
      </c>
      <c r="AB80" s="275">
        <v>6.47</v>
      </c>
      <c r="AC80" s="275">
        <v>7.12</v>
      </c>
      <c r="AD80" s="275">
        <v>5.77</v>
      </c>
      <c r="AE80" s="275">
        <v>4.69</v>
      </c>
      <c r="AF80" s="275">
        <v>4.33</v>
      </c>
      <c r="AG80" s="275">
        <v>4.4</v>
      </c>
      <c r="AH80" s="275">
        <v>4.61</v>
      </c>
    </row>
    <row r="81" spans="1:34" ht="25.5">
      <c r="A81" s="248"/>
      <c r="B81" s="248"/>
      <c r="C81" s="248"/>
      <c r="D81" s="248"/>
      <c r="E81" s="248"/>
      <c r="F81" s="248"/>
      <c r="G81" s="248"/>
      <c r="H81" s="248"/>
      <c r="I81" s="248"/>
      <c r="J81" s="248"/>
      <c r="K81" s="248"/>
      <c r="L81" s="248"/>
      <c r="M81" s="248"/>
      <c r="N81" s="248"/>
      <c r="O81" s="248"/>
      <c r="P81" s="248"/>
      <c r="R81" s="273" t="s">
        <v>71</v>
      </c>
      <c r="S81" s="273" t="s">
        <v>72</v>
      </c>
      <c r="T81" s="273" t="s">
        <v>330</v>
      </c>
      <c r="U81" s="273" t="s">
        <v>331</v>
      </c>
      <c r="V81" s="274">
        <v>2001</v>
      </c>
      <c r="W81" s="275">
        <v>4.56</v>
      </c>
      <c r="X81" s="275">
        <v>5.05</v>
      </c>
      <c r="Y81" s="275">
        <v>0</v>
      </c>
      <c r="Z81" s="275">
        <v>0</v>
      </c>
      <c r="AA81" s="275">
        <v>0</v>
      </c>
      <c r="AB81" s="275">
        <v>0</v>
      </c>
      <c r="AC81" s="275">
        <v>0</v>
      </c>
      <c r="AD81" s="275">
        <v>0</v>
      </c>
      <c r="AE81" s="275">
        <v>0</v>
      </c>
      <c r="AF81" s="275">
        <v>0</v>
      </c>
      <c r="AG81" s="275">
        <v>0</v>
      </c>
      <c r="AH81" s="275">
        <v>0</v>
      </c>
    </row>
    <row r="82" spans="1:34" ht="25.5">
      <c r="A82" s="248"/>
      <c r="B82" s="248"/>
      <c r="C82" s="248"/>
      <c r="D82" s="248"/>
      <c r="E82" s="248"/>
      <c r="F82" s="248"/>
      <c r="G82" s="248"/>
      <c r="H82" s="248"/>
      <c r="I82" s="248"/>
      <c r="J82" s="248"/>
      <c r="K82" s="248"/>
      <c r="L82" s="248"/>
      <c r="M82" s="248"/>
      <c r="N82" s="248"/>
      <c r="O82" s="248"/>
      <c r="P82" s="248"/>
      <c r="R82" s="273" t="s">
        <v>71</v>
      </c>
      <c r="S82" s="273" t="s">
        <v>332</v>
      </c>
      <c r="T82" s="273" t="s">
        <v>333</v>
      </c>
      <c r="U82" s="273" t="s">
        <v>331</v>
      </c>
      <c r="V82" s="274">
        <v>2000</v>
      </c>
      <c r="W82" s="275">
        <v>5.26</v>
      </c>
      <c r="X82" s="275">
        <v>5.32</v>
      </c>
      <c r="Y82" s="275">
        <v>5.26</v>
      </c>
      <c r="Z82" s="275">
        <v>5.44</v>
      </c>
      <c r="AA82" s="275">
        <v>5.51</v>
      </c>
      <c r="AB82" s="275">
        <v>5.42</v>
      </c>
      <c r="AC82" s="275">
        <v>5</v>
      </c>
      <c r="AD82" s="275">
        <v>4.61</v>
      </c>
      <c r="AE82" s="275">
        <v>4.39</v>
      </c>
      <c r="AF82" s="275">
        <v>4.33</v>
      </c>
      <c r="AG82" s="275">
        <v>4.72</v>
      </c>
      <c r="AH82" s="275">
        <v>5.03</v>
      </c>
    </row>
    <row r="83" spans="1:34" ht="25.5">
      <c r="A83" s="248"/>
      <c r="B83" s="248"/>
      <c r="C83" s="248"/>
      <c r="D83" s="248"/>
      <c r="E83" s="248"/>
      <c r="F83" s="248"/>
      <c r="G83" s="248"/>
      <c r="H83" s="248"/>
      <c r="I83" s="248"/>
      <c r="J83" s="248"/>
      <c r="K83" s="248"/>
      <c r="L83" s="248"/>
      <c r="M83" s="248"/>
      <c r="N83" s="248"/>
      <c r="O83" s="248"/>
      <c r="P83" s="248"/>
      <c r="R83" s="273" t="s">
        <v>71</v>
      </c>
      <c r="S83" s="273" t="s">
        <v>332</v>
      </c>
      <c r="T83" s="273" t="s">
        <v>333</v>
      </c>
      <c r="U83" s="273" t="s">
        <v>331</v>
      </c>
      <c r="V83" s="274">
        <v>2001</v>
      </c>
      <c r="W83" s="275">
        <v>5.11</v>
      </c>
      <c r="X83" s="275">
        <v>0</v>
      </c>
      <c r="Y83" s="275">
        <v>0</v>
      </c>
      <c r="Z83" s="275">
        <v>0</v>
      </c>
      <c r="AA83" s="275">
        <v>0</v>
      </c>
      <c r="AB83" s="275">
        <v>0</v>
      </c>
      <c r="AC83" s="275">
        <v>0</v>
      </c>
      <c r="AD83" s="275">
        <v>0</v>
      </c>
      <c r="AE83" s="275">
        <v>0</v>
      </c>
      <c r="AF83" s="275">
        <v>0</v>
      </c>
      <c r="AG83" s="275">
        <v>0</v>
      </c>
      <c r="AH83" s="275">
        <v>0</v>
      </c>
    </row>
    <row r="84" spans="1:34" ht="12">
      <c r="A84" s="248"/>
      <c r="B84" s="248"/>
      <c r="C84" s="248"/>
      <c r="D84" s="248"/>
      <c r="E84" s="248"/>
      <c r="F84" s="248"/>
      <c r="G84" s="248"/>
      <c r="H84" s="248"/>
      <c r="I84" s="248"/>
      <c r="J84" s="248"/>
      <c r="K84" s="248"/>
      <c r="L84" s="248"/>
      <c r="M84" s="248"/>
      <c r="N84" s="248"/>
      <c r="O84" s="248"/>
      <c r="P84" s="248"/>
      <c r="W84" s="276"/>
      <c r="X84" s="276"/>
      <c r="Y84" s="276"/>
      <c r="Z84" s="276"/>
      <c r="AA84" s="276"/>
      <c r="AB84" s="276"/>
      <c r="AC84" s="276"/>
      <c r="AD84" s="276"/>
      <c r="AE84" s="276"/>
      <c r="AF84" s="276"/>
      <c r="AG84" s="276"/>
      <c r="AH84" s="276"/>
    </row>
    <row r="85" spans="1:16" ht="12">
      <c r="A85" s="248"/>
      <c r="B85" s="248"/>
      <c r="C85" s="248"/>
      <c r="D85" s="248"/>
      <c r="E85" s="248"/>
      <c r="F85" s="248"/>
      <c r="G85" s="248"/>
      <c r="H85" s="248"/>
      <c r="I85" s="248"/>
      <c r="J85" s="248"/>
      <c r="K85" s="248"/>
      <c r="L85" s="248"/>
      <c r="M85" s="248"/>
      <c r="N85" s="248"/>
      <c r="O85" s="248"/>
      <c r="P85" s="248"/>
    </row>
    <row r="86" spans="1:16" ht="12">
      <c r="A86" s="248"/>
      <c r="B86" s="248"/>
      <c r="C86" s="248"/>
      <c r="D86" s="248"/>
      <c r="E86" s="248"/>
      <c r="F86" s="248"/>
      <c r="G86" s="248"/>
      <c r="H86" s="248"/>
      <c r="I86" s="248"/>
      <c r="J86" s="248"/>
      <c r="K86" s="248"/>
      <c r="L86" s="248"/>
      <c r="M86" s="248"/>
      <c r="N86" s="248"/>
      <c r="O86" s="248"/>
      <c r="P86" s="248"/>
    </row>
    <row r="87" spans="1:16" ht="12">
      <c r="A87" s="248"/>
      <c r="B87" s="248"/>
      <c r="C87" s="248"/>
      <c r="D87" s="248"/>
      <c r="E87" s="248"/>
      <c r="F87" s="248"/>
      <c r="G87" s="248"/>
      <c r="H87" s="248"/>
      <c r="I87" s="248"/>
      <c r="J87" s="248"/>
      <c r="K87" s="248"/>
      <c r="L87" s="248"/>
      <c r="M87" s="248"/>
      <c r="N87" s="248"/>
      <c r="O87" s="248"/>
      <c r="P87" s="248"/>
    </row>
    <row r="88" spans="1:16" ht="12">
      <c r="A88" s="248"/>
      <c r="B88" s="248"/>
      <c r="C88" s="248"/>
      <c r="D88" s="248"/>
      <c r="E88" s="248"/>
      <c r="F88" s="248"/>
      <c r="G88" s="248"/>
      <c r="H88" s="248"/>
      <c r="I88" s="248"/>
      <c r="J88" s="248"/>
      <c r="K88" s="248"/>
      <c r="L88" s="248"/>
      <c r="M88" s="248"/>
      <c r="N88" s="248"/>
      <c r="O88" s="248"/>
      <c r="P88" s="248"/>
    </row>
    <row r="89" spans="1:16" ht="12">
      <c r="A89" s="248"/>
      <c r="B89" s="248"/>
      <c r="C89" s="248"/>
      <c r="D89" s="248"/>
      <c r="E89" s="248"/>
      <c r="F89" s="248"/>
      <c r="G89" s="248"/>
      <c r="H89" s="248"/>
      <c r="I89" s="248"/>
      <c r="J89" s="248"/>
      <c r="K89" s="248"/>
      <c r="L89" s="248"/>
      <c r="M89" s="248"/>
      <c r="N89" s="248"/>
      <c r="O89" s="248"/>
      <c r="P89" s="248"/>
    </row>
    <row r="90" spans="1:16" ht="12">
      <c r="A90" s="248"/>
      <c r="B90" s="248"/>
      <c r="C90" s="248"/>
      <c r="D90" s="248"/>
      <c r="E90" s="248"/>
      <c r="F90" s="248"/>
      <c r="G90" s="248"/>
      <c r="H90" s="248"/>
      <c r="I90" s="248"/>
      <c r="J90" s="248"/>
      <c r="K90" s="248"/>
      <c r="L90" s="248"/>
      <c r="M90" s="248"/>
      <c r="N90" s="248"/>
      <c r="O90" s="248"/>
      <c r="P90" s="248"/>
    </row>
    <row r="91" spans="1:16" ht="12">
      <c r="A91" s="248"/>
      <c r="B91" s="248"/>
      <c r="C91" s="248"/>
      <c r="D91" s="248"/>
      <c r="E91" s="248"/>
      <c r="F91" s="248"/>
      <c r="G91" s="248"/>
      <c r="H91" s="248"/>
      <c r="I91" s="248"/>
      <c r="J91" s="248"/>
      <c r="K91" s="248"/>
      <c r="L91" s="248"/>
      <c r="M91" s="248"/>
      <c r="N91" s="248"/>
      <c r="O91" s="248"/>
      <c r="P91" s="248"/>
    </row>
    <row r="92" spans="1:16" ht="12">
      <c r="A92" s="248"/>
      <c r="B92" s="248"/>
      <c r="C92" s="248"/>
      <c r="D92" s="248"/>
      <c r="E92" s="248"/>
      <c r="F92" s="248"/>
      <c r="G92" s="248"/>
      <c r="H92" s="248"/>
      <c r="I92" s="248"/>
      <c r="J92" s="248"/>
      <c r="K92" s="248"/>
      <c r="L92" s="248"/>
      <c r="M92" s="248"/>
      <c r="N92" s="248"/>
      <c r="O92" s="248"/>
      <c r="P92" s="248"/>
    </row>
    <row r="93" spans="1:16" ht="12">
      <c r="A93" s="248"/>
      <c r="B93" s="248"/>
      <c r="C93" s="248"/>
      <c r="D93" s="248"/>
      <c r="E93" s="248"/>
      <c r="F93" s="248"/>
      <c r="G93" s="248"/>
      <c r="H93" s="248"/>
      <c r="I93" s="248"/>
      <c r="J93" s="248"/>
      <c r="K93" s="248"/>
      <c r="L93" s="248"/>
      <c r="M93" s="248"/>
      <c r="N93" s="248"/>
      <c r="O93" s="248"/>
      <c r="P93" s="248"/>
    </row>
    <row r="94" spans="1:16" ht="12">
      <c r="A94" s="248"/>
      <c r="B94" s="248"/>
      <c r="C94" s="248"/>
      <c r="D94" s="248"/>
      <c r="E94" s="248"/>
      <c r="F94" s="248"/>
      <c r="G94" s="248"/>
      <c r="H94" s="248"/>
      <c r="I94" s="248"/>
      <c r="J94" s="248"/>
      <c r="K94" s="248"/>
      <c r="L94" s="248"/>
      <c r="M94" s="248"/>
      <c r="N94" s="248"/>
      <c r="O94" s="248"/>
      <c r="P94" s="248"/>
    </row>
    <row r="95" spans="1:16" ht="12">
      <c r="A95" s="248"/>
      <c r="B95" s="248"/>
      <c r="C95" s="248"/>
      <c r="D95" s="248"/>
      <c r="E95" s="248"/>
      <c r="F95" s="248"/>
      <c r="G95" s="248"/>
      <c r="H95" s="248"/>
      <c r="I95" s="248"/>
      <c r="J95" s="248"/>
      <c r="K95" s="248"/>
      <c r="L95" s="248"/>
      <c r="M95" s="248"/>
      <c r="N95" s="248"/>
      <c r="O95" s="248"/>
      <c r="P95" s="248"/>
    </row>
    <row r="96" spans="1:16" ht="12">
      <c r="A96" s="248"/>
      <c r="B96" s="248"/>
      <c r="C96" s="248"/>
      <c r="D96" s="248"/>
      <c r="E96" s="248"/>
      <c r="F96" s="248"/>
      <c r="G96" s="248"/>
      <c r="H96" s="248"/>
      <c r="I96" s="248"/>
      <c r="J96" s="248"/>
      <c r="K96" s="248"/>
      <c r="L96" s="248"/>
      <c r="M96" s="248"/>
      <c r="N96" s="248"/>
      <c r="O96" s="248"/>
      <c r="P96" s="248"/>
    </row>
    <row r="97" spans="1:16" ht="12">
      <c r="A97" s="248"/>
      <c r="B97" s="248"/>
      <c r="C97" s="248"/>
      <c r="D97" s="248"/>
      <c r="E97" s="248"/>
      <c r="F97" s="248"/>
      <c r="G97" s="248"/>
      <c r="H97" s="248"/>
      <c r="I97" s="248"/>
      <c r="J97" s="248"/>
      <c r="K97" s="248"/>
      <c r="L97" s="248"/>
      <c r="M97" s="248"/>
      <c r="N97" s="248"/>
      <c r="O97" s="248"/>
      <c r="P97" s="248"/>
    </row>
    <row r="98" spans="1:16" ht="12">
      <c r="A98" s="248"/>
      <c r="B98" s="248"/>
      <c r="C98" s="248"/>
      <c r="D98" s="248"/>
      <c r="E98" s="248"/>
      <c r="F98" s="248"/>
      <c r="G98" s="248"/>
      <c r="H98" s="248"/>
      <c r="I98" s="248"/>
      <c r="J98" s="248"/>
      <c r="K98" s="248"/>
      <c r="L98" s="248"/>
      <c r="M98" s="248"/>
      <c r="N98" s="248"/>
      <c r="O98" s="248"/>
      <c r="P98" s="248"/>
    </row>
    <row r="99" spans="1:16" ht="12">
      <c r="A99" s="248"/>
      <c r="B99" s="248"/>
      <c r="C99" s="248"/>
      <c r="D99" s="248"/>
      <c r="E99" s="248"/>
      <c r="F99" s="248"/>
      <c r="G99" s="248"/>
      <c r="H99" s="248"/>
      <c r="I99" s="248"/>
      <c r="J99" s="248"/>
      <c r="K99" s="248"/>
      <c r="L99" s="248"/>
      <c r="M99" s="248"/>
      <c r="N99" s="248"/>
      <c r="O99" s="248"/>
      <c r="P99" s="248"/>
    </row>
    <row r="100" spans="1:16" ht="12">
      <c r="A100" s="248"/>
      <c r="B100" s="248"/>
      <c r="C100" s="248"/>
      <c r="D100" s="248"/>
      <c r="E100" s="248"/>
      <c r="F100" s="248"/>
      <c r="G100" s="248"/>
      <c r="H100" s="248"/>
      <c r="I100" s="248"/>
      <c r="J100" s="248"/>
      <c r="K100" s="248"/>
      <c r="L100" s="248"/>
      <c r="M100" s="248"/>
      <c r="N100" s="248"/>
      <c r="O100" s="248"/>
      <c r="P100" s="248"/>
    </row>
    <row r="101" spans="1:16" ht="12">
      <c r="A101" s="248"/>
      <c r="B101" s="248"/>
      <c r="C101" s="248"/>
      <c r="D101" s="248"/>
      <c r="E101" s="248"/>
      <c r="F101" s="248"/>
      <c r="G101" s="248"/>
      <c r="H101" s="248"/>
      <c r="I101" s="248"/>
      <c r="J101" s="248"/>
      <c r="K101" s="248"/>
      <c r="L101" s="248"/>
      <c r="M101" s="248"/>
      <c r="N101" s="248"/>
      <c r="O101" s="248"/>
      <c r="P101" s="248"/>
    </row>
    <row r="102" spans="1:16" ht="12">
      <c r="A102" s="248"/>
      <c r="B102" s="248"/>
      <c r="C102" s="248"/>
      <c r="D102" s="248"/>
      <c r="E102" s="248"/>
      <c r="F102" s="248"/>
      <c r="G102" s="248"/>
      <c r="H102" s="248"/>
      <c r="I102" s="248"/>
      <c r="J102" s="248"/>
      <c r="K102" s="248"/>
      <c r="L102" s="248"/>
      <c r="M102" s="248"/>
      <c r="N102" s="248"/>
      <c r="O102" s="248"/>
      <c r="P102" s="248"/>
    </row>
    <row r="103" spans="1:16" ht="12">
      <c r="A103" s="248"/>
      <c r="B103" s="248"/>
      <c r="C103" s="248"/>
      <c r="D103" s="248"/>
      <c r="E103" s="248"/>
      <c r="F103" s="248"/>
      <c r="G103" s="248"/>
      <c r="H103" s="248"/>
      <c r="I103" s="248"/>
      <c r="J103" s="248"/>
      <c r="K103" s="248"/>
      <c r="L103" s="248"/>
      <c r="M103" s="248"/>
      <c r="N103" s="248"/>
      <c r="O103" s="248"/>
      <c r="P103" s="248"/>
    </row>
    <row r="104" spans="1:16" ht="12">
      <c r="A104" s="248"/>
      <c r="B104" s="248"/>
      <c r="C104" s="248"/>
      <c r="D104" s="248"/>
      <c r="E104" s="248"/>
      <c r="F104" s="248"/>
      <c r="G104" s="248"/>
      <c r="H104" s="248"/>
      <c r="I104" s="248"/>
      <c r="J104" s="248"/>
      <c r="K104" s="248"/>
      <c r="L104" s="248"/>
      <c r="M104" s="248"/>
      <c r="N104" s="248"/>
      <c r="O104" s="248"/>
      <c r="P104" s="248"/>
    </row>
    <row r="105" spans="1:16" ht="12">
      <c r="A105" s="248"/>
      <c r="B105" s="248"/>
      <c r="C105" s="248"/>
      <c r="D105" s="248"/>
      <c r="E105" s="248"/>
      <c r="F105" s="248"/>
      <c r="G105" s="248"/>
      <c r="H105" s="248"/>
      <c r="I105" s="248"/>
      <c r="J105" s="248"/>
      <c r="K105" s="248"/>
      <c r="L105" s="248"/>
      <c r="M105" s="248"/>
      <c r="N105" s="248"/>
      <c r="O105" s="248"/>
      <c r="P105" s="248"/>
    </row>
    <row r="106" spans="1:16" ht="12">
      <c r="A106" s="248"/>
      <c r="B106" s="248"/>
      <c r="C106" s="248"/>
      <c r="D106" s="248"/>
      <c r="E106" s="248"/>
      <c r="F106" s="248"/>
      <c r="G106" s="248"/>
      <c r="H106" s="248"/>
      <c r="I106" s="248"/>
      <c r="J106" s="248"/>
      <c r="K106" s="248"/>
      <c r="L106" s="248"/>
      <c r="M106" s="248"/>
      <c r="N106" s="248"/>
      <c r="O106" s="248"/>
      <c r="P106" s="248"/>
    </row>
    <row r="107" spans="1:16" ht="12">
      <c r="A107" s="248"/>
      <c r="B107" s="248"/>
      <c r="C107" s="248"/>
      <c r="D107" s="248"/>
      <c r="E107" s="248"/>
      <c r="F107" s="248"/>
      <c r="G107" s="248"/>
      <c r="H107" s="248"/>
      <c r="I107" s="248"/>
      <c r="J107" s="248"/>
      <c r="K107" s="248"/>
      <c r="L107" s="248"/>
      <c r="M107" s="248"/>
      <c r="N107" s="248"/>
      <c r="O107" s="248"/>
      <c r="P107" s="248"/>
    </row>
    <row r="108" spans="1:16" ht="12">
      <c r="A108" s="248"/>
      <c r="B108" s="248"/>
      <c r="C108" s="248"/>
      <c r="D108" s="248"/>
      <c r="E108" s="248"/>
      <c r="F108" s="248"/>
      <c r="G108" s="248"/>
      <c r="H108" s="248"/>
      <c r="I108" s="248"/>
      <c r="J108" s="248"/>
      <c r="K108" s="248"/>
      <c r="L108" s="248"/>
      <c r="M108" s="248"/>
      <c r="N108" s="248"/>
      <c r="O108" s="248"/>
      <c r="P108" s="248"/>
    </row>
    <row r="109" spans="1:16" ht="12">
      <c r="A109" s="248"/>
      <c r="B109" s="248"/>
      <c r="C109" s="248"/>
      <c r="D109" s="248"/>
      <c r="E109" s="248"/>
      <c r="F109" s="248"/>
      <c r="G109" s="248"/>
      <c r="H109" s="248"/>
      <c r="I109" s="248"/>
      <c r="J109" s="248"/>
      <c r="K109" s="248"/>
      <c r="L109" s="248"/>
      <c r="M109" s="248"/>
      <c r="N109" s="248"/>
      <c r="O109" s="248"/>
      <c r="P109" s="248"/>
    </row>
    <row r="110" spans="1:16" ht="12">
      <c r="A110" s="248"/>
      <c r="B110" s="248"/>
      <c r="C110" s="248"/>
      <c r="D110" s="248"/>
      <c r="E110" s="248"/>
      <c r="F110" s="248"/>
      <c r="G110" s="248"/>
      <c r="H110" s="248"/>
      <c r="I110" s="248"/>
      <c r="J110" s="248"/>
      <c r="K110" s="248"/>
      <c r="L110" s="248"/>
      <c r="M110" s="248"/>
      <c r="N110" s="248"/>
      <c r="O110" s="248"/>
      <c r="P110" s="248"/>
    </row>
    <row r="111" spans="1:16" ht="12">
      <c r="A111" s="248"/>
      <c r="B111" s="248"/>
      <c r="C111" s="248"/>
      <c r="D111" s="248"/>
      <c r="E111" s="248"/>
      <c r="F111" s="248"/>
      <c r="G111" s="248"/>
      <c r="H111" s="248"/>
      <c r="I111" s="248"/>
      <c r="J111" s="248"/>
      <c r="K111" s="248"/>
      <c r="L111" s="248"/>
      <c r="M111" s="248"/>
      <c r="N111" s="248"/>
      <c r="O111" s="248"/>
      <c r="P111" s="248"/>
    </row>
    <row r="112" spans="1:16" ht="12">
      <c r="A112" s="248"/>
      <c r="B112" s="248"/>
      <c r="C112" s="248"/>
      <c r="D112" s="248"/>
      <c r="E112" s="248"/>
      <c r="F112" s="248"/>
      <c r="G112" s="248"/>
      <c r="H112" s="248"/>
      <c r="I112" s="248"/>
      <c r="J112" s="248"/>
      <c r="K112" s="248"/>
      <c r="L112" s="248"/>
      <c r="M112" s="248"/>
      <c r="N112" s="248"/>
      <c r="O112" s="248"/>
      <c r="P112" s="248"/>
    </row>
    <row r="113" spans="1:16" ht="12">
      <c r="A113" s="248"/>
      <c r="B113" s="248"/>
      <c r="C113" s="248"/>
      <c r="D113" s="248"/>
      <c r="E113" s="248"/>
      <c r="F113" s="248"/>
      <c r="G113" s="248"/>
      <c r="H113" s="248"/>
      <c r="I113" s="248"/>
      <c r="J113" s="248"/>
      <c r="K113" s="248"/>
      <c r="L113" s="248"/>
      <c r="M113" s="248"/>
      <c r="N113" s="248"/>
      <c r="O113" s="248"/>
      <c r="P113" s="248"/>
    </row>
    <row r="114" spans="1:16" ht="12">
      <c r="A114" s="248"/>
      <c r="B114" s="248"/>
      <c r="C114" s="248"/>
      <c r="D114" s="248"/>
      <c r="E114" s="248"/>
      <c r="F114" s="248"/>
      <c r="G114" s="248"/>
      <c r="H114" s="248"/>
      <c r="I114" s="248"/>
      <c r="J114" s="248"/>
      <c r="K114" s="248"/>
      <c r="L114" s="248"/>
      <c r="M114" s="248"/>
      <c r="N114" s="248"/>
      <c r="O114" s="248"/>
      <c r="P114" s="248"/>
    </row>
    <row r="115" spans="1:16" ht="12">
      <c r="A115" s="248"/>
      <c r="B115" s="248"/>
      <c r="C115" s="248"/>
      <c r="D115" s="248"/>
      <c r="E115" s="248"/>
      <c r="F115" s="248"/>
      <c r="G115" s="248"/>
      <c r="H115" s="248"/>
      <c r="I115" s="248"/>
      <c r="J115" s="248"/>
      <c r="K115" s="248"/>
      <c r="L115" s="248"/>
      <c r="M115" s="248"/>
      <c r="N115" s="248"/>
      <c r="O115" s="248"/>
      <c r="P115" s="248"/>
    </row>
    <row r="116" spans="1:16" ht="12">
      <c r="A116" s="248"/>
      <c r="B116" s="248"/>
      <c r="C116" s="248"/>
      <c r="D116" s="248"/>
      <c r="E116" s="248"/>
      <c r="F116" s="248"/>
      <c r="G116" s="248"/>
      <c r="H116" s="248"/>
      <c r="I116" s="248"/>
      <c r="J116" s="248"/>
      <c r="K116" s="248"/>
      <c r="L116" s="248"/>
      <c r="M116" s="248"/>
      <c r="N116" s="248"/>
      <c r="O116" s="248"/>
      <c r="P116" s="248"/>
    </row>
    <row r="117" spans="1:16" ht="12">
      <c r="A117" s="248"/>
      <c r="B117" s="248"/>
      <c r="C117" s="248"/>
      <c r="D117" s="248"/>
      <c r="E117" s="248"/>
      <c r="F117" s="248"/>
      <c r="G117" s="248"/>
      <c r="H117" s="248"/>
      <c r="I117" s="248"/>
      <c r="J117" s="248"/>
      <c r="K117" s="248"/>
      <c r="L117" s="248"/>
      <c r="M117" s="248"/>
      <c r="N117" s="248"/>
      <c r="O117" s="248"/>
      <c r="P117" s="248"/>
    </row>
    <row r="118" spans="1:16" ht="12">
      <c r="A118" s="248"/>
      <c r="B118" s="248"/>
      <c r="C118" s="248"/>
      <c r="D118" s="248"/>
      <c r="E118" s="248"/>
      <c r="F118" s="248"/>
      <c r="G118" s="248"/>
      <c r="H118" s="248"/>
      <c r="I118" s="248"/>
      <c r="J118" s="248"/>
      <c r="K118" s="248"/>
      <c r="L118" s="248"/>
      <c r="M118" s="248"/>
      <c r="N118" s="248"/>
      <c r="O118" s="248"/>
      <c r="P118" s="248"/>
    </row>
    <row r="119" spans="1:16" ht="12">
      <c r="A119" s="248"/>
      <c r="B119" s="248"/>
      <c r="C119" s="248"/>
      <c r="D119" s="248"/>
      <c r="E119" s="248"/>
      <c r="F119" s="248"/>
      <c r="G119" s="248"/>
      <c r="H119" s="248"/>
      <c r="I119" s="248"/>
      <c r="J119" s="248"/>
      <c r="K119" s="248"/>
      <c r="L119" s="248"/>
      <c r="M119" s="248"/>
      <c r="N119" s="248"/>
      <c r="O119" s="248"/>
      <c r="P119" s="248"/>
    </row>
    <row r="120" spans="1:16" ht="12">
      <c r="A120" s="248"/>
      <c r="B120" s="248"/>
      <c r="C120" s="248"/>
      <c r="D120" s="248"/>
      <c r="E120" s="248"/>
      <c r="F120" s="248"/>
      <c r="G120" s="248"/>
      <c r="H120" s="248"/>
      <c r="I120" s="248"/>
      <c r="J120" s="248"/>
      <c r="K120" s="248"/>
      <c r="L120" s="248"/>
      <c r="M120" s="248"/>
      <c r="N120" s="248"/>
      <c r="O120" s="248"/>
      <c r="P120" s="248"/>
    </row>
    <row r="121" spans="1:16" ht="12">
      <c r="A121" s="248"/>
      <c r="B121" s="248"/>
      <c r="C121" s="248"/>
      <c r="D121" s="248"/>
      <c r="E121" s="248"/>
      <c r="F121" s="248"/>
      <c r="G121" s="248"/>
      <c r="H121" s="248"/>
      <c r="I121" s="248"/>
      <c r="J121" s="248"/>
      <c r="K121" s="248"/>
      <c r="L121" s="248"/>
      <c r="M121" s="248"/>
      <c r="N121" s="248"/>
      <c r="O121" s="248"/>
      <c r="P121" s="248"/>
    </row>
    <row r="122" spans="1:16" ht="12">
      <c r="A122" s="248"/>
      <c r="B122" s="248"/>
      <c r="C122" s="248"/>
      <c r="D122" s="248"/>
      <c r="E122" s="248"/>
      <c r="F122" s="248"/>
      <c r="G122" s="248"/>
      <c r="H122" s="248"/>
      <c r="I122" s="248"/>
      <c r="J122" s="248"/>
      <c r="K122" s="248"/>
      <c r="L122" s="248"/>
      <c r="M122" s="248"/>
      <c r="N122" s="248"/>
      <c r="O122" s="248"/>
      <c r="P122" s="248"/>
    </row>
    <row r="123" spans="1:16" ht="12">
      <c r="A123" s="248"/>
      <c r="B123" s="248"/>
      <c r="C123" s="248"/>
      <c r="D123" s="248"/>
      <c r="E123" s="248"/>
      <c r="F123" s="248"/>
      <c r="G123" s="248"/>
      <c r="H123" s="248"/>
      <c r="I123" s="248"/>
      <c r="J123" s="248"/>
      <c r="K123" s="248"/>
      <c r="L123" s="248"/>
      <c r="M123" s="248"/>
      <c r="N123" s="248"/>
      <c r="O123" s="248"/>
      <c r="P123" s="248"/>
    </row>
    <row r="124" spans="1:16" ht="12">
      <c r="A124" s="248"/>
      <c r="B124" s="248"/>
      <c r="C124" s="248"/>
      <c r="D124" s="248"/>
      <c r="E124" s="248"/>
      <c r="F124" s="248"/>
      <c r="G124" s="248"/>
      <c r="H124" s="248"/>
      <c r="I124" s="248"/>
      <c r="J124" s="248"/>
      <c r="K124" s="248"/>
      <c r="L124" s="248"/>
      <c r="M124" s="248"/>
      <c r="N124" s="248"/>
      <c r="O124" s="248"/>
      <c r="P124" s="248"/>
    </row>
    <row r="125" spans="1:16" ht="12">
      <c r="A125" s="248"/>
      <c r="B125" s="248"/>
      <c r="C125" s="248"/>
      <c r="D125" s="248"/>
      <c r="E125" s="248"/>
      <c r="F125" s="248"/>
      <c r="G125" s="248"/>
      <c r="H125" s="248"/>
      <c r="I125" s="248"/>
      <c r="J125" s="248"/>
      <c r="K125" s="248"/>
      <c r="L125" s="248"/>
      <c r="M125" s="248"/>
      <c r="N125" s="248"/>
      <c r="O125" s="248"/>
      <c r="P125" s="248"/>
    </row>
    <row r="126" spans="1:16" ht="12">
      <c r="A126" s="248"/>
      <c r="B126" s="248"/>
      <c r="C126" s="248"/>
      <c r="D126" s="248"/>
      <c r="E126" s="248"/>
      <c r="F126" s="248"/>
      <c r="G126" s="248"/>
      <c r="H126" s="248"/>
      <c r="I126" s="248"/>
      <c r="J126" s="248"/>
      <c r="K126" s="248"/>
      <c r="L126" s="248"/>
      <c r="M126" s="248"/>
      <c r="N126" s="248"/>
      <c r="O126" s="248"/>
      <c r="P126" s="248"/>
    </row>
    <row r="127" spans="1:16" ht="12">
      <c r="A127" s="248"/>
      <c r="B127" s="248"/>
      <c r="C127" s="248"/>
      <c r="D127" s="248"/>
      <c r="E127" s="248"/>
      <c r="F127" s="248"/>
      <c r="G127" s="248"/>
      <c r="H127" s="248"/>
      <c r="I127" s="248"/>
      <c r="J127" s="248"/>
      <c r="K127" s="248"/>
      <c r="L127" s="248"/>
      <c r="M127" s="248"/>
      <c r="N127" s="248"/>
      <c r="O127" s="248"/>
      <c r="P127" s="248"/>
    </row>
    <row r="128" spans="1:16" ht="12">
      <c r="A128" s="248"/>
      <c r="B128" s="248"/>
      <c r="C128" s="248"/>
      <c r="D128" s="248"/>
      <c r="E128" s="248"/>
      <c r="F128" s="248"/>
      <c r="G128" s="248"/>
      <c r="H128" s="248"/>
      <c r="I128" s="248"/>
      <c r="J128" s="248"/>
      <c r="K128" s="248"/>
      <c r="L128" s="248"/>
      <c r="M128" s="248"/>
      <c r="N128" s="248"/>
      <c r="O128" s="248"/>
      <c r="P128" s="248"/>
    </row>
    <row r="129" spans="1:16" ht="12">
      <c r="A129" s="248"/>
      <c r="B129" s="248"/>
      <c r="C129" s="248"/>
      <c r="D129" s="248"/>
      <c r="E129" s="248"/>
      <c r="F129" s="248"/>
      <c r="G129" s="248"/>
      <c r="H129" s="248"/>
      <c r="I129" s="248"/>
      <c r="J129" s="248"/>
      <c r="K129" s="248"/>
      <c r="L129" s="248"/>
      <c r="M129" s="248"/>
      <c r="N129" s="248"/>
      <c r="O129" s="248"/>
      <c r="P129" s="248"/>
    </row>
    <row r="130" spans="1:16" ht="12">
      <c r="A130" s="248"/>
      <c r="B130" s="248"/>
      <c r="C130" s="248"/>
      <c r="D130" s="248"/>
      <c r="E130" s="248"/>
      <c r="F130" s="248"/>
      <c r="G130" s="248"/>
      <c r="H130" s="248"/>
      <c r="I130" s="248"/>
      <c r="J130" s="248"/>
      <c r="K130" s="248"/>
      <c r="L130" s="248"/>
      <c r="M130" s="248"/>
      <c r="N130" s="248"/>
      <c r="O130" s="248"/>
      <c r="P130" s="248"/>
    </row>
    <row r="131" spans="1:16" ht="12">
      <c r="A131" s="248"/>
      <c r="B131" s="248"/>
      <c r="C131" s="248"/>
      <c r="D131" s="248"/>
      <c r="E131" s="248"/>
      <c r="F131" s="248"/>
      <c r="G131" s="248"/>
      <c r="H131" s="248"/>
      <c r="I131" s="248"/>
      <c r="J131" s="248"/>
      <c r="K131" s="248"/>
      <c r="L131" s="248"/>
      <c r="M131" s="248"/>
      <c r="N131" s="248"/>
      <c r="O131" s="248"/>
      <c r="P131" s="248"/>
    </row>
    <row r="132" spans="1:16" ht="12">
      <c r="A132" s="248"/>
      <c r="B132" s="248"/>
      <c r="C132" s="248"/>
      <c r="D132" s="248"/>
      <c r="E132" s="248"/>
      <c r="F132" s="248"/>
      <c r="G132" s="248"/>
      <c r="H132" s="248"/>
      <c r="I132" s="248"/>
      <c r="J132" s="248"/>
      <c r="K132" s="248"/>
      <c r="L132" s="248"/>
      <c r="M132" s="248"/>
      <c r="N132" s="248"/>
      <c r="O132" s="248"/>
      <c r="P132" s="248"/>
    </row>
    <row r="133" spans="1:16" ht="12">
      <c r="A133" s="248"/>
      <c r="B133" s="248"/>
      <c r="C133" s="248"/>
      <c r="D133" s="248"/>
      <c r="E133" s="248"/>
      <c r="F133" s="248"/>
      <c r="G133" s="248"/>
      <c r="H133" s="248"/>
      <c r="I133" s="248"/>
      <c r="J133" s="248"/>
      <c r="K133" s="248"/>
      <c r="L133" s="248"/>
      <c r="M133" s="248"/>
      <c r="N133" s="248"/>
      <c r="O133" s="248"/>
      <c r="P133" s="248"/>
    </row>
    <row r="134" spans="1:16" ht="12">
      <c r="A134" s="248"/>
      <c r="B134" s="248"/>
      <c r="C134" s="248"/>
      <c r="D134" s="248"/>
      <c r="E134" s="248"/>
      <c r="F134" s="248"/>
      <c r="G134" s="248"/>
      <c r="H134" s="248"/>
      <c r="I134" s="248"/>
      <c r="J134" s="248"/>
      <c r="K134" s="248"/>
      <c r="L134" s="248"/>
      <c r="M134" s="248"/>
      <c r="N134" s="248"/>
      <c r="O134" s="248"/>
      <c r="P134" s="248"/>
    </row>
    <row r="135" spans="1:16" ht="12">
      <c r="A135" s="248"/>
      <c r="B135" s="248"/>
      <c r="C135" s="248"/>
      <c r="D135" s="248"/>
      <c r="E135" s="248"/>
      <c r="F135" s="248"/>
      <c r="G135" s="248"/>
      <c r="H135" s="248"/>
      <c r="I135" s="248"/>
      <c r="J135" s="248"/>
      <c r="K135" s="248"/>
      <c r="L135" s="248"/>
      <c r="M135" s="248"/>
      <c r="N135" s="248"/>
      <c r="O135" s="248"/>
      <c r="P135" s="248"/>
    </row>
    <row r="136" spans="1:16" ht="12">
      <c r="A136" s="248"/>
      <c r="B136" s="248"/>
      <c r="C136" s="248"/>
      <c r="D136" s="248"/>
      <c r="E136" s="248"/>
      <c r="F136" s="248"/>
      <c r="G136" s="248"/>
      <c r="H136" s="248"/>
      <c r="I136" s="248"/>
      <c r="J136" s="248"/>
      <c r="K136" s="248"/>
      <c r="L136" s="248"/>
      <c r="M136" s="248"/>
      <c r="N136" s="248"/>
      <c r="O136" s="248"/>
      <c r="P136" s="248"/>
    </row>
    <row r="137" spans="1:16" ht="12">
      <c r="A137" s="248"/>
      <c r="B137" s="248"/>
      <c r="C137" s="248"/>
      <c r="D137" s="248"/>
      <c r="E137" s="248"/>
      <c r="F137" s="248"/>
      <c r="G137" s="248"/>
      <c r="H137" s="248"/>
      <c r="I137" s="248"/>
      <c r="J137" s="248"/>
      <c r="K137" s="248"/>
      <c r="L137" s="248"/>
      <c r="M137" s="248"/>
      <c r="N137" s="248"/>
      <c r="O137" s="248"/>
      <c r="P137" s="248"/>
    </row>
    <row r="138" spans="1:16" ht="12">
      <c r="A138" s="248"/>
      <c r="B138" s="248"/>
      <c r="C138" s="248"/>
      <c r="D138" s="248"/>
      <c r="E138" s="248"/>
      <c r="F138" s="248"/>
      <c r="G138" s="248"/>
      <c r="H138" s="248"/>
      <c r="I138" s="248"/>
      <c r="J138" s="248"/>
      <c r="K138" s="248"/>
      <c r="L138" s="248"/>
      <c r="M138" s="248"/>
      <c r="N138" s="248"/>
      <c r="O138" s="248"/>
      <c r="P138" s="248"/>
    </row>
    <row r="139" spans="1:16" ht="12">
      <c r="A139" s="248"/>
      <c r="B139" s="248"/>
      <c r="C139" s="248"/>
      <c r="D139" s="248"/>
      <c r="E139" s="248"/>
      <c r="F139" s="248"/>
      <c r="G139" s="248"/>
      <c r="H139" s="248"/>
      <c r="I139" s="248"/>
      <c r="J139" s="248"/>
      <c r="K139" s="248"/>
      <c r="L139" s="248"/>
      <c r="M139" s="248"/>
      <c r="N139" s="248"/>
      <c r="O139" s="248"/>
      <c r="P139" s="248"/>
    </row>
    <row r="140" spans="1:16" ht="12">
      <c r="A140" s="248"/>
      <c r="B140" s="248"/>
      <c r="C140" s="248"/>
      <c r="D140" s="248"/>
      <c r="E140" s="248"/>
      <c r="F140" s="248"/>
      <c r="G140" s="248"/>
      <c r="H140" s="248"/>
      <c r="I140" s="248"/>
      <c r="J140" s="248"/>
      <c r="K140" s="248"/>
      <c r="L140" s="248"/>
      <c r="M140" s="248"/>
      <c r="N140" s="248"/>
      <c r="O140" s="248"/>
      <c r="P140" s="248"/>
    </row>
    <row r="141" spans="1:16" ht="12">
      <c r="A141" s="248"/>
      <c r="B141" s="248"/>
      <c r="C141" s="248"/>
      <c r="D141" s="248"/>
      <c r="E141" s="248"/>
      <c r="F141" s="248"/>
      <c r="G141" s="248"/>
      <c r="H141" s="248"/>
      <c r="I141" s="248"/>
      <c r="J141" s="248"/>
      <c r="K141" s="248"/>
      <c r="L141" s="248"/>
      <c r="M141" s="248"/>
      <c r="N141" s="248"/>
      <c r="O141" s="248"/>
      <c r="P141" s="248"/>
    </row>
    <row r="142" spans="1:16" ht="12">
      <c r="A142" s="248"/>
      <c r="B142" s="248"/>
      <c r="C142" s="248"/>
      <c r="D142" s="248"/>
      <c r="E142" s="248"/>
      <c r="F142" s="248"/>
      <c r="G142" s="248"/>
      <c r="H142" s="248"/>
      <c r="I142" s="248"/>
      <c r="J142" s="248"/>
      <c r="K142" s="248"/>
      <c r="L142" s="248"/>
      <c r="M142" s="248"/>
      <c r="N142" s="248"/>
      <c r="O142" s="248"/>
      <c r="P142" s="248"/>
    </row>
    <row r="143" spans="1:16" ht="12">
      <c r="A143" s="248"/>
      <c r="B143" s="248"/>
      <c r="C143" s="248"/>
      <c r="D143" s="248"/>
      <c r="E143" s="248"/>
      <c r="F143" s="248"/>
      <c r="G143" s="248"/>
      <c r="H143" s="248"/>
      <c r="I143" s="248"/>
      <c r="J143" s="248"/>
      <c r="K143" s="248"/>
      <c r="L143" s="248"/>
      <c r="M143" s="248"/>
      <c r="N143" s="248"/>
      <c r="O143" s="248"/>
      <c r="P143" s="248"/>
    </row>
    <row r="144" spans="1:16" ht="12">
      <c r="A144" s="248"/>
      <c r="B144" s="248"/>
      <c r="C144" s="248"/>
      <c r="D144" s="248"/>
      <c r="E144" s="248"/>
      <c r="F144" s="248"/>
      <c r="G144" s="248"/>
      <c r="H144" s="248"/>
      <c r="I144" s="248"/>
      <c r="J144" s="248"/>
      <c r="K144" s="248"/>
      <c r="L144" s="248"/>
      <c r="M144" s="248"/>
      <c r="N144" s="248"/>
      <c r="O144" s="248"/>
      <c r="P144" s="248"/>
    </row>
    <row r="145" spans="1:16" ht="12">
      <c r="A145" s="248"/>
      <c r="B145" s="248"/>
      <c r="C145" s="248"/>
      <c r="D145" s="248"/>
      <c r="E145" s="248"/>
      <c r="F145" s="248"/>
      <c r="G145" s="248"/>
      <c r="H145" s="248"/>
      <c r="I145" s="248"/>
      <c r="J145" s="248"/>
      <c r="K145" s="248"/>
      <c r="L145" s="248"/>
      <c r="M145" s="248"/>
      <c r="N145" s="248"/>
      <c r="O145" s="248"/>
      <c r="P145" s="248"/>
    </row>
    <row r="146" spans="1:16" ht="12">
      <c r="A146" s="248"/>
      <c r="B146" s="248"/>
      <c r="C146" s="248"/>
      <c r="D146" s="248"/>
      <c r="E146" s="248"/>
      <c r="F146" s="248"/>
      <c r="G146" s="248"/>
      <c r="H146" s="248"/>
      <c r="I146" s="248"/>
      <c r="J146" s="248"/>
      <c r="K146" s="248"/>
      <c r="L146" s="248"/>
      <c r="M146" s="248"/>
      <c r="N146" s="248"/>
      <c r="O146" s="248"/>
      <c r="P146" s="248"/>
    </row>
    <row r="147" spans="1:16" ht="12">
      <c r="A147" s="248"/>
      <c r="B147" s="248"/>
      <c r="C147" s="248"/>
      <c r="D147" s="248"/>
      <c r="E147" s="248"/>
      <c r="F147" s="248"/>
      <c r="G147" s="248"/>
      <c r="H147" s="248"/>
      <c r="I147" s="248"/>
      <c r="J147" s="248"/>
      <c r="K147" s="248"/>
      <c r="L147" s="248"/>
      <c r="M147" s="248"/>
      <c r="N147" s="248"/>
      <c r="O147" s="248"/>
      <c r="P147" s="248"/>
    </row>
    <row r="148" spans="1:16" ht="12">
      <c r="A148" s="248"/>
      <c r="B148" s="248"/>
      <c r="C148" s="248"/>
      <c r="D148" s="248"/>
      <c r="E148" s="248"/>
      <c r="F148" s="248"/>
      <c r="G148" s="248"/>
      <c r="H148" s="248"/>
      <c r="I148" s="248"/>
      <c r="J148" s="248"/>
      <c r="K148" s="248"/>
      <c r="L148" s="248"/>
      <c r="M148" s="248"/>
      <c r="N148" s="248"/>
      <c r="O148" s="248"/>
      <c r="P148" s="248"/>
    </row>
    <row r="149" spans="1:16" ht="12">
      <c r="A149" s="248"/>
      <c r="B149" s="248"/>
      <c r="C149" s="248"/>
      <c r="D149" s="248"/>
      <c r="E149" s="248"/>
      <c r="F149" s="248"/>
      <c r="G149" s="248"/>
      <c r="H149" s="248"/>
      <c r="I149" s="248"/>
      <c r="J149" s="248"/>
      <c r="K149" s="248"/>
      <c r="L149" s="248"/>
      <c r="M149" s="248"/>
      <c r="N149" s="248"/>
      <c r="O149" s="248"/>
      <c r="P149" s="248"/>
    </row>
    <row r="150" spans="1:16" ht="12">
      <c r="A150" s="248"/>
      <c r="B150" s="248"/>
      <c r="C150" s="248"/>
      <c r="D150" s="248"/>
      <c r="E150" s="248"/>
      <c r="F150" s="248"/>
      <c r="G150" s="248"/>
      <c r="H150" s="248"/>
      <c r="I150" s="248"/>
      <c r="J150" s="248"/>
      <c r="K150" s="248"/>
      <c r="L150" s="248"/>
      <c r="M150" s="248"/>
      <c r="N150" s="248"/>
      <c r="O150" s="248"/>
      <c r="P150" s="248"/>
    </row>
    <row r="151" spans="1:16" ht="12">
      <c r="A151" s="248"/>
      <c r="B151" s="248"/>
      <c r="C151" s="248"/>
      <c r="D151" s="248"/>
      <c r="E151" s="248"/>
      <c r="F151" s="248"/>
      <c r="G151" s="248"/>
      <c r="H151" s="248"/>
      <c r="I151" s="248"/>
      <c r="J151" s="248"/>
      <c r="K151" s="248"/>
      <c r="L151" s="248"/>
      <c r="M151" s="248"/>
      <c r="N151" s="248"/>
      <c r="O151" s="248"/>
      <c r="P151" s="248"/>
    </row>
    <row r="152" spans="1:16" ht="12">
      <c r="A152" s="248"/>
      <c r="B152" s="248"/>
      <c r="C152" s="248"/>
      <c r="D152" s="248"/>
      <c r="E152" s="248"/>
      <c r="F152" s="248"/>
      <c r="G152" s="248"/>
      <c r="H152" s="248"/>
      <c r="I152" s="248"/>
      <c r="J152" s="248"/>
      <c r="K152" s="248"/>
      <c r="L152" s="248"/>
      <c r="M152" s="248"/>
      <c r="N152" s="248"/>
      <c r="O152" s="248"/>
      <c r="P152" s="248"/>
    </row>
    <row r="153" spans="1:16" ht="12">
      <c r="A153" s="248"/>
      <c r="B153" s="248"/>
      <c r="C153" s="248"/>
      <c r="D153" s="248"/>
      <c r="E153" s="248"/>
      <c r="F153" s="248"/>
      <c r="G153" s="248"/>
      <c r="H153" s="248"/>
      <c r="I153" s="248"/>
      <c r="J153" s="248"/>
      <c r="K153" s="248"/>
      <c r="L153" s="248"/>
      <c r="M153" s="248"/>
      <c r="N153" s="248"/>
      <c r="O153" s="248"/>
      <c r="P153" s="248"/>
    </row>
    <row r="154" spans="1:16" ht="12">
      <c r="A154" s="248"/>
      <c r="B154" s="248"/>
      <c r="C154" s="248"/>
      <c r="D154" s="248"/>
      <c r="E154" s="248"/>
      <c r="F154" s="248"/>
      <c r="G154" s="248"/>
      <c r="H154" s="248"/>
      <c r="I154" s="248"/>
      <c r="J154" s="248"/>
      <c r="K154" s="248"/>
      <c r="L154" s="248"/>
      <c r="M154" s="248"/>
      <c r="N154" s="248"/>
      <c r="O154" s="248"/>
      <c r="P154" s="248"/>
    </row>
    <row r="155" spans="1:16" ht="12">
      <c r="A155" s="248"/>
      <c r="B155" s="248"/>
      <c r="C155" s="248"/>
      <c r="D155" s="248"/>
      <c r="E155" s="248"/>
      <c r="F155" s="248"/>
      <c r="G155" s="248"/>
      <c r="H155" s="248"/>
      <c r="I155" s="248"/>
      <c r="J155" s="248"/>
      <c r="K155" s="248"/>
      <c r="L155" s="248"/>
      <c r="M155" s="248"/>
      <c r="N155" s="248"/>
      <c r="O155" s="248"/>
      <c r="P155" s="248"/>
    </row>
    <row r="156" spans="1:16" ht="12">
      <c r="A156" s="248"/>
      <c r="B156" s="248"/>
      <c r="C156" s="248"/>
      <c r="D156" s="248"/>
      <c r="E156" s="248"/>
      <c r="F156" s="248"/>
      <c r="G156" s="248"/>
      <c r="H156" s="248"/>
      <c r="I156" s="248"/>
      <c r="J156" s="248"/>
      <c r="K156" s="248"/>
      <c r="L156" s="248"/>
      <c r="M156" s="248"/>
      <c r="N156" s="248"/>
      <c r="O156" s="248"/>
      <c r="P156" s="248"/>
    </row>
    <row r="157" spans="1:16" ht="12">
      <c r="A157" s="248"/>
      <c r="B157" s="248"/>
      <c r="C157" s="248"/>
      <c r="D157" s="248"/>
      <c r="E157" s="248"/>
      <c r="F157" s="248"/>
      <c r="G157" s="248"/>
      <c r="H157" s="248"/>
      <c r="I157" s="248"/>
      <c r="J157" s="248"/>
      <c r="K157" s="248"/>
      <c r="L157" s="248"/>
      <c r="M157" s="248"/>
      <c r="N157" s="248"/>
      <c r="O157" s="248"/>
      <c r="P157" s="248"/>
    </row>
    <row r="158" spans="1:16" ht="12">
      <c r="A158" s="248"/>
      <c r="B158" s="248"/>
      <c r="C158" s="248"/>
      <c r="D158" s="248"/>
      <c r="E158" s="248"/>
      <c r="F158" s="248"/>
      <c r="G158" s="248"/>
      <c r="H158" s="248"/>
      <c r="I158" s="248"/>
      <c r="J158" s="248"/>
      <c r="K158" s="248"/>
      <c r="L158" s="248"/>
      <c r="M158" s="248"/>
      <c r="N158" s="248"/>
      <c r="O158" s="248"/>
      <c r="P158" s="248"/>
    </row>
    <row r="159" spans="1:16" ht="12">
      <c r="A159" s="248"/>
      <c r="B159" s="248"/>
      <c r="C159" s="248"/>
      <c r="D159" s="248"/>
      <c r="E159" s="248"/>
      <c r="F159" s="248"/>
      <c r="G159" s="248"/>
      <c r="H159" s="248"/>
      <c r="I159" s="248"/>
      <c r="J159" s="248"/>
      <c r="K159" s="248"/>
      <c r="L159" s="248"/>
      <c r="M159" s="248"/>
      <c r="N159" s="248"/>
      <c r="O159" s="248"/>
      <c r="P159" s="248"/>
    </row>
    <row r="160" spans="1:16" ht="12">
      <c r="A160" s="248"/>
      <c r="B160" s="248"/>
      <c r="C160" s="248"/>
      <c r="D160" s="248"/>
      <c r="E160" s="248"/>
      <c r="F160" s="248"/>
      <c r="G160" s="248"/>
      <c r="H160" s="248"/>
      <c r="I160" s="248"/>
      <c r="J160" s="248"/>
      <c r="K160" s="248"/>
      <c r="L160" s="248"/>
      <c r="M160" s="248"/>
      <c r="N160" s="248"/>
      <c r="O160" s="248"/>
      <c r="P160" s="248"/>
    </row>
    <row r="161" spans="1:16" ht="12">
      <c r="A161" s="248"/>
      <c r="B161" s="248"/>
      <c r="C161" s="248"/>
      <c r="D161" s="248"/>
      <c r="E161" s="248"/>
      <c r="F161" s="248"/>
      <c r="G161" s="248"/>
      <c r="H161" s="248"/>
      <c r="I161" s="248"/>
      <c r="J161" s="248"/>
      <c r="K161" s="248"/>
      <c r="L161" s="248"/>
      <c r="M161" s="248"/>
      <c r="N161" s="248"/>
      <c r="O161" s="248"/>
      <c r="P161" s="248"/>
    </row>
    <row r="162" spans="1:16" ht="12">
      <c r="A162" s="248"/>
      <c r="B162" s="248"/>
      <c r="C162" s="248"/>
      <c r="D162" s="248"/>
      <c r="E162" s="248"/>
      <c r="F162" s="248"/>
      <c r="G162" s="248"/>
      <c r="H162" s="248"/>
      <c r="I162" s="248"/>
      <c r="J162" s="248"/>
      <c r="K162" s="248"/>
      <c r="L162" s="248"/>
      <c r="M162" s="248"/>
      <c r="N162" s="248"/>
      <c r="O162" s="248"/>
      <c r="P162" s="248"/>
    </row>
    <row r="163" spans="1:16" ht="12">
      <c r="A163" s="248"/>
      <c r="B163" s="248"/>
      <c r="C163" s="248"/>
      <c r="D163" s="248"/>
      <c r="E163" s="248"/>
      <c r="F163" s="248"/>
      <c r="G163" s="248"/>
      <c r="H163" s="248"/>
      <c r="I163" s="248"/>
      <c r="J163" s="248"/>
      <c r="K163" s="248"/>
      <c r="L163" s="248"/>
      <c r="M163" s="248"/>
      <c r="N163" s="248"/>
      <c r="O163" s="248"/>
      <c r="P163" s="248"/>
    </row>
    <row r="164" spans="1:16" ht="12">
      <c r="A164" s="248"/>
      <c r="B164" s="248"/>
      <c r="C164" s="248"/>
      <c r="D164" s="248"/>
      <c r="E164" s="248"/>
      <c r="F164" s="248"/>
      <c r="G164" s="248"/>
      <c r="H164" s="248"/>
      <c r="I164" s="248"/>
      <c r="J164" s="248"/>
      <c r="K164" s="248"/>
      <c r="L164" s="248"/>
      <c r="M164" s="248"/>
      <c r="N164" s="248"/>
      <c r="O164" s="248"/>
      <c r="P164" s="248"/>
    </row>
    <row r="165" spans="1:16" ht="12">
      <c r="A165" s="248"/>
      <c r="B165" s="248"/>
      <c r="C165" s="248"/>
      <c r="D165" s="248"/>
      <c r="E165" s="248"/>
      <c r="F165" s="248"/>
      <c r="G165" s="248"/>
      <c r="H165" s="248"/>
      <c r="I165" s="248"/>
      <c r="J165" s="248"/>
      <c r="K165" s="248"/>
      <c r="L165" s="248"/>
      <c r="M165" s="248"/>
      <c r="N165" s="248"/>
      <c r="O165" s="248"/>
      <c r="P165" s="248"/>
    </row>
    <row r="166" spans="1:16" ht="12">
      <c r="A166" s="248"/>
      <c r="B166" s="248"/>
      <c r="C166" s="248"/>
      <c r="D166" s="248"/>
      <c r="E166" s="248"/>
      <c r="F166" s="248"/>
      <c r="G166" s="248"/>
      <c r="H166" s="248"/>
      <c r="I166" s="248"/>
      <c r="J166" s="248"/>
      <c r="K166" s="248"/>
      <c r="L166" s="248"/>
      <c r="M166" s="248"/>
      <c r="N166" s="248"/>
      <c r="O166" s="248"/>
      <c r="P166" s="248"/>
    </row>
    <row r="167" spans="1:16" ht="12">
      <c r="A167" s="248"/>
      <c r="B167" s="248"/>
      <c r="C167" s="248"/>
      <c r="D167" s="248"/>
      <c r="E167" s="248"/>
      <c r="F167" s="248"/>
      <c r="G167" s="248"/>
      <c r="H167" s="248"/>
      <c r="I167" s="248"/>
      <c r="J167" s="248"/>
      <c r="K167" s="248"/>
      <c r="L167" s="248"/>
      <c r="M167" s="248"/>
      <c r="N167" s="248"/>
      <c r="O167" s="248"/>
      <c r="P167" s="248"/>
    </row>
    <row r="168" spans="1:16" ht="12">
      <c r="A168" s="248"/>
      <c r="B168" s="248"/>
      <c r="C168" s="248"/>
      <c r="D168" s="248"/>
      <c r="E168" s="248"/>
      <c r="F168" s="248"/>
      <c r="G168" s="248"/>
      <c r="H168" s="248"/>
      <c r="I168" s="248"/>
      <c r="J168" s="248"/>
      <c r="K168" s="248"/>
      <c r="L168" s="248"/>
      <c r="M168" s="248"/>
      <c r="N168" s="248"/>
      <c r="O168" s="248"/>
      <c r="P168" s="248"/>
    </row>
    <row r="169" spans="1:16" ht="12">
      <c r="A169" s="248"/>
      <c r="B169" s="248"/>
      <c r="C169" s="248"/>
      <c r="D169" s="248"/>
      <c r="E169" s="248"/>
      <c r="F169" s="248"/>
      <c r="G169" s="248"/>
      <c r="H169" s="248"/>
      <c r="I169" s="248"/>
      <c r="J169" s="248"/>
      <c r="K169" s="248"/>
      <c r="L169" s="248"/>
      <c r="M169" s="248"/>
      <c r="N169" s="248"/>
      <c r="O169" s="248"/>
      <c r="P169" s="248"/>
    </row>
    <row r="170" spans="1:16" ht="12">
      <c r="A170" s="248"/>
      <c r="B170" s="248"/>
      <c r="C170" s="248"/>
      <c r="D170" s="248"/>
      <c r="E170" s="248"/>
      <c r="F170" s="248"/>
      <c r="G170" s="248"/>
      <c r="H170" s="248"/>
      <c r="I170" s="248"/>
      <c r="J170" s="248"/>
      <c r="K170" s="248"/>
      <c r="L170" s="248"/>
      <c r="M170" s="248"/>
      <c r="N170" s="248"/>
      <c r="O170" s="248"/>
      <c r="P170" s="248"/>
    </row>
    <row r="171" spans="1:16" ht="12">
      <c r="A171" s="248"/>
      <c r="B171" s="248"/>
      <c r="C171" s="248"/>
      <c r="D171" s="248"/>
      <c r="E171" s="248"/>
      <c r="F171" s="248"/>
      <c r="G171" s="248"/>
      <c r="H171" s="248"/>
      <c r="I171" s="248"/>
      <c r="J171" s="248"/>
      <c r="K171" s="248"/>
      <c r="L171" s="248"/>
      <c r="M171" s="248"/>
      <c r="N171" s="248"/>
      <c r="O171" s="248"/>
      <c r="P171" s="248"/>
    </row>
    <row r="172" spans="1:16" ht="12">
      <c r="A172" s="248"/>
      <c r="B172" s="248"/>
      <c r="C172" s="248"/>
      <c r="D172" s="248"/>
      <c r="E172" s="248"/>
      <c r="F172" s="248"/>
      <c r="G172" s="248"/>
      <c r="H172" s="248"/>
      <c r="I172" s="248"/>
      <c r="J172" s="248"/>
      <c r="K172" s="248"/>
      <c r="L172" s="248"/>
      <c r="M172" s="248"/>
      <c r="N172" s="248"/>
      <c r="O172" s="248"/>
      <c r="P172" s="248"/>
    </row>
    <row r="173" spans="1:16" ht="12">
      <c r="A173" s="248"/>
      <c r="B173" s="248"/>
      <c r="C173" s="248"/>
      <c r="D173" s="248"/>
      <c r="E173" s="248"/>
      <c r="F173" s="248"/>
      <c r="G173" s="248"/>
      <c r="H173" s="248"/>
      <c r="I173" s="248"/>
      <c r="J173" s="248"/>
      <c r="K173" s="248"/>
      <c r="L173" s="248"/>
      <c r="M173" s="248"/>
      <c r="N173" s="248"/>
      <c r="O173" s="248"/>
      <c r="P173" s="248"/>
    </row>
    <row r="174" spans="1:16" ht="12">
      <c r="A174" s="248"/>
      <c r="B174" s="248"/>
      <c r="C174" s="248"/>
      <c r="D174" s="248"/>
      <c r="E174" s="248"/>
      <c r="F174" s="248"/>
      <c r="G174" s="248"/>
      <c r="H174" s="248"/>
      <c r="I174" s="248"/>
      <c r="J174" s="248"/>
      <c r="K174" s="248"/>
      <c r="L174" s="248"/>
      <c r="M174" s="248"/>
      <c r="N174" s="248"/>
      <c r="O174" s="248"/>
      <c r="P174" s="248"/>
    </row>
    <row r="175" spans="1:16" ht="12">
      <c r="A175" s="248"/>
      <c r="B175" s="248"/>
      <c r="C175" s="248"/>
      <c r="D175" s="248"/>
      <c r="E175" s="248"/>
      <c r="F175" s="248"/>
      <c r="G175" s="248"/>
      <c r="H175" s="248"/>
      <c r="I175" s="248"/>
      <c r="J175" s="248"/>
      <c r="K175" s="248"/>
      <c r="L175" s="248"/>
      <c r="M175" s="248"/>
      <c r="N175" s="248"/>
      <c r="O175" s="248"/>
      <c r="P175" s="248"/>
    </row>
    <row r="176" spans="1:16" ht="12">
      <c r="A176" s="248"/>
      <c r="B176" s="248"/>
      <c r="C176" s="248"/>
      <c r="D176" s="248"/>
      <c r="E176" s="248"/>
      <c r="F176" s="248"/>
      <c r="G176" s="248"/>
      <c r="H176" s="248"/>
      <c r="I176" s="248"/>
      <c r="J176" s="248"/>
      <c r="K176" s="248"/>
      <c r="L176" s="248"/>
      <c r="M176" s="248"/>
      <c r="N176" s="248"/>
      <c r="O176" s="248"/>
      <c r="P176" s="248"/>
    </row>
    <row r="177" spans="1:16" ht="12">
      <c r="A177" s="248"/>
      <c r="B177" s="248"/>
      <c r="C177" s="248"/>
      <c r="D177" s="248"/>
      <c r="E177" s="248"/>
      <c r="F177" s="248"/>
      <c r="G177" s="248"/>
      <c r="H177" s="248"/>
      <c r="I177" s="248"/>
      <c r="J177" s="248"/>
      <c r="K177" s="248"/>
      <c r="L177" s="248"/>
      <c r="M177" s="248"/>
      <c r="N177" s="248"/>
      <c r="O177" s="248"/>
      <c r="P177" s="248"/>
    </row>
    <row r="178" spans="1:16" ht="12">
      <c r="A178" s="248"/>
      <c r="B178" s="248"/>
      <c r="C178" s="248"/>
      <c r="D178" s="248"/>
      <c r="E178" s="248"/>
      <c r="F178" s="248"/>
      <c r="G178" s="248"/>
      <c r="H178" s="248"/>
      <c r="I178" s="248"/>
      <c r="J178" s="248"/>
      <c r="K178" s="248"/>
      <c r="L178" s="248"/>
      <c r="M178" s="248"/>
      <c r="N178" s="248"/>
      <c r="O178" s="248"/>
      <c r="P178" s="248"/>
    </row>
    <row r="179" spans="1:16" ht="12">
      <c r="A179" s="248"/>
      <c r="B179" s="248"/>
      <c r="C179" s="248"/>
      <c r="D179" s="248"/>
      <c r="E179" s="248"/>
      <c r="F179" s="248"/>
      <c r="G179" s="248"/>
      <c r="H179" s="248"/>
      <c r="I179" s="248"/>
      <c r="J179" s="248"/>
      <c r="K179" s="248"/>
      <c r="L179" s="248"/>
      <c r="M179" s="248"/>
      <c r="N179" s="248"/>
      <c r="O179" s="248"/>
      <c r="P179" s="248"/>
    </row>
    <row r="180" spans="1:16" ht="12">
      <c r="A180" s="248"/>
      <c r="B180" s="248"/>
      <c r="C180" s="248"/>
      <c r="D180" s="248"/>
      <c r="E180" s="248"/>
      <c r="F180" s="248"/>
      <c r="G180" s="248"/>
      <c r="H180" s="248"/>
      <c r="I180" s="248"/>
      <c r="J180" s="248"/>
      <c r="K180" s="248"/>
      <c r="L180" s="248"/>
      <c r="M180" s="248"/>
      <c r="N180" s="248"/>
      <c r="O180" s="248"/>
      <c r="P180" s="248"/>
    </row>
    <row r="181" spans="1:16" ht="12">
      <c r="A181" s="248"/>
      <c r="B181" s="248"/>
      <c r="C181" s="248"/>
      <c r="D181" s="248"/>
      <c r="E181" s="248"/>
      <c r="F181" s="248"/>
      <c r="G181" s="248"/>
      <c r="H181" s="248"/>
      <c r="I181" s="248"/>
      <c r="J181" s="248"/>
      <c r="K181" s="248"/>
      <c r="L181" s="248"/>
      <c r="M181" s="248"/>
      <c r="N181" s="248"/>
      <c r="O181" s="248"/>
      <c r="P181" s="248"/>
    </row>
    <row r="182" spans="1:16" ht="12">
      <c r="A182" s="248"/>
      <c r="B182" s="248"/>
      <c r="C182" s="248"/>
      <c r="D182" s="248"/>
      <c r="E182" s="248"/>
      <c r="F182" s="248"/>
      <c r="G182" s="248"/>
      <c r="H182" s="248"/>
      <c r="I182" s="248"/>
      <c r="J182" s="248"/>
      <c r="K182" s="248"/>
      <c r="L182" s="248"/>
      <c r="M182" s="248"/>
      <c r="N182" s="248"/>
      <c r="O182" s="248"/>
      <c r="P182" s="248"/>
    </row>
    <row r="183" spans="1:16" ht="12">
      <c r="A183" s="248"/>
      <c r="B183" s="248"/>
      <c r="C183" s="248"/>
      <c r="D183" s="248"/>
      <c r="E183" s="248"/>
      <c r="F183" s="248"/>
      <c r="G183" s="248"/>
      <c r="H183" s="248"/>
      <c r="I183" s="248"/>
      <c r="J183" s="248"/>
      <c r="K183" s="248"/>
      <c r="L183" s="248"/>
      <c r="M183" s="248"/>
      <c r="N183" s="248"/>
      <c r="O183" s="248"/>
      <c r="P183" s="248"/>
    </row>
    <row r="184" spans="1:16" ht="12">
      <c r="A184" s="248"/>
      <c r="B184" s="248"/>
      <c r="C184" s="248"/>
      <c r="D184" s="248"/>
      <c r="E184" s="248"/>
      <c r="F184" s="248"/>
      <c r="G184" s="248"/>
      <c r="H184" s="248"/>
      <c r="I184" s="248"/>
      <c r="J184" s="248"/>
      <c r="K184" s="248"/>
      <c r="L184" s="248"/>
      <c r="M184" s="248"/>
      <c r="N184" s="248"/>
      <c r="O184" s="248"/>
      <c r="P184" s="248"/>
    </row>
    <row r="185" spans="1:16" ht="12">
      <c r="A185" s="248"/>
      <c r="B185" s="248"/>
      <c r="C185" s="248"/>
      <c r="D185" s="248"/>
      <c r="E185" s="248"/>
      <c r="F185" s="248"/>
      <c r="G185" s="248"/>
      <c r="H185" s="248"/>
      <c r="I185" s="248"/>
      <c r="J185" s="248"/>
      <c r="K185" s="248"/>
      <c r="L185" s="248"/>
      <c r="M185" s="248"/>
      <c r="N185" s="248"/>
      <c r="O185" s="248"/>
      <c r="P185" s="248"/>
    </row>
    <row r="186" spans="1:16" ht="12">
      <c r="A186" s="248"/>
      <c r="B186" s="248"/>
      <c r="C186" s="248"/>
      <c r="D186" s="248"/>
      <c r="E186" s="248"/>
      <c r="F186" s="248"/>
      <c r="G186" s="248"/>
      <c r="H186" s="248"/>
      <c r="I186" s="248"/>
      <c r="J186" s="248"/>
      <c r="K186" s="248"/>
      <c r="L186" s="248"/>
      <c r="M186" s="248"/>
      <c r="N186" s="248"/>
      <c r="O186" s="248"/>
      <c r="P186" s="248"/>
    </row>
    <row r="187" spans="1:16" ht="12">
      <c r="A187" s="248"/>
      <c r="B187" s="248"/>
      <c r="C187" s="248"/>
      <c r="D187" s="248"/>
      <c r="E187" s="248"/>
      <c r="F187" s="248"/>
      <c r="G187" s="248"/>
      <c r="H187" s="248"/>
      <c r="I187" s="248"/>
      <c r="J187" s="248"/>
      <c r="K187" s="248"/>
      <c r="L187" s="248"/>
      <c r="M187" s="248"/>
      <c r="N187" s="248"/>
      <c r="O187" s="248"/>
      <c r="P187" s="248"/>
    </row>
    <row r="188" spans="1:16" ht="12">
      <c r="A188" s="248"/>
      <c r="B188" s="248"/>
      <c r="C188" s="248"/>
      <c r="D188" s="248"/>
      <c r="E188" s="248"/>
      <c r="F188" s="248"/>
      <c r="G188" s="248"/>
      <c r="H188" s="248"/>
      <c r="I188" s="248"/>
      <c r="J188" s="248"/>
      <c r="K188" s="248"/>
      <c r="L188" s="248"/>
      <c r="M188" s="248"/>
      <c r="N188" s="248"/>
      <c r="O188" s="248"/>
      <c r="P188" s="248"/>
    </row>
    <row r="189" spans="1:16" ht="12">
      <c r="A189" s="248"/>
      <c r="B189" s="248"/>
      <c r="C189" s="248"/>
      <c r="D189" s="248"/>
      <c r="E189" s="248"/>
      <c r="F189" s="248"/>
      <c r="G189" s="248"/>
      <c r="H189" s="248"/>
      <c r="I189" s="248"/>
      <c r="J189" s="248"/>
      <c r="K189" s="248"/>
      <c r="L189" s="248"/>
      <c r="M189" s="248"/>
      <c r="N189" s="248"/>
      <c r="O189" s="248"/>
      <c r="P189" s="248"/>
    </row>
    <row r="190" spans="1:16" ht="12">
      <c r="A190" s="248"/>
      <c r="B190" s="248"/>
      <c r="C190" s="248"/>
      <c r="D190" s="248"/>
      <c r="E190" s="248"/>
      <c r="F190" s="248"/>
      <c r="G190" s="248"/>
      <c r="H190" s="248"/>
      <c r="I190" s="248"/>
      <c r="J190" s="248"/>
      <c r="K190" s="248"/>
      <c r="L190" s="248"/>
      <c r="M190" s="248"/>
      <c r="N190" s="248"/>
      <c r="O190" s="248"/>
      <c r="P190" s="248"/>
    </row>
    <row r="191" spans="1:16" ht="12">
      <c r="A191" s="248"/>
      <c r="B191" s="248"/>
      <c r="C191" s="248"/>
      <c r="D191" s="248"/>
      <c r="E191" s="248"/>
      <c r="F191" s="248"/>
      <c r="G191" s="248"/>
      <c r="H191" s="248"/>
      <c r="I191" s="248"/>
      <c r="J191" s="248"/>
      <c r="K191" s="248"/>
      <c r="L191" s="248"/>
      <c r="M191" s="248"/>
      <c r="N191" s="248"/>
      <c r="O191" s="248"/>
      <c r="P191" s="248"/>
    </row>
    <row r="192" spans="1:16" ht="12">
      <c r="A192" s="248"/>
      <c r="B192" s="248"/>
      <c r="C192" s="248"/>
      <c r="D192" s="248"/>
      <c r="E192" s="248"/>
      <c r="F192" s="248"/>
      <c r="G192" s="248"/>
      <c r="H192" s="248"/>
      <c r="I192" s="248"/>
      <c r="J192" s="248"/>
      <c r="K192" s="248"/>
      <c r="L192" s="248"/>
      <c r="M192" s="248"/>
      <c r="N192" s="248"/>
      <c r="O192" s="248"/>
      <c r="P192" s="248"/>
    </row>
    <row r="193" spans="1:16" ht="12">
      <c r="A193" s="248"/>
      <c r="B193" s="248"/>
      <c r="C193" s="248"/>
      <c r="D193" s="248"/>
      <c r="E193" s="248"/>
      <c r="F193" s="248"/>
      <c r="G193" s="248"/>
      <c r="H193" s="248"/>
      <c r="I193" s="248"/>
      <c r="J193" s="248"/>
      <c r="K193" s="248"/>
      <c r="L193" s="248"/>
      <c r="M193" s="248"/>
      <c r="N193" s="248"/>
      <c r="O193" s="248"/>
      <c r="P193" s="248"/>
    </row>
    <row r="194" spans="1:16" ht="12">
      <c r="A194" s="248"/>
      <c r="B194" s="248"/>
      <c r="C194" s="248"/>
      <c r="D194" s="248"/>
      <c r="E194" s="248"/>
      <c r="F194" s="248"/>
      <c r="G194" s="248"/>
      <c r="H194" s="248"/>
      <c r="I194" s="248"/>
      <c r="J194" s="248"/>
      <c r="K194" s="248"/>
      <c r="L194" s="248"/>
      <c r="M194" s="248"/>
      <c r="N194" s="248"/>
      <c r="O194" s="248"/>
      <c r="P194" s="248"/>
    </row>
    <row r="195" spans="1:16" ht="12">
      <c r="A195" s="248"/>
      <c r="B195" s="248"/>
      <c r="C195" s="248"/>
      <c r="D195" s="248"/>
      <c r="E195" s="248"/>
      <c r="F195" s="248"/>
      <c r="G195" s="248"/>
      <c r="H195" s="248"/>
      <c r="I195" s="248"/>
      <c r="J195" s="248"/>
      <c r="K195" s="248"/>
      <c r="L195" s="248"/>
      <c r="M195" s="248"/>
      <c r="N195" s="248"/>
      <c r="O195" s="248"/>
      <c r="P195" s="248"/>
    </row>
    <row r="196" spans="1:16" ht="12">
      <c r="A196" s="248"/>
      <c r="B196" s="248"/>
      <c r="C196" s="248"/>
      <c r="D196" s="248"/>
      <c r="E196" s="248"/>
      <c r="F196" s="248"/>
      <c r="G196" s="248"/>
      <c r="H196" s="248"/>
      <c r="I196" s="248"/>
      <c r="J196" s="248"/>
      <c r="K196" s="248"/>
      <c r="L196" s="248"/>
      <c r="M196" s="248"/>
      <c r="N196" s="248"/>
      <c r="O196" s="248"/>
      <c r="P196" s="248"/>
    </row>
    <row r="197" spans="1:16" ht="12">
      <c r="A197" s="248"/>
      <c r="B197" s="248"/>
      <c r="C197" s="248"/>
      <c r="D197" s="248"/>
      <c r="E197" s="248"/>
      <c r="F197" s="248"/>
      <c r="G197" s="248"/>
      <c r="H197" s="248"/>
      <c r="I197" s="248"/>
      <c r="J197" s="248"/>
      <c r="K197" s="248"/>
      <c r="L197" s="248"/>
      <c r="M197" s="248"/>
      <c r="N197" s="248"/>
      <c r="O197" s="248"/>
      <c r="P197" s="248"/>
    </row>
    <row r="198" spans="1:16" ht="12">
      <c r="A198" s="248"/>
      <c r="B198" s="248"/>
      <c r="C198" s="248"/>
      <c r="D198" s="248"/>
      <c r="E198" s="248"/>
      <c r="F198" s="248"/>
      <c r="G198" s="248"/>
      <c r="H198" s="248"/>
      <c r="I198" s="248"/>
      <c r="J198" s="248"/>
      <c r="K198" s="248"/>
      <c r="L198" s="248"/>
      <c r="M198" s="248"/>
      <c r="N198" s="248"/>
      <c r="O198" s="248"/>
      <c r="P198" s="248"/>
    </row>
    <row r="199" spans="1:16" ht="12">
      <c r="A199" s="248"/>
      <c r="B199" s="248"/>
      <c r="C199" s="248"/>
      <c r="D199" s="248"/>
      <c r="E199" s="248"/>
      <c r="F199" s="248"/>
      <c r="G199" s="248"/>
      <c r="H199" s="248"/>
      <c r="I199" s="248"/>
      <c r="J199" s="248"/>
      <c r="K199" s="248"/>
      <c r="L199" s="248"/>
      <c r="M199" s="248"/>
      <c r="N199" s="248"/>
      <c r="O199" s="248"/>
      <c r="P199" s="248"/>
    </row>
    <row r="200" spans="1:16" ht="12">
      <c r="A200" s="248"/>
      <c r="B200" s="248"/>
      <c r="C200" s="248"/>
      <c r="D200" s="248"/>
      <c r="E200" s="248"/>
      <c r="F200" s="248"/>
      <c r="G200" s="248"/>
      <c r="H200" s="248"/>
      <c r="I200" s="248"/>
      <c r="J200" s="248"/>
      <c r="K200" s="248"/>
      <c r="L200" s="248"/>
      <c r="M200" s="248"/>
      <c r="N200" s="248"/>
      <c r="O200" s="248"/>
      <c r="P200" s="248"/>
    </row>
    <row r="201" spans="1:16" ht="12">
      <c r="A201" s="248"/>
      <c r="B201" s="248"/>
      <c r="C201" s="248"/>
      <c r="D201" s="248"/>
      <c r="E201" s="248"/>
      <c r="F201" s="248"/>
      <c r="G201" s="248"/>
      <c r="H201" s="248"/>
      <c r="I201" s="248"/>
      <c r="J201" s="248"/>
      <c r="K201" s="248"/>
      <c r="L201" s="248"/>
      <c r="M201" s="248"/>
      <c r="N201" s="248"/>
      <c r="O201" s="248"/>
      <c r="P201" s="248"/>
    </row>
    <row r="202" spans="1:16" ht="12">
      <c r="A202" s="248"/>
      <c r="B202" s="248"/>
      <c r="C202" s="248"/>
      <c r="D202" s="248"/>
      <c r="E202" s="248"/>
      <c r="F202" s="248"/>
      <c r="G202" s="248"/>
      <c r="H202" s="248"/>
      <c r="I202" s="248"/>
      <c r="J202" s="248"/>
      <c r="K202" s="248"/>
      <c r="L202" s="248"/>
      <c r="M202" s="248"/>
      <c r="N202" s="248"/>
      <c r="O202" s="248"/>
      <c r="P202" s="248"/>
    </row>
    <row r="203" spans="1:16" ht="12">
      <c r="A203" s="248"/>
      <c r="B203" s="248"/>
      <c r="C203" s="248"/>
      <c r="D203" s="248"/>
      <c r="E203" s="248"/>
      <c r="F203" s="248"/>
      <c r="G203" s="248"/>
      <c r="H203" s="248"/>
      <c r="I203" s="248"/>
      <c r="J203" s="248"/>
      <c r="K203" s="248"/>
      <c r="L203" s="248"/>
      <c r="M203" s="248"/>
      <c r="N203" s="248"/>
      <c r="O203" s="248"/>
      <c r="P203" s="248"/>
    </row>
    <row r="204" spans="1:16" ht="12">
      <c r="A204" s="248"/>
      <c r="B204" s="248"/>
      <c r="C204" s="248"/>
      <c r="D204" s="248"/>
      <c r="E204" s="248"/>
      <c r="F204" s="248"/>
      <c r="G204" s="248"/>
      <c r="H204" s="248"/>
      <c r="I204" s="248"/>
      <c r="J204" s="248"/>
      <c r="K204" s="248"/>
      <c r="L204" s="248"/>
      <c r="M204" s="248"/>
      <c r="N204" s="248"/>
      <c r="O204" s="248"/>
      <c r="P204" s="248"/>
    </row>
    <row r="205" spans="1:16" ht="12">
      <c r="A205" s="248"/>
      <c r="B205" s="248"/>
      <c r="C205" s="248"/>
      <c r="D205" s="248"/>
      <c r="E205" s="248"/>
      <c r="F205" s="248"/>
      <c r="G205" s="248"/>
      <c r="H205" s="248"/>
      <c r="I205" s="248"/>
      <c r="J205" s="248"/>
      <c r="K205" s="248"/>
      <c r="L205" s="248"/>
      <c r="M205" s="248"/>
      <c r="N205" s="248"/>
      <c r="O205" s="248"/>
      <c r="P205" s="248"/>
    </row>
    <row r="206" spans="1:16" ht="12">
      <c r="A206" s="248"/>
      <c r="B206" s="248"/>
      <c r="C206" s="248"/>
      <c r="D206" s="248"/>
      <c r="E206" s="248"/>
      <c r="F206" s="248"/>
      <c r="G206" s="248"/>
      <c r="H206" s="248"/>
      <c r="I206" s="248"/>
      <c r="J206" s="248"/>
      <c r="K206" s="248"/>
      <c r="L206" s="248"/>
      <c r="M206" s="248"/>
      <c r="N206" s="248"/>
      <c r="O206" s="248"/>
      <c r="P206" s="248"/>
    </row>
    <row r="207" spans="1:16" ht="12">
      <c r="A207" s="248"/>
      <c r="B207" s="248"/>
      <c r="C207" s="248"/>
      <c r="D207" s="248"/>
      <c r="E207" s="248"/>
      <c r="F207" s="248"/>
      <c r="G207" s="248"/>
      <c r="H207" s="248"/>
      <c r="I207" s="248"/>
      <c r="J207" s="248"/>
      <c r="K207" s="248"/>
      <c r="L207" s="248"/>
      <c r="M207" s="248"/>
      <c r="N207" s="248"/>
      <c r="O207" s="248"/>
      <c r="P207" s="248"/>
    </row>
    <row r="208" spans="1:16" ht="12">
      <c r="A208" s="248"/>
      <c r="B208" s="248"/>
      <c r="C208" s="248"/>
      <c r="D208" s="248"/>
      <c r="E208" s="248"/>
      <c r="F208" s="248"/>
      <c r="G208" s="248"/>
      <c r="H208" s="248"/>
      <c r="I208" s="248"/>
      <c r="J208" s="248"/>
      <c r="K208" s="248"/>
      <c r="L208" s="248"/>
      <c r="M208" s="248"/>
      <c r="N208" s="248"/>
      <c r="O208" s="248"/>
      <c r="P208" s="248"/>
    </row>
    <row r="209" spans="1:16" ht="12">
      <c r="A209" s="248"/>
      <c r="B209" s="248"/>
      <c r="C209" s="248"/>
      <c r="D209" s="248"/>
      <c r="E209" s="248"/>
      <c r="F209" s="248"/>
      <c r="G209" s="248"/>
      <c r="H209" s="248"/>
      <c r="I209" s="248"/>
      <c r="J209" s="248"/>
      <c r="K209" s="248"/>
      <c r="L209" s="248"/>
      <c r="M209" s="248"/>
      <c r="N209" s="248"/>
      <c r="O209" s="248"/>
      <c r="P209" s="248"/>
    </row>
    <row r="210" spans="1:16" ht="12">
      <c r="A210" s="248"/>
      <c r="B210" s="248"/>
      <c r="C210" s="248"/>
      <c r="D210" s="248"/>
      <c r="E210" s="248"/>
      <c r="F210" s="248"/>
      <c r="G210" s="248"/>
      <c r="H210" s="248"/>
      <c r="I210" s="248"/>
      <c r="J210" s="248"/>
      <c r="K210" s="248"/>
      <c r="L210" s="248"/>
      <c r="M210" s="248"/>
      <c r="N210" s="248"/>
      <c r="O210" s="248"/>
      <c r="P210" s="248"/>
    </row>
    <row r="211" spans="1:16" ht="12">
      <c r="A211" s="248"/>
      <c r="B211" s="248"/>
      <c r="C211" s="248"/>
      <c r="D211" s="248"/>
      <c r="E211" s="248"/>
      <c r="F211" s="248"/>
      <c r="G211" s="248"/>
      <c r="H211" s="248"/>
      <c r="I211" s="248"/>
      <c r="J211" s="248"/>
      <c r="K211" s="248"/>
      <c r="L211" s="248"/>
      <c r="M211" s="248"/>
      <c r="N211" s="248"/>
      <c r="O211" s="248"/>
      <c r="P211" s="248"/>
    </row>
    <row r="212" spans="1:16" ht="12">
      <c r="A212" s="248"/>
      <c r="B212" s="248"/>
      <c r="C212" s="248"/>
      <c r="D212" s="248"/>
      <c r="E212" s="248"/>
      <c r="F212" s="248"/>
      <c r="G212" s="248"/>
      <c r="H212" s="248"/>
      <c r="I212" s="248"/>
      <c r="J212" s="248"/>
      <c r="K212" s="248"/>
      <c r="L212" s="248"/>
      <c r="M212" s="248"/>
      <c r="N212" s="248"/>
      <c r="O212" s="248"/>
      <c r="P212" s="248"/>
    </row>
  </sheetData>
  <printOptions/>
  <pageMargins left="0.667" right="0.59" top="0" bottom="0"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USDA\ERS\GLucier</dc:creator>
  <cp:keywords/>
  <dc:description/>
  <cp:lastModifiedBy>USDA\ERS\GLucier</cp:lastModifiedBy>
  <dcterms:created xsi:type="dcterms:W3CDTF">2001-08-10T11:58:47Z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