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strength" sheetId="1" r:id="rId1"/>
    <sheet name="nonlinear gdl" sheetId="2" r:id="rId2"/>
    <sheet name="transfer function" sheetId="3" r:id="rId3"/>
    <sheet name="excitation" sheetId="4" r:id="rId4"/>
    <sheet name="harmonics chart" sheetId="5" r:id="rId5"/>
    <sheet name="harmonics" sheetId="6" r:id="rId6"/>
    <sheet name="attributes" sheetId="7" r:id="rId7"/>
  </sheets>
  <externalReferences>
    <externalReference r:id="rId10"/>
  </externalReferences>
  <definedNames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<sst xmlns="http://schemas.openxmlformats.org/spreadsheetml/2006/main" count="262" uniqueCount="71">
  <si>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</si>
  <si>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</si>
  <si>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</si>
  <si>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</si>
  <si>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</si>
  <si>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</si>
  <si>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</si>
  <si>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QQP attributes</t>
  </si>
  <si>
    <t>tf</t>
  </si>
  <si>
    <t>!</t>
  </si>
  <si>
    <t>Jul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</si>
  <si>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</si>
  <si>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</si>
  <si>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</si>
  <si>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</si>
  <si>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</si>
  <si>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</si>
  <si>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</si>
  <si>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</si>
  <si>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</si>
  <si>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</si>
  <si>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</si>
  <si>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</si>
  <si>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</si>
  <si>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</si>
  <si>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</si>
  <si>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</si>
  <si>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</si>
  <si>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</si>
  <si>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</si>
  <si>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TF, T/kA</t>
  </si>
  <si>
    <t>!_QQP001-0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</si>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</sst>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E+00"/>
    <numFmt numFmtId="166" formatCode="0.0000E+00"/>
    <numFmt numFmtId="167" formatCode="0.000"/>
    <numFmt numFmtId="168" formatCode="0.00000000"/>
    <numFmt numFmtId="169" formatCode="0.0000000"/>
    <numFmt numFmtId="170" formatCode="0.000000"/>
    <numFmt numFmtId="171" formatCode="0.0"/>
    <numFmt numFmtId="172" formatCode="0.0E+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QQP001-0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-0.307</c:v>
                </c:pt>
                <c:pt idx="1">
                  <c:v>8.892</c:v>
                </c:pt>
                <c:pt idx="2">
                  <c:v>13.84</c:v>
                </c:pt>
                <c:pt idx="3">
                  <c:v>18.793</c:v>
                </c:pt>
                <c:pt idx="4">
                  <c:v>24.041</c:v>
                </c:pt>
                <c:pt idx="5">
                  <c:v>28.899</c:v>
                </c:pt>
                <c:pt idx="6">
                  <c:v>33.815</c:v>
                </c:pt>
                <c:pt idx="7">
                  <c:v>38.793</c:v>
                </c:pt>
                <c:pt idx="8">
                  <c:v>43.731</c:v>
                </c:pt>
                <c:pt idx="9">
                  <c:v>49.011</c:v>
                </c:pt>
                <c:pt idx="10">
                  <c:v>53.853</c:v>
                </c:pt>
                <c:pt idx="11">
                  <c:v>58.797</c:v>
                </c:pt>
                <c:pt idx="12">
                  <c:v>63.749</c:v>
                </c:pt>
                <c:pt idx="13">
                  <c:v>68.724</c:v>
                </c:pt>
                <c:pt idx="14">
                  <c:v>71.326</c:v>
                </c:pt>
                <c:pt idx="15">
                  <c:v>68.916</c:v>
                </c:pt>
                <c:pt idx="16">
                  <c:v>63.952</c:v>
                </c:pt>
                <c:pt idx="17">
                  <c:v>58.9</c:v>
                </c:pt>
                <c:pt idx="18">
                  <c:v>53.964</c:v>
                </c:pt>
                <c:pt idx="19">
                  <c:v>49.013</c:v>
                </c:pt>
                <c:pt idx="20">
                  <c:v>43.952</c:v>
                </c:pt>
                <c:pt idx="21">
                  <c:v>38.968</c:v>
                </c:pt>
                <c:pt idx="22">
                  <c:v>33.915</c:v>
                </c:pt>
                <c:pt idx="23">
                  <c:v>28.985</c:v>
                </c:pt>
                <c:pt idx="24">
                  <c:v>24.036</c:v>
                </c:pt>
                <c:pt idx="25">
                  <c:v>18.993</c:v>
                </c:pt>
                <c:pt idx="26">
                  <c:v>14.029</c:v>
                </c:pt>
                <c:pt idx="27">
                  <c:v>8.988</c:v>
                </c:pt>
                <c:pt idx="28">
                  <c:v>-0.306</c:v>
                </c:pt>
              </c:numCache>
            </c:numRef>
          </c:xVal>
          <c:yVal>
            <c:numRef>
              <c:f>excitation!$D$4:$D$32</c:f>
              <c:numCache>
                <c:ptCount val="29"/>
                <c:pt idx="0">
                  <c:v>0.147523</c:v>
                </c:pt>
                <c:pt idx="1">
                  <c:v>5.702747</c:v>
                </c:pt>
                <c:pt idx="2">
                  <c:v>8.762343</c:v>
                </c:pt>
                <c:pt idx="3">
                  <c:v>11.81233</c:v>
                </c:pt>
                <c:pt idx="4">
                  <c:v>15.05883</c:v>
                </c:pt>
                <c:pt idx="5">
                  <c:v>18.06046</c:v>
                </c:pt>
                <c:pt idx="6">
                  <c:v>21.10023</c:v>
                </c:pt>
                <c:pt idx="7">
                  <c:v>24.1614</c:v>
                </c:pt>
                <c:pt idx="8">
                  <c:v>27.17698</c:v>
                </c:pt>
                <c:pt idx="9">
                  <c:v>30.38292</c:v>
                </c:pt>
                <c:pt idx="10">
                  <c:v>33.33</c:v>
                </c:pt>
                <c:pt idx="11">
                  <c:v>36.32428</c:v>
                </c:pt>
                <c:pt idx="12">
                  <c:v>39.31561</c:v>
                </c:pt>
                <c:pt idx="13">
                  <c:v>42.27754</c:v>
                </c:pt>
                <c:pt idx="14">
                  <c:v>43.88136</c:v>
                </c:pt>
                <c:pt idx="15">
                  <c:v>42.5375</c:v>
                </c:pt>
                <c:pt idx="16">
                  <c:v>39.6495</c:v>
                </c:pt>
                <c:pt idx="17">
                  <c:v>36.62046</c:v>
                </c:pt>
                <c:pt idx="18">
                  <c:v>33.63283</c:v>
                </c:pt>
                <c:pt idx="19">
                  <c:v>30.61801</c:v>
                </c:pt>
                <c:pt idx="20">
                  <c:v>27.52065</c:v>
                </c:pt>
                <c:pt idx="21">
                  <c:v>24.45977</c:v>
                </c:pt>
                <c:pt idx="22">
                  <c:v>21.35644</c:v>
                </c:pt>
                <c:pt idx="23">
                  <c:v>18.27994</c:v>
                </c:pt>
                <c:pt idx="24">
                  <c:v>15.23964</c:v>
                </c:pt>
                <c:pt idx="25">
                  <c:v>12.11588</c:v>
                </c:pt>
                <c:pt idx="26">
                  <c:v>9.048688</c:v>
                </c:pt>
                <c:pt idx="27">
                  <c:v>5.913132</c:v>
                </c:pt>
                <c:pt idx="28">
                  <c:v>0.1479397</c:v>
                </c:pt>
              </c:numCache>
            </c:numRef>
          </c:yVal>
          <c:smooth val="1"/>
        </c:ser>
        <c:axId val="53107480"/>
        <c:axId val="8205273"/>
      </c:scatterChart>
      <c:valAx>
        <c:axId val="531074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05273"/>
        <c:crosses val="autoZero"/>
        <c:crossBetween val="midCat"/>
        <c:dispUnits/>
      </c:valAx>
      <c:valAx>
        <c:axId val="8205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107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QQP001-0,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excitation!$C$4:$C$32</c:f>
              <c:numCache>
                <c:ptCount val="29"/>
                <c:pt idx="0">
                  <c:v>-0.307</c:v>
                </c:pt>
                <c:pt idx="1">
                  <c:v>8.892</c:v>
                </c:pt>
                <c:pt idx="2">
                  <c:v>13.84</c:v>
                </c:pt>
                <c:pt idx="3">
                  <c:v>18.793</c:v>
                </c:pt>
                <c:pt idx="4">
                  <c:v>24.041</c:v>
                </c:pt>
                <c:pt idx="5">
                  <c:v>28.899</c:v>
                </c:pt>
                <c:pt idx="6">
                  <c:v>33.815</c:v>
                </c:pt>
                <c:pt idx="7">
                  <c:v>38.793</c:v>
                </c:pt>
                <c:pt idx="8">
                  <c:v>43.731</c:v>
                </c:pt>
                <c:pt idx="9">
                  <c:v>49.011</c:v>
                </c:pt>
                <c:pt idx="10">
                  <c:v>53.853</c:v>
                </c:pt>
                <c:pt idx="11">
                  <c:v>58.797</c:v>
                </c:pt>
                <c:pt idx="12">
                  <c:v>63.749</c:v>
                </c:pt>
                <c:pt idx="13">
                  <c:v>68.724</c:v>
                </c:pt>
                <c:pt idx="14">
                  <c:v>71.326</c:v>
                </c:pt>
                <c:pt idx="15">
                  <c:v>68.916</c:v>
                </c:pt>
                <c:pt idx="16">
                  <c:v>63.952</c:v>
                </c:pt>
                <c:pt idx="17">
                  <c:v>58.9</c:v>
                </c:pt>
                <c:pt idx="18">
                  <c:v>53.964</c:v>
                </c:pt>
                <c:pt idx="19">
                  <c:v>49.013</c:v>
                </c:pt>
                <c:pt idx="20">
                  <c:v>43.952</c:v>
                </c:pt>
                <c:pt idx="21">
                  <c:v>38.968</c:v>
                </c:pt>
                <c:pt idx="22">
                  <c:v>33.915</c:v>
                </c:pt>
                <c:pt idx="23">
                  <c:v>28.985</c:v>
                </c:pt>
                <c:pt idx="24">
                  <c:v>24.036</c:v>
                </c:pt>
                <c:pt idx="25">
                  <c:v>18.993</c:v>
                </c:pt>
                <c:pt idx="26">
                  <c:v>14.029</c:v>
                </c:pt>
                <c:pt idx="27">
                  <c:v>8.988</c:v>
                </c:pt>
                <c:pt idx="28">
                  <c:v>-0.306</c:v>
                </c:pt>
              </c:numCache>
            </c:numRef>
          </c:xVal>
          <c:yVal>
            <c:numRef>
              <c:f>excitation!$K$4:$K$32</c:f>
              <c:numCache>
                <c:ptCount val="29"/>
                <c:pt idx="0">
                  <c:v>0.3374786471510906</c:v>
                </c:pt>
                <c:pt idx="1">
                  <c:v>0.20083946101792272</c:v>
                </c:pt>
                <c:pt idx="2">
                  <c:v>0.19887017729285184</c:v>
                </c:pt>
                <c:pt idx="3">
                  <c:v>0.18419815338616985</c:v>
                </c:pt>
                <c:pt idx="4">
                  <c:v>0.18350845876426902</c:v>
                </c:pt>
                <c:pt idx="5">
                  <c:v>0.17926049830824553</c:v>
                </c:pt>
                <c:pt idx="6">
                  <c:v>0.17726515174550883</c:v>
                </c:pt>
                <c:pt idx="7">
                  <c:v>0.1583074269307545</c:v>
                </c:pt>
                <c:pt idx="8">
                  <c:v>0.11850962356891159</c:v>
                </c:pt>
                <c:pt idx="9">
                  <c:v>0.057459991784678977</c:v>
                </c:pt>
                <c:pt idx="10">
                  <c:v>0.00856199990982276</c:v>
                </c:pt>
                <c:pt idx="11">
                  <c:v>-0.05624829166994516</c:v>
                </c:pt>
                <c:pt idx="12">
                  <c:v>-0.12895856754031598</c:v>
                </c:pt>
                <c:pt idx="13">
                  <c:v>-0.24530004824610074</c:v>
                </c:pt>
                <c:pt idx="14">
                  <c:v>-0.2514624387579403</c:v>
                </c:pt>
                <c:pt idx="15">
                  <c:v>-0.10413967122006795</c:v>
                </c:pt>
                <c:pt idx="16">
                  <c:v>0.07932558108616661</c:v>
                </c:pt>
                <c:pt idx="17">
                  <c:v>0.17620066058880468</c:v>
                </c:pt>
                <c:pt idx="18">
                  <c:v>0.24271096787799706</c:v>
                </c:pt>
                <c:pt idx="19">
                  <c:v>0.2913124957120381</c:v>
                </c:pt>
                <c:pt idx="20">
                  <c:v>0.3254363075415796</c:v>
                </c:pt>
                <c:pt idx="21">
                  <c:v>0.3483965205742656</c:v>
                </c:pt>
                <c:pt idx="22">
                  <c:v>0.37160034811322973</c:v>
                </c:pt>
                <c:pt idx="23">
                  <c:v>0.3455281671844901</c:v>
                </c:pt>
                <c:pt idx="24">
                  <c:v>0.36741219894588006</c:v>
                </c:pt>
                <c:pt idx="25">
                  <c:v>0.363998546121616</c:v>
                </c:pt>
                <c:pt idx="26">
                  <c:v>0.36827179842785007</c:v>
                </c:pt>
                <c:pt idx="27">
                  <c:v>0.3518246495309372</c:v>
                </c:pt>
                <c:pt idx="28">
                  <c:v>0.3372765991147678</c:v>
                </c:pt>
              </c:numCache>
            </c:numRef>
          </c:yVal>
          <c:smooth val="1"/>
        </c:ser>
        <c:axId val="6738594"/>
        <c:axId val="60647347"/>
      </c:scatterChart>
      <c:valAx>
        <c:axId val="67385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47347"/>
        <c:crosses val="autoZero"/>
        <c:crossBetween val="midCat"/>
        <c:dispUnits/>
      </c:valAx>
      <c:valAx>
        <c:axId val="60647347"/>
        <c:scaling>
          <c:orientation val="minMax"/>
          <c:max val="0.8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738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QQP001-0, transfer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excitation!$C$5:$C$31</c:f>
              <c:numCache>
                <c:ptCount val="27"/>
                <c:pt idx="0">
                  <c:v>8.892</c:v>
                </c:pt>
                <c:pt idx="1">
                  <c:v>13.84</c:v>
                </c:pt>
                <c:pt idx="2">
                  <c:v>18.793</c:v>
                </c:pt>
                <c:pt idx="3">
                  <c:v>24.041</c:v>
                </c:pt>
                <c:pt idx="4">
                  <c:v>28.899</c:v>
                </c:pt>
                <c:pt idx="5">
                  <c:v>33.815</c:v>
                </c:pt>
                <c:pt idx="6">
                  <c:v>38.793</c:v>
                </c:pt>
                <c:pt idx="7">
                  <c:v>43.731</c:v>
                </c:pt>
                <c:pt idx="8">
                  <c:v>49.011</c:v>
                </c:pt>
                <c:pt idx="9">
                  <c:v>53.853</c:v>
                </c:pt>
                <c:pt idx="10">
                  <c:v>58.797</c:v>
                </c:pt>
                <c:pt idx="11">
                  <c:v>63.749</c:v>
                </c:pt>
                <c:pt idx="12">
                  <c:v>68.724</c:v>
                </c:pt>
                <c:pt idx="13">
                  <c:v>71.326</c:v>
                </c:pt>
                <c:pt idx="14">
                  <c:v>68.916</c:v>
                </c:pt>
                <c:pt idx="15">
                  <c:v>63.952</c:v>
                </c:pt>
                <c:pt idx="16">
                  <c:v>58.9</c:v>
                </c:pt>
                <c:pt idx="17">
                  <c:v>53.964</c:v>
                </c:pt>
                <c:pt idx="18">
                  <c:v>49.013</c:v>
                </c:pt>
                <c:pt idx="19">
                  <c:v>43.952</c:v>
                </c:pt>
                <c:pt idx="20">
                  <c:v>38.968</c:v>
                </c:pt>
                <c:pt idx="21">
                  <c:v>33.915</c:v>
                </c:pt>
                <c:pt idx="22">
                  <c:v>28.985</c:v>
                </c:pt>
                <c:pt idx="23">
                  <c:v>24.036</c:v>
                </c:pt>
                <c:pt idx="24">
                  <c:v>18.993</c:v>
                </c:pt>
                <c:pt idx="25">
                  <c:v>14.029</c:v>
                </c:pt>
                <c:pt idx="26">
                  <c:v>8.988</c:v>
                </c:pt>
              </c:numCache>
            </c:numRef>
          </c:xVal>
          <c:yVal>
            <c:numRef>
              <c:f>excitation!$L$5:$L$31</c:f>
              <c:numCache>
                <c:ptCount val="27"/>
                <c:pt idx="0">
                  <c:v>641.3345704003599</c:v>
                </c:pt>
                <c:pt idx="1">
                  <c:v>633.1172687861272</c:v>
                </c:pt>
                <c:pt idx="2">
                  <c:v>628.5494599052838</c:v>
                </c:pt>
                <c:pt idx="3">
                  <c:v>626.3811821471653</c:v>
                </c:pt>
                <c:pt idx="4">
                  <c:v>624.9510363680404</c:v>
                </c:pt>
                <c:pt idx="5">
                  <c:v>623.9902410173</c:v>
                </c:pt>
                <c:pt idx="6">
                  <c:v>622.8288608769624</c:v>
                </c:pt>
                <c:pt idx="7">
                  <c:v>621.4580046191488</c:v>
                </c:pt>
                <c:pt idx="8">
                  <c:v>619.9204260268102</c:v>
                </c:pt>
                <c:pt idx="9">
                  <c:v>618.9070246782908</c:v>
                </c:pt>
                <c:pt idx="10">
                  <c:v>617.7913839141454</c:v>
                </c:pt>
                <c:pt idx="11">
                  <c:v>616.7251251000016</c:v>
                </c:pt>
                <c:pt idx="12">
                  <c:v>615.1786857575228</c:v>
                </c:pt>
                <c:pt idx="13">
                  <c:v>615.2224995092954</c:v>
                </c:pt>
                <c:pt idx="14">
                  <c:v>617.236926112949</c:v>
                </c:pt>
                <c:pt idx="15">
                  <c:v>619.9884288216164</c:v>
                </c:pt>
                <c:pt idx="16">
                  <c:v>621.739558573854</c:v>
                </c:pt>
                <c:pt idx="17">
                  <c:v>623.245682306723</c:v>
                </c:pt>
                <c:pt idx="18">
                  <c:v>624.6916124293555</c:v>
                </c:pt>
                <c:pt idx="19">
                  <c:v>626.1523935202039</c:v>
                </c:pt>
                <c:pt idx="20">
                  <c:v>627.6886163005543</c:v>
                </c:pt>
                <c:pt idx="21">
                  <c:v>629.704850361197</c:v>
                </c:pt>
                <c:pt idx="22">
                  <c:v>630.6689667069173</c:v>
                </c:pt>
                <c:pt idx="23">
                  <c:v>634.0339490763854</c:v>
                </c:pt>
                <c:pt idx="24">
                  <c:v>637.9129152845786</c:v>
                </c:pt>
                <c:pt idx="25">
                  <c:v>644.9987882243923</c:v>
                </c:pt>
                <c:pt idx="26">
                  <c:v>657.8918558077437</c:v>
                </c:pt>
              </c:numCache>
            </c:numRef>
          </c:yVal>
          <c:smooth val="1"/>
        </c:ser>
        <c:axId val="8955212"/>
        <c:axId val="13488045"/>
      </c:scatterChart>
      <c:valAx>
        <c:axId val="895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88045"/>
        <c:crosses val="autoZero"/>
        <c:crossBetween val="midCat"/>
        <c:dispUnits/>
      </c:valAx>
      <c:valAx>
        <c:axId val="13488045"/>
        <c:scaling>
          <c:orientation val="minMax"/>
          <c:max val="68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TF, T/kA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5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QQP001-0, harmonics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14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harmonics!$J$5:$S$5</c:f>
              <c:numCache>
                <c:ptCount val="10"/>
                <c:pt idx="0">
                  <c:v>0.06278310000000001</c:v>
                </c:pt>
                <c:pt idx="1">
                  <c:v>0.378843</c:v>
                </c:pt>
                <c:pt idx="2">
                  <c:v>-0.234651</c:v>
                </c:pt>
                <c:pt idx="3">
                  <c:v>1.27415</c:v>
                </c:pt>
                <c:pt idx="4">
                  <c:v>0.765065</c:v>
                </c:pt>
                <c:pt idx="5">
                  <c:v>3.1079000000000003</c:v>
                </c:pt>
                <c:pt idx="6">
                  <c:v>0.24932100000000001</c:v>
                </c:pt>
                <c:pt idx="7">
                  <c:v>-0.348303</c:v>
                </c:pt>
                <c:pt idx="8">
                  <c:v>-0.0164532</c:v>
                </c:pt>
                <c:pt idx="9">
                  <c:v>-0.0217294</c:v>
                </c:pt>
              </c:numCache>
            </c:numRef>
          </c:val>
        </c:ser>
        <c:ser>
          <c:idx val="1"/>
          <c:order val="1"/>
          <c:tx>
            <c:v>72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harmonics!$J$3:$S$3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harmonics!$J$8:$S$8</c:f>
              <c:numCache>
                <c:ptCount val="10"/>
                <c:pt idx="0">
                  <c:v>0.24740600000000001</c:v>
                </c:pt>
                <c:pt idx="1">
                  <c:v>0.514541</c:v>
                </c:pt>
                <c:pt idx="2">
                  <c:v>-0.219699</c:v>
                </c:pt>
                <c:pt idx="3">
                  <c:v>1.2328999999999999</c:v>
                </c:pt>
                <c:pt idx="4">
                  <c:v>0.7506</c:v>
                </c:pt>
                <c:pt idx="5">
                  <c:v>2.69617</c:v>
                </c:pt>
                <c:pt idx="6">
                  <c:v>0.249945</c:v>
                </c:pt>
                <c:pt idx="7">
                  <c:v>-0.318869</c:v>
                </c:pt>
                <c:pt idx="8">
                  <c:v>-0.0183211</c:v>
                </c:pt>
                <c:pt idx="9">
                  <c:v>-0.0229007</c:v>
                </c:pt>
              </c:numCache>
            </c:numRef>
          </c:val>
        </c:ser>
        <c:axId val="54283542"/>
        <c:axId val="18789831"/>
      </c:barChart>
      <c:catAx>
        <c:axId val="5428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9831"/>
        <c:crosses val="autoZero"/>
        <c:auto val="1"/>
        <c:lblOffset val="100"/>
        <c:noMultiLvlLbl val="0"/>
      </c:catAx>
      <c:valAx>
        <c:axId val="1878983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428354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3Q120\qqm019-0\QQM019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"/>
      <sheetName val="nonlinear gdl"/>
      <sheetName val="transfer function"/>
      <sheetName val="excitation"/>
      <sheetName val="harmonics chart"/>
      <sheetName val="harmonics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N5" sqref="N5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57421875" style="0" bestFit="1" customWidth="1"/>
    <col min="11" max="11" width="10.8515625" style="0" bestFit="1" customWidth="1"/>
    <col min="12" max="12" width="8.140625" style="0" bestFit="1" customWidth="1"/>
  </cols>
  <sheetData>
    <row r="1" spans="1:10" ht="12.75">
      <c r="A1" t="s">
        <v>9</v>
      </c>
      <c r="B1" t="s">
        <v>10</v>
      </c>
      <c r="C1">
        <v>24</v>
      </c>
      <c r="D1">
        <v>2003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4121569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</row>
    <row r="4" spans="1:11" ht="12.75">
      <c r="A4">
        <v>4121596</v>
      </c>
      <c r="B4">
        <v>0</v>
      </c>
      <c r="C4">
        <v>-0.307</v>
      </c>
      <c r="D4" s="3">
        <v>0.147523</v>
      </c>
      <c r="E4">
        <v>180</v>
      </c>
      <c r="F4">
        <v>-88.636</v>
      </c>
      <c r="G4" s="2">
        <v>0.0002363024</v>
      </c>
      <c r="H4" s="2">
        <v>3.437235E-06</v>
      </c>
      <c r="I4" s="2">
        <v>4.619779E-06</v>
      </c>
      <c r="J4">
        <f>tf*C4</f>
        <v>-0.18995564715109062</v>
      </c>
      <c r="K4" s="2">
        <f>D4-J4</f>
        <v>0.3374786471510906</v>
      </c>
    </row>
    <row r="5" spans="1:12" ht="12.75">
      <c r="A5">
        <v>4121600</v>
      </c>
      <c r="B5">
        <v>5</v>
      </c>
      <c r="C5">
        <v>8.892</v>
      </c>
      <c r="D5" s="3">
        <v>5.702747</v>
      </c>
      <c r="E5">
        <v>180</v>
      </c>
      <c r="F5">
        <v>-88.672</v>
      </c>
      <c r="G5" s="2">
        <v>0.000236776</v>
      </c>
      <c r="H5" s="2">
        <v>0.0002896469</v>
      </c>
      <c r="I5" s="2">
        <v>7.454496E-06</v>
      </c>
      <c r="J5">
        <f aca="true" t="shared" si="0" ref="J5:J32">tf*C5</f>
        <v>5.501907538982077</v>
      </c>
      <c r="K5" s="2">
        <f aca="true" t="shared" si="1" ref="K5:K32">D5-J5</f>
        <v>0.20083946101792272</v>
      </c>
      <c r="L5" s="4">
        <f>D5/(0.001*C5)</f>
        <v>641.3345704003599</v>
      </c>
    </row>
    <row r="6" spans="1:12" ht="12.75">
      <c r="A6">
        <v>4121604</v>
      </c>
      <c r="B6">
        <v>10</v>
      </c>
      <c r="C6">
        <v>13.84</v>
      </c>
      <c r="D6" s="3">
        <v>8.762343</v>
      </c>
      <c r="E6">
        <v>180</v>
      </c>
      <c r="F6">
        <v>-88.671</v>
      </c>
      <c r="G6" s="2">
        <v>0.00023861</v>
      </c>
      <c r="H6" s="2">
        <v>0.0004336938</v>
      </c>
      <c r="I6" s="2">
        <v>2.645441E-05</v>
      </c>
      <c r="J6">
        <f t="shared" si="0"/>
        <v>8.563472822707148</v>
      </c>
      <c r="K6" s="2">
        <f t="shared" si="1"/>
        <v>0.19887017729285184</v>
      </c>
      <c r="L6" s="4">
        <f aca="true" t="shared" si="2" ref="L6:L31">D6/(0.001*C6)</f>
        <v>633.1172687861272</v>
      </c>
    </row>
    <row r="7" spans="1:12" ht="12.75">
      <c r="A7">
        <v>4121608</v>
      </c>
      <c r="B7">
        <v>15</v>
      </c>
      <c r="C7">
        <v>18.793</v>
      </c>
      <c r="D7" s="3">
        <v>11.81233</v>
      </c>
      <c r="E7">
        <v>180</v>
      </c>
      <c r="F7">
        <v>-88.669</v>
      </c>
      <c r="G7" s="2">
        <v>0.0002348358</v>
      </c>
      <c r="H7" s="2">
        <v>0.0005919497</v>
      </c>
      <c r="I7" s="2">
        <v>1.000343E-05</v>
      </c>
      <c r="J7">
        <f t="shared" si="0"/>
        <v>11.62813184661383</v>
      </c>
      <c r="K7" s="2">
        <f t="shared" si="1"/>
        <v>0.18419815338616985</v>
      </c>
      <c r="L7" s="4">
        <f t="shared" si="2"/>
        <v>628.5494599052838</v>
      </c>
    </row>
    <row r="8" spans="1:12" ht="12.75">
      <c r="A8">
        <v>4121612</v>
      </c>
      <c r="B8">
        <v>20</v>
      </c>
      <c r="C8">
        <v>24.041</v>
      </c>
      <c r="D8" s="3">
        <v>15.05883</v>
      </c>
      <c r="E8">
        <v>180</v>
      </c>
      <c r="F8">
        <v>-88.668</v>
      </c>
      <c r="G8" s="2">
        <v>0.0002352867</v>
      </c>
      <c r="H8" s="2">
        <v>0.0007536316</v>
      </c>
      <c r="I8" s="2">
        <v>1.318334E-05</v>
      </c>
      <c r="J8">
        <f t="shared" si="0"/>
        <v>14.875321541235731</v>
      </c>
      <c r="K8" s="2">
        <f t="shared" si="1"/>
        <v>0.18350845876426902</v>
      </c>
      <c r="L8" s="4">
        <f t="shared" si="2"/>
        <v>626.3811821471653</v>
      </c>
    </row>
    <row r="9" spans="1:12" ht="12.75">
      <c r="A9">
        <v>4121616</v>
      </c>
      <c r="B9">
        <v>25</v>
      </c>
      <c r="C9">
        <v>28.899</v>
      </c>
      <c r="D9" s="3">
        <v>18.06046</v>
      </c>
      <c r="E9">
        <v>180</v>
      </c>
      <c r="F9">
        <v>-88.668</v>
      </c>
      <c r="G9" s="2">
        <v>0.000229804</v>
      </c>
      <c r="H9" s="2">
        <v>0.0009198961</v>
      </c>
      <c r="I9" s="2">
        <v>3.8783E-05</v>
      </c>
      <c r="J9">
        <f t="shared" si="0"/>
        <v>17.881199501691754</v>
      </c>
      <c r="K9" s="2">
        <f t="shared" si="1"/>
        <v>0.17926049830824553</v>
      </c>
      <c r="L9" s="4">
        <f t="shared" si="2"/>
        <v>624.9510363680404</v>
      </c>
    </row>
    <row r="10" spans="1:12" ht="12.75">
      <c r="A10">
        <v>4121620</v>
      </c>
      <c r="B10">
        <v>30</v>
      </c>
      <c r="C10">
        <v>33.815</v>
      </c>
      <c r="D10" s="3">
        <v>21.10023</v>
      </c>
      <c r="E10">
        <v>180</v>
      </c>
      <c r="F10">
        <v>-88.67</v>
      </c>
      <c r="G10" s="2">
        <v>0.0002337142</v>
      </c>
      <c r="H10" s="2">
        <v>0.001056862</v>
      </c>
      <c r="I10" s="2">
        <v>1.469704E-05</v>
      </c>
      <c r="J10">
        <f t="shared" si="0"/>
        <v>20.92296484825449</v>
      </c>
      <c r="K10" s="2">
        <f t="shared" si="1"/>
        <v>0.17726515174550883</v>
      </c>
      <c r="L10" s="4">
        <f t="shared" si="2"/>
        <v>623.9902410173</v>
      </c>
    </row>
    <row r="11" spans="1:12" ht="12.75">
      <c r="A11">
        <v>4121624</v>
      </c>
      <c r="B11">
        <v>35</v>
      </c>
      <c r="C11">
        <v>38.793</v>
      </c>
      <c r="D11" s="3">
        <v>24.1614</v>
      </c>
      <c r="E11">
        <v>180</v>
      </c>
      <c r="F11">
        <v>-88.669</v>
      </c>
      <c r="G11" s="2">
        <v>0.0002242122</v>
      </c>
      <c r="H11" s="2">
        <v>0.001210386</v>
      </c>
      <c r="I11" s="2">
        <v>3.530038E-05</v>
      </c>
      <c r="J11">
        <f t="shared" si="0"/>
        <v>24.003092573069246</v>
      </c>
      <c r="K11" s="2">
        <f t="shared" si="1"/>
        <v>0.1583074269307545</v>
      </c>
      <c r="L11" s="4">
        <f t="shared" si="2"/>
        <v>622.8288608769624</v>
      </c>
    </row>
    <row r="12" spans="1:12" ht="12.75">
      <c r="A12">
        <v>4121628</v>
      </c>
      <c r="B12">
        <v>40</v>
      </c>
      <c r="C12">
        <v>43.731</v>
      </c>
      <c r="D12" s="3">
        <v>27.17698</v>
      </c>
      <c r="E12">
        <v>180</v>
      </c>
      <c r="F12">
        <v>-88.669</v>
      </c>
      <c r="G12" s="2">
        <v>0.0002278688</v>
      </c>
      <c r="H12" s="2">
        <v>0.001353105</v>
      </c>
      <c r="I12" s="2">
        <v>2.301814E-05</v>
      </c>
      <c r="J12">
        <f t="shared" si="0"/>
        <v>27.05847037643109</v>
      </c>
      <c r="K12" s="2">
        <f t="shared" si="1"/>
        <v>0.11850962356891159</v>
      </c>
      <c r="L12" s="4">
        <f t="shared" si="2"/>
        <v>621.4580046191488</v>
      </c>
    </row>
    <row r="13" spans="1:12" ht="12.75">
      <c r="A13">
        <v>4121632</v>
      </c>
      <c r="B13">
        <v>45</v>
      </c>
      <c r="C13">
        <v>49.011</v>
      </c>
      <c r="D13" s="3">
        <v>30.38292</v>
      </c>
      <c r="E13">
        <v>180</v>
      </c>
      <c r="F13">
        <v>-88.669</v>
      </c>
      <c r="G13" s="2">
        <v>0.0002272569</v>
      </c>
      <c r="H13" s="2">
        <v>0.001512707</v>
      </c>
      <c r="I13" s="2">
        <v>1.954183E-05</v>
      </c>
      <c r="J13">
        <f t="shared" si="0"/>
        <v>30.32546000821532</v>
      </c>
      <c r="K13" s="2">
        <f t="shared" si="1"/>
        <v>0.057459991784678977</v>
      </c>
      <c r="L13" s="4">
        <f t="shared" si="2"/>
        <v>619.9204260268102</v>
      </c>
    </row>
    <row r="14" spans="1:12" ht="12.75">
      <c r="A14">
        <v>4121636</v>
      </c>
      <c r="B14">
        <v>50</v>
      </c>
      <c r="C14">
        <v>53.853</v>
      </c>
      <c r="D14" s="3">
        <v>33.33</v>
      </c>
      <c r="E14">
        <v>180</v>
      </c>
      <c r="F14">
        <v>-88.669</v>
      </c>
      <c r="G14" s="2">
        <v>0.0002231387</v>
      </c>
      <c r="H14" s="2">
        <v>0.001660232</v>
      </c>
      <c r="I14" s="2">
        <v>2.395266E-05</v>
      </c>
      <c r="J14">
        <f t="shared" si="0"/>
        <v>33.321438000090176</v>
      </c>
      <c r="K14" s="2">
        <f t="shared" si="1"/>
        <v>0.00856199990982276</v>
      </c>
      <c r="L14" s="4">
        <f t="shared" si="2"/>
        <v>618.9070246782908</v>
      </c>
    </row>
    <row r="15" spans="1:12" ht="12.75">
      <c r="A15">
        <v>4121640</v>
      </c>
      <c r="B15">
        <v>55</v>
      </c>
      <c r="C15">
        <v>58.797</v>
      </c>
      <c r="D15" s="3">
        <v>36.32428</v>
      </c>
      <c r="E15">
        <v>180</v>
      </c>
      <c r="F15">
        <v>-88.67</v>
      </c>
      <c r="G15" s="2">
        <v>0.0002191601</v>
      </c>
      <c r="H15" s="2">
        <v>0.001789046</v>
      </c>
      <c r="I15" s="2">
        <v>2.391618E-05</v>
      </c>
      <c r="J15">
        <f t="shared" si="0"/>
        <v>36.38052829166995</v>
      </c>
      <c r="K15" s="2">
        <f t="shared" si="1"/>
        <v>-0.05624829166994516</v>
      </c>
      <c r="L15" s="4">
        <f t="shared" si="2"/>
        <v>617.7913839141454</v>
      </c>
    </row>
    <row r="16" spans="1:12" ht="12.75">
      <c r="A16">
        <v>4121644</v>
      </c>
      <c r="B16">
        <v>60</v>
      </c>
      <c r="C16">
        <v>63.749</v>
      </c>
      <c r="D16" s="3">
        <v>39.31561</v>
      </c>
      <c r="E16">
        <v>180</v>
      </c>
      <c r="F16">
        <v>-88.67</v>
      </c>
      <c r="G16" s="2">
        <v>0.0002172825</v>
      </c>
      <c r="H16" s="2">
        <v>0.001952448</v>
      </c>
      <c r="I16" s="2">
        <v>2.18999E-05</v>
      </c>
      <c r="J16">
        <f t="shared" si="0"/>
        <v>39.444568567540315</v>
      </c>
      <c r="K16" s="2">
        <f t="shared" si="1"/>
        <v>-0.12895856754031598</v>
      </c>
      <c r="L16" s="4">
        <f t="shared" si="2"/>
        <v>616.7251251000016</v>
      </c>
    </row>
    <row r="17" spans="1:12" ht="12.75">
      <c r="A17">
        <v>4121648</v>
      </c>
      <c r="B17">
        <v>65</v>
      </c>
      <c r="C17">
        <v>68.724</v>
      </c>
      <c r="D17" s="3">
        <v>42.27754</v>
      </c>
      <c r="E17">
        <v>180</v>
      </c>
      <c r="F17">
        <v>-88.669</v>
      </c>
      <c r="G17" s="2">
        <v>0.0002148549</v>
      </c>
      <c r="H17" s="2">
        <v>0.002097185</v>
      </c>
      <c r="I17" s="2">
        <v>3.069795E-05</v>
      </c>
      <c r="J17">
        <f t="shared" si="0"/>
        <v>42.5228400482461</v>
      </c>
      <c r="K17" s="2">
        <f t="shared" si="1"/>
        <v>-0.24530004824610074</v>
      </c>
      <c r="L17" s="4">
        <f t="shared" si="2"/>
        <v>615.1786857575228</v>
      </c>
    </row>
    <row r="18" spans="1:12" ht="12.75">
      <c r="A18">
        <v>4121652</v>
      </c>
      <c r="B18">
        <v>70</v>
      </c>
      <c r="C18">
        <v>71.326</v>
      </c>
      <c r="D18" s="3">
        <v>43.88136</v>
      </c>
      <c r="E18">
        <v>180</v>
      </c>
      <c r="F18">
        <v>-88.67</v>
      </c>
      <c r="G18" s="2">
        <v>0.0002110969</v>
      </c>
      <c r="H18" s="2">
        <v>0.002187219</v>
      </c>
      <c r="I18" s="2">
        <v>2.774416E-05</v>
      </c>
      <c r="J18">
        <f t="shared" si="0"/>
        <v>44.13282243875794</v>
      </c>
      <c r="K18" s="2">
        <f t="shared" si="1"/>
        <v>-0.2514624387579403</v>
      </c>
      <c r="L18" s="4">
        <f t="shared" si="2"/>
        <v>615.2224995092954</v>
      </c>
    </row>
    <row r="19" spans="1:12" ht="12.75">
      <c r="A19">
        <v>4121658</v>
      </c>
      <c r="B19">
        <v>65</v>
      </c>
      <c r="C19">
        <v>68.916</v>
      </c>
      <c r="D19" s="3">
        <v>42.5375</v>
      </c>
      <c r="E19">
        <v>180</v>
      </c>
      <c r="F19">
        <v>-88.669</v>
      </c>
      <c r="G19" s="2">
        <v>0.0002100657</v>
      </c>
      <c r="H19" s="2">
        <v>0.002110019</v>
      </c>
      <c r="I19" s="2">
        <v>2.800611E-05</v>
      </c>
      <c r="J19">
        <f t="shared" si="0"/>
        <v>42.64163967122007</v>
      </c>
      <c r="K19" s="2">
        <f t="shared" si="1"/>
        <v>-0.10413967122006795</v>
      </c>
      <c r="L19" s="4">
        <f t="shared" si="2"/>
        <v>617.236926112949</v>
      </c>
    </row>
    <row r="20" spans="1:12" ht="12.75">
      <c r="A20">
        <v>4121662</v>
      </c>
      <c r="B20">
        <v>60</v>
      </c>
      <c r="C20">
        <v>63.952</v>
      </c>
      <c r="D20" s="3">
        <v>39.6495</v>
      </c>
      <c r="E20">
        <v>180</v>
      </c>
      <c r="F20">
        <v>-88.669</v>
      </c>
      <c r="G20" s="2">
        <v>0.0002150497</v>
      </c>
      <c r="H20" s="2">
        <v>0.001993478</v>
      </c>
      <c r="I20" s="2">
        <v>2.670119E-05</v>
      </c>
      <c r="J20">
        <f t="shared" si="0"/>
        <v>39.57017441891384</v>
      </c>
      <c r="K20" s="2">
        <f t="shared" si="1"/>
        <v>0.07932558108616661</v>
      </c>
      <c r="L20" s="4">
        <f t="shared" si="2"/>
        <v>619.9884288216164</v>
      </c>
    </row>
    <row r="21" spans="1:12" ht="12.75">
      <c r="A21">
        <v>4121666</v>
      </c>
      <c r="B21">
        <v>55</v>
      </c>
      <c r="C21">
        <v>58.9</v>
      </c>
      <c r="D21" s="3">
        <v>36.62046</v>
      </c>
      <c r="E21">
        <v>180</v>
      </c>
      <c r="F21">
        <v>-88.669</v>
      </c>
      <c r="G21" s="2">
        <v>0.0002177952</v>
      </c>
      <c r="H21" s="2">
        <v>0.001825745</v>
      </c>
      <c r="I21" s="2">
        <v>1.960755E-05</v>
      </c>
      <c r="J21">
        <f t="shared" si="0"/>
        <v>36.4442593394112</v>
      </c>
      <c r="K21" s="2">
        <f t="shared" si="1"/>
        <v>0.17620066058880468</v>
      </c>
      <c r="L21" s="4">
        <f t="shared" si="2"/>
        <v>621.739558573854</v>
      </c>
    </row>
    <row r="22" spans="1:12" ht="12.75">
      <c r="A22">
        <v>4121670</v>
      </c>
      <c r="B22">
        <v>50</v>
      </c>
      <c r="C22">
        <v>53.964</v>
      </c>
      <c r="D22" s="3">
        <v>33.63283</v>
      </c>
      <c r="E22">
        <v>180</v>
      </c>
      <c r="F22">
        <v>-88.668</v>
      </c>
      <c r="G22" s="2">
        <v>0.0002239599</v>
      </c>
      <c r="H22" s="2">
        <v>0.001661492</v>
      </c>
      <c r="I22" s="2">
        <v>1.930136E-05</v>
      </c>
      <c r="J22">
        <f t="shared" si="0"/>
        <v>33.390119032122</v>
      </c>
      <c r="K22" s="2">
        <f t="shared" si="1"/>
        <v>0.24271096787799706</v>
      </c>
      <c r="L22" s="4">
        <f t="shared" si="2"/>
        <v>623.245682306723</v>
      </c>
    </row>
    <row r="23" spans="1:12" ht="12.75">
      <c r="A23">
        <v>4121674</v>
      </c>
      <c r="B23">
        <v>45</v>
      </c>
      <c r="C23">
        <v>49.013</v>
      </c>
      <c r="D23" s="3">
        <v>30.61801</v>
      </c>
      <c r="E23">
        <v>180</v>
      </c>
      <c r="F23">
        <v>-88.668</v>
      </c>
      <c r="G23" s="2">
        <v>0.0002248472</v>
      </c>
      <c r="H23" s="2">
        <v>0.001514915</v>
      </c>
      <c r="I23" s="2">
        <v>1.748524E-05</v>
      </c>
      <c r="J23">
        <f t="shared" si="0"/>
        <v>30.326697504287964</v>
      </c>
      <c r="K23" s="2">
        <f t="shared" si="1"/>
        <v>0.2913124957120381</v>
      </c>
      <c r="L23" s="4">
        <f t="shared" si="2"/>
        <v>624.6916124293555</v>
      </c>
    </row>
    <row r="24" spans="1:12" ht="12.75">
      <c r="A24">
        <v>4121678</v>
      </c>
      <c r="B24">
        <v>40</v>
      </c>
      <c r="C24">
        <v>43.952</v>
      </c>
      <c r="D24" s="3">
        <v>27.52065</v>
      </c>
      <c r="E24">
        <v>180</v>
      </c>
      <c r="F24">
        <v>-88.669</v>
      </c>
      <c r="G24" s="2">
        <v>0.0002276056</v>
      </c>
      <c r="H24" s="2">
        <v>0.001360148</v>
      </c>
      <c r="I24" s="2">
        <v>1.634068E-05</v>
      </c>
      <c r="J24">
        <f t="shared" si="0"/>
        <v>27.19521369245842</v>
      </c>
      <c r="K24" s="2">
        <f t="shared" si="1"/>
        <v>0.3254363075415796</v>
      </c>
      <c r="L24" s="4">
        <f t="shared" si="2"/>
        <v>626.1523935202039</v>
      </c>
    </row>
    <row r="25" spans="1:12" ht="12.75">
      <c r="A25">
        <v>4121682</v>
      </c>
      <c r="B25">
        <v>35</v>
      </c>
      <c r="C25">
        <v>38.968</v>
      </c>
      <c r="D25" s="3">
        <v>24.45977</v>
      </c>
      <c r="E25">
        <v>180</v>
      </c>
      <c r="F25">
        <v>-88.669</v>
      </c>
      <c r="G25" s="2">
        <v>0.0002282343</v>
      </c>
      <c r="H25" s="2">
        <v>0.001201386</v>
      </c>
      <c r="I25" s="2">
        <v>1.811002E-05</v>
      </c>
      <c r="J25">
        <f t="shared" si="0"/>
        <v>24.111373479425733</v>
      </c>
      <c r="K25" s="2">
        <f t="shared" si="1"/>
        <v>0.3483965205742656</v>
      </c>
      <c r="L25" s="4">
        <f t="shared" si="2"/>
        <v>627.6886163005543</v>
      </c>
    </row>
    <row r="26" spans="1:12" ht="12.75">
      <c r="A26">
        <v>4121686</v>
      </c>
      <c r="B26">
        <v>30</v>
      </c>
      <c r="C26">
        <v>33.915</v>
      </c>
      <c r="D26" s="3">
        <v>21.35644</v>
      </c>
      <c r="E26">
        <v>180</v>
      </c>
      <c r="F26">
        <v>-88.669</v>
      </c>
      <c r="G26" s="2">
        <v>0.0002318983</v>
      </c>
      <c r="H26" s="2">
        <v>0.001046876</v>
      </c>
      <c r="I26" s="2">
        <v>1.481481E-05</v>
      </c>
      <c r="J26">
        <f t="shared" si="0"/>
        <v>20.98483965188677</v>
      </c>
      <c r="K26" s="2">
        <f t="shared" si="1"/>
        <v>0.37160034811322973</v>
      </c>
      <c r="L26" s="4">
        <f t="shared" si="2"/>
        <v>629.704850361197</v>
      </c>
    </row>
    <row r="27" spans="1:12" ht="12.75">
      <c r="A27">
        <v>4121690</v>
      </c>
      <c r="B27">
        <v>25</v>
      </c>
      <c r="C27">
        <v>28.985</v>
      </c>
      <c r="D27" s="3">
        <v>18.27994</v>
      </c>
      <c r="E27">
        <v>180</v>
      </c>
      <c r="F27">
        <v>-88.668</v>
      </c>
      <c r="G27" s="2">
        <v>0.0002257252</v>
      </c>
      <c r="H27" s="2">
        <v>0.0009114112</v>
      </c>
      <c r="I27" s="2">
        <v>1.942723E-05</v>
      </c>
      <c r="J27">
        <f t="shared" si="0"/>
        <v>17.93441183281551</v>
      </c>
      <c r="K27" s="2">
        <f t="shared" si="1"/>
        <v>0.3455281671844901</v>
      </c>
      <c r="L27" s="4">
        <f t="shared" si="2"/>
        <v>630.6689667069173</v>
      </c>
    </row>
    <row r="28" spans="1:12" ht="12.75">
      <c r="A28">
        <v>4121694</v>
      </c>
      <c r="B28">
        <v>20</v>
      </c>
      <c r="C28">
        <v>24.036</v>
      </c>
      <c r="D28" s="3">
        <v>15.23964</v>
      </c>
      <c r="E28">
        <v>180</v>
      </c>
      <c r="F28">
        <v>-88.667</v>
      </c>
      <c r="G28" s="2">
        <v>0.0002336093</v>
      </c>
      <c r="H28" s="2">
        <v>0.0007529751</v>
      </c>
      <c r="I28" s="2">
        <v>1.264779E-05</v>
      </c>
      <c r="J28">
        <f t="shared" si="0"/>
        <v>14.87222780105412</v>
      </c>
      <c r="K28" s="2">
        <f t="shared" si="1"/>
        <v>0.36741219894588006</v>
      </c>
      <c r="L28" s="4">
        <f t="shared" si="2"/>
        <v>634.0339490763854</v>
      </c>
    </row>
    <row r="29" spans="1:12" ht="12.75">
      <c r="A29">
        <v>4121698</v>
      </c>
      <c r="B29">
        <v>15</v>
      </c>
      <c r="C29">
        <v>18.993</v>
      </c>
      <c r="D29" s="3">
        <v>12.11588</v>
      </c>
      <c r="E29">
        <v>180</v>
      </c>
      <c r="F29">
        <v>-88.668</v>
      </c>
      <c r="G29" s="2">
        <v>0.0002349348</v>
      </c>
      <c r="H29" s="2">
        <v>0.0005943998</v>
      </c>
      <c r="I29" s="2">
        <v>9.579931E-06</v>
      </c>
      <c r="J29">
        <f t="shared" si="0"/>
        <v>11.751881453878385</v>
      </c>
      <c r="K29" s="2">
        <f t="shared" si="1"/>
        <v>0.363998546121616</v>
      </c>
      <c r="L29" s="4">
        <f t="shared" si="2"/>
        <v>637.9129152845786</v>
      </c>
    </row>
    <row r="30" spans="1:12" ht="12.75">
      <c r="A30">
        <v>4121702</v>
      </c>
      <c r="B30">
        <v>10</v>
      </c>
      <c r="C30">
        <v>14.029</v>
      </c>
      <c r="D30" s="3">
        <v>9.048688</v>
      </c>
      <c r="E30">
        <v>180</v>
      </c>
      <c r="F30">
        <v>-88.665</v>
      </c>
      <c r="G30" s="2">
        <v>0.0002323957</v>
      </c>
      <c r="H30" s="2">
        <v>0.0004456736</v>
      </c>
      <c r="I30" s="2">
        <v>1.799444E-05</v>
      </c>
      <c r="J30">
        <f t="shared" si="0"/>
        <v>8.68041620157215</v>
      </c>
      <c r="K30" s="2">
        <f t="shared" si="1"/>
        <v>0.36827179842785007</v>
      </c>
      <c r="L30" s="4">
        <f t="shared" si="2"/>
        <v>644.9987882243923</v>
      </c>
    </row>
    <row r="31" spans="1:12" ht="12.75">
      <c r="A31">
        <v>4121706</v>
      </c>
      <c r="B31">
        <v>5</v>
      </c>
      <c r="C31">
        <v>8.988</v>
      </c>
      <c r="D31" s="3">
        <v>5.913132</v>
      </c>
      <c r="E31">
        <v>180</v>
      </c>
      <c r="F31">
        <v>-88.667</v>
      </c>
      <c r="G31" s="2">
        <v>0.0002362395</v>
      </c>
      <c r="H31" s="2">
        <v>0.0002892665</v>
      </c>
      <c r="I31" s="2">
        <v>7.207548E-06</v>
      </c>
      <c r="J31">
        <f t="shared" si="0"/>
        <v>5.561307350469063</v>
      </c>
      <c r="K31" s="2">
        <f t="shared" si="1"/>
        <v>0.3518246495309372</v>
      </c>
      <c r="L31" s="4">
        <f t="shared" si="2"/>
        <v>657.8918558077437</v>
      </c>
    </row>
    <row r="32" spans="1:11" ht="12.75">
      <c r="A32">
        <v>4121710</v>
      </c>
      <c r="B32">
        <v>0</v>
      </c>
      <c r="C32">
        <v>-0.306</v>
      </c>
      <c r="D32" s="3">
        <v>0.1479397</v>
      </c>
      <c r="E32">
        <v>180</v>
      </c>
      <c r="F32">
        <v>-88.608</v>
      </c>
      <c r="G32" s="2">
        <v>0.0002366653</v>
      </c>
      <c r="H32" s="2">
        <v>8.299442E-06</v>
      </c>
      <c r="I32" s="2">
        <v>4.736731E-06</v>
      </c>
      <c r="J32">
        <f t="shared" si="0"/>
        <v>-0.18933689911476784</v>
      </c>
      <c r="K32" s="2">
        <f t="shared" si="1"/>
        <v>0.3372765991147678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A1">
      <selection activeCell="I15" sqref="I15"/>
    </sheetView>
  </sheetViews>
  <sheetFormatPr defaultColWidth="9.140625" defaultRowHeight="12.75"/>
  <cols>
    <col min="1" max="1" width="11.140625" style="0" bestFit="1" customWidth="1"/>
    <col min="2" max="4" width="9.00390625" style="0" bestFit="1" customWidth="1"/>
  </cols>
  <sheetData>
    <row r="1" spans="1:19" ht="12.75">
      <c r="A1" t="s">
        <v>31</v>
      </c>
      <c r="B1" t="s">
        <v>32</v>
      </c>
      <c r="C1" t="s">
        <v>33</v>
      </c>
      <c r="G1" t="s">
        <v>58</v>
      </c>
      <c r="H1">
        <v>43</v>
      </c>
      <c r="I1" s="5">
        <v>8</v>
      </c>
      <c r="J1" s="5">
        <v>27</v>
      </c>
      <c r="K1" s="5">
        <f>J1+1</f>
        <v>28</v>
      </c>
      <c r="L1" s="5">
        <f>K1+1</f>
        <v>29</v>
      </c>
      <c r="M1" s="5">
        <f>L1+1</f>
        <v>30</v>
      </c>
      <c r="N1" s="5">
        <v>32</v>
      </c>
      <c r="O1" s="5">
        <v>27</v>
      </c>
      <c r="P1" s="5">
        <f>O1+1</f>
        <v>28</v>
      </c>
      <c r="Q1" s="5">
        <f>P1+1</f>
        <v>29</v>
      </c>
      <c r="R1" s="5">
        <f>Q1+1</f>
        <v>30</v>
      </c>
      <c r="S1" s="5">
        <v>32</v>
      </c>
    </row>
    <row r="2" spans="1:2" ht="12.75">
      <c r="A2" t="s">
        <v>34</v>
      </c>
      <c r="B2">
        <v>4122306</v>
      </c>
    </row>
    <row r="3" spans="1:19" ht="12.75">
      <c r="A3" t="s">
        <v>35</v>
      </c>
      <c r="B3">
        <v>4122333</v>
      </c>
      <c r="G3" t="s">
        <v>59</v>
      </c>
      <c r="I3" t="s">
        <v>60</v>
      </c>
      <c r="J3" t="s">
        <v>61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1:19" ht="12.75">
      <c r="A4" t="s">
        <v>36</v>
      </c>
      <c r="B4">
        <v>1487666</v>
      </c>
      <c r="G4">
        <v>0</v>
      </c>
      <c r="I4" s="6">
        <f aca="true" ca="1" t="shared" si="0" ref="I4:I10">OFFSET($A$1,I$1+$H$1*$G4-1,1)</f>
        <v>-0.3</v>
      </c>
      <c r="J4" s="6">
        <f aca="true" ca="1" t="shared" si="1" ref="J4:N10">OFFSET($A$1,J$1+$H$1*$G4-1,2)*10000</f>
        <v>-50.1609</v>
      </c>
      <c r="K4" s="6">
        <f ca="1" t="shared" si="1"/>
        <v>-3.50548</v>
      </c>
      <c r="L4" s="6">
        <f ca="1" t="shared" si="1"/>
        <v>-3.03297</v>
      </c>
      <c r="M4" s="6">
        <f ca="1" t="shared" si="1"/>
        <v>-1.22484</v>
      </c>
      <c r="N4" s="6">
        <f ca="1">OFFSET($A$1,N$1+$H$1*$G4-1,2)*10000</f>
        <v>1.43956</v>
      </c>
      <c r="O4" s="6">
        <f aca="true" ca="1" t="shared" si="2" ref="O4:S10">OFFSET($A$1,O$1+$H$1*$G4-1,3)*10000</f>
        <v>-18.0963</v>
      </c>
      <c r="P4" s="6">
        <f ca="1" t="shared" si="2"/>
        <v>0.940332</v>
      </c>
      <c r="Q4" s="6">
        <f ca="1" t="shared" si="2"/>
        <v>-0.0035867299999999998</v>
      </c>
      <c r="R4" s="6">
        <f ca="1">OFFSET($A$1,R$1+$H$1*$G4-1,3)*10000</f>
        <v>0.045052999999999996</v>
      </c>
      <c r="S4" s="6">
        <f ca="1" t="shared" si="2"/>
        <v>0.0329996</v>
      </c>
    </row>
    <row r="5" spans="1:19" ht="12.75">
      <c r="A5" t="s">
        <v>37</v>
      </c>
      <c r="B5">
        <v>2</v>
      </c>
      <c r="G5">
        <v>1</v>
      </c>
      <c r="I5" s="6">
        <f ca="1" t="shared" si="0"/>
        <v>13.84</v>
      </c>
      <c r="J5" s="6">
        <f ca="1" t="shared" si="1"/>
        <v>0.06278310000000001</v>
      </c>
      <c r="K5" s="6">
        <f ca="1" t="shared" si="1"/>
        <v>0.378843</v>
      </c>
      <c r="L5" s="6">
        <f ca="1" t="shared" si="1"/>
        <v>-0.234651</v>
      </c>
      <c r="M5" s="6">
        <f ca="1" t="shared" si="1"/>
        <v>1.27415</v>
      </c>
      <c r="N5" s="6">
        <f ca="1" t="shared" si="1"/>
        <v>0.765065</v>
      </c>
      <c r="O5" s="6">
        <f ca="1" t="shared" si="2"/>
        <v>3.1079000000000003</v>
      </c>
      <c r="P5" s="6">
        <f ca="1" t="shared" si="2"/>
        <v>0.24932100000000001</v>
      </c>
      <c r="Q5" s="6">
        <f ca="1" t="shared" si="2"/>
        <v>-0.348303</v>
      </c>
      <c r="R5" s="6">
        <f ca="1" t="shared" si="2"/>
        <v>-0.0164532</v>
      </c>
      <c r="S5" s="6">
        <f ca="1" t="shared" si="2"/>
        <v>-0.0217294</v>
      </c>
    </row>
    <row r="6" spans="1:19" ht="12.75">
      <c r="A6" t="s">
        <v>38</v>
      </c>
      <c r="B6">
        <v>0.04382</v>
      </c>
      <c r="G6">
        <v>2</v>
      </c>
      <c r="I6" s="6">
        <f ca="1" t="shared" si="0"/>
        <v>24.06</v>
      </c>
      <c r="J6" s="6">
        <f ca="1" t="shared" si="1"/>
        <v>-0.0936728</v>
      </c>
      <c r="K6" s="6">
        <f ca="1" t="shared" si="1"/>
        <v>0.38152299999999995</v>
      </c>
      <c r="L6" s="6">
        <f ca="1" t="shared" si="1"/>
        <v>-0.242175</v>
      </c>
      <c r="M6" s="6">
        <f ca="1" t="shared" si="1"/>
        <v>1.31551</v>
      </c>
      <c r="N6" s="6">
        <f ca="1" t="shared" si="1"/>
        <v>0.762539</v>
      </c>
      <c r="O6" s="6">
        <f ca="1" t="shared" si="2"/>
        <v>3.11535</v>
      </c>
      <c r="P6" s="6">
        <f ca="1" t="shared" si="2"/>
        <v>0.248992</v>
      </c>
      <c r="Q6" s="6">
        <f ca="1" t="shared" si="2"/>
        <v>-0.346148</v>
      </c>
      <c r="R6" s="6">
        <f ca="1" t="shared" si="2"/>
        <v>-0.0195147</v>
      </c>
      <c r="S6" s="6">
        <f ca="1" t="shared" si="2"/>
        <v>-0.022214</v>
      </c>
    </row>
    <row r="7" spans="1:19" ht="12.75">
      <c r="A7" t="s">
        <v>39</v>
      </c>
      <c r="B7">
        <v>-0.01298</v>
      </c>
      <c r="G7">
        <v>3</v>
      </c>
      <c r="I7" s="6">
        <f ca="1" t="shared" si="0"/>
        <v>33.83</v>
      </c>
      <c r="J7" s="6">
        <f ca="1" t="shared" si="1"/>
        <v>-0.208325</v>
      </c>
      <c r="K7" s="6">
        <f ca="1" t="shared" si="1"/>
        <v>0.449255</v>
      </c>
      <c r="L7" s="6">
        <f ca="1" t="shared" si="1"/>
        <v>-0.248383</v>
      </c>
      <c r="M7" s="6">
        <f ca="1" t="shared" si="1"/>
        <v>1.31545</v>
      </c>
      <c r="N7" s="6">
        <f ca="1" t="shared" si="1"/>
        <v>0.7610389999999999</v>
      </c>
      <c r="O7" s="6">
        <f ca="1" t="shared" si="2"/>
        <v>3.09845</v>
      </c>
      <c r="P7" s="6">
        <f ca="1" t="shared" si="2"/>
        <v>0.24568500000000001</v>
      </c>
      <c r="Q7" s="6">
        <f ca="1" t="shared" si="2"/>
        <v>-0.342429</v>
      </c>
      <c r="R7" s="6">
        <f ca="1" t="shared" si="2"/>
        <v>-0.0192146</v>
      </c>
      <c r="S7" s="6">
        <f ca="1" t="shared" si="2"/>
        <v>-0.0224315</v>
      </c>
    </row>
    <row r="8" spans="1:19" ht="12.75">
      <c r="A8" t="s">
        <v>40</v>
      </c>
      <c r="B8">
        <v>-0.3</v>
      </c>
      <c r="G8">
        <v>4</v>
      </c>
      <c r="I8" s="6">
        <f ca="1" t="shared" si="0"/>
        <v>71.65</v>
      </c>
      <c r="J8" s="6">
        <f ca="1" t="shared" si="1"/>
        <v>0.24740600000000001</v>
      </c>
      <c r="K8" s="6">
        <f ca="1" t="shared" si="1"/>
        <v>0.514541</v>
      </c>
      <c r="L8" s="6">
        <f ca="1" t="shared" si="1"/>
        <v>-0.219699</v>
      </c>
      <c r="M8" s="6">
        <f ca="1" t="shared" si="1"/>
        <v>1.2328999999999999</v>
      </c>
      <c r="N8" s="6">
        <f ca="1" t="shared" si="1"/>
        <v>0.7506</v>
      </c>
      <c r="O8" s="6">
        <f ca="1" t="shared" si="2"/>
        <v>2.69617</v>
      </c>
      <c r="P8" s="6">
        <f ca="1" t="shared" si="2"/>
        <v>0.249945</v>
      </c>
      <c r="Q8" s="6">
        <f ca="1" t="shared" si="2"/>
        <v>-0.318869</v>
      </c>
      <c r="R8" s="6">
        <f ca="1" t="shared" si="2"/>
        <v>-0.0183211</v>
      </c>
      <c r="S8" s="6">
        <f ca="1" t="shared" si="2"/>
        <v>-0.0229007</v>
      </c>
    </row>
    <row r="9" spans="1:19" ht="12.75">
      <c r="A9" t="s">
        <v>41</v>
      </c>
      <c r="B9">
        <v>-88.665</v>
      </c>
      <c r="G9">
        <v>5</v>
      </c>
      <c r="I9" s="6">
        <f ca="1" t="shared" si="0"/>
        <v>24.06</v>
      </c>
      <c r="J9" s="6">
        <f ca="1" t="shared" si="1"/>
        <v>-1.30738</v>
      </c>
      <c r="K9" s="6">
        <f ca="1" t="shared" si="1"/>
        <v>0.5980300000000001</v>
      </c>
      <c r="L9" s="6">
        <f ca="1" t="shared" si="1"/>
        <v>-0.299064</v>
      </c>
      <c r="M9" s="6">
        <f ca="1" t="shared" si="1"/>
        <v>1.2813700000000001</v>
      </c>
      <c r="N9" s="6">
        <f ca="1" t="shared" si="1"/>
        <v>0.769471</v>
      </c>
      <c r="O9" s="6">
        <f ca="1" t="shared" si="2"/>
        <v>2.99011</v>
      </c>
      <c r="P9" s="6">
        <f ca="1" t="shared" si="2"/>
        <v>0.251172</v>
      </c>
      <c r="Q9" s="6">
        <f ca="1" t="shared" si="2"/>
        <v>-0.334199</v>
      </c>
      <c r="R9" s="6">
        <f ca="1" t="shared" si="2"/>
        <v>-0.0152851</v>
      </c>
      <c r="S9" s="6">
        <f ca="1" t="shared" si="2"/>
        <v>-0.0223821</v>
      </c>
    </row>
    <row r="10" spans="1:19" ht="12.75">
      <c r="A10" t="s">
        <v>42</v>
      </c>
      <c r="B10" s="2">
        <v>0.14813</v>
      </c>
      <c r="G10">
        <v>6</v>
      </c>
      <c r="I10" s="6">
        <f ca="1" t="shared" si="0"/>
        <v>-0.29</v>
      </c>
      <c r="J10" s="6">
        <f ca="1" t="shared" si="1"/>
        <v>-50.3724</v>
      </c>
      <c r="K10" s="6">
        <f ca="1" t="shared" si="1"/>
        <v>-3.25805</v>
      </c>
      <c r="L10" s="6">
        <f ca="1" t="shared" si="1"/>
        <v>-2.96932</v>
      </c>
      <c r="M10" s="6">
        <f ca="1" t="shared" si="1"/>
        <v>-1.19143</v>
      </c>
      <c r="N10" s="6">
        <f ca="1" t="shared" si="1"/>
        <v>1.43392</v>
      </c>
      <c r="O10" s="6">
        <f ca="1" t="shared" si="2"/>
        <v>-18.3925</v>
      </c>
      <c r="P10" s="6">
        <f ca="1" t="shared" si="2"/>
        <v>0.786149</v>
      </c>
      <c r="Q10" s="6">
        <f ca="1" t="shared" si="2"/>
        <v>0.0152925</v>
      </c>
      <c r="R10" s="6">
        <f ca="1" t="shared" si="2"/>
        <v>0.08528469999999999</v>
      </c>
      <c r="S10" s="6">
        <f ca="1" t="shared" si="2"/>
        <v>0.00740754</v>
      </c>
    </row>
    <row r="11" spans="1:2" ht="12.75">
      <c r="A11" t="s">
        <v>43</v>
      </c>
      <c r="B11" s="2">
        <v>0</v>
      </c>
    </row>
    <row r="12" spans="1:2" ht="12.75">
      <c r="A12" t="s">
        <v>44</v>
      </c>
      <c r="B12" s="2">
        <v>0</v>
      </c>
    </row>
    <row r="13" ht="12.75">
      <c r="A13" t="s">
        <v>9</v>
      </c>
    </row>
    <row r="14" ht="12.75">
      <c r="A14" t="s">
        <v>45</v>
      </c>
    </row>
    <row r="15" spans="1:2" ht="12.75">
      <c r="A15" t="s">
        <v>46</v>
      </c>
      <c r="B15">
        <v>1</v>
      </c>
    </row>
    <row r="16" spans="1:2" ht="12.75">
      <c r="A16" t="s">
        <v>47</v>
      </c>
      <c r="B16">
        <v>1</v>
      </c>
    </row>
    <row r="17" spans="1:2" ht="12.75">
      <c r="A17" t="s">
        <v>48</v>
      </c>
      <c r="B17">
        <v>1</v>
      </c>
    </row>
    <row r="18" spans="1:2" ht="12.75">
      <c r="A18" t="s">
        <v>49</v>
      </c>
      <c r="B18">
        <v>1</v>
      </c>
    </row>
    <row r="19" spans="1:2" ht="12.75">
      <c r="A19" t="s">
        <v>50</v>
      </c>
      <c r="B19">
        <v>0</v>
      </c>
    </row>
    <row r="20" spans="1:2" ht="12.75">
      <c r="A20" t="s">
        <v>51</v>
      </c>
      <c r="B20">
        <v>0</v>
      </c>
    </row>
    <row r="21" spans="1:2" ht="12.75">
      <c r="A21" t="s">
        <v>52</v>
      </c>
      <c r="B21">
        <v>0</v>
      </c>
    </row>
    <row r="22" spans="1:2" ht="12.75">
      <c r="A22" t="s">
        <v>53</v>
      </c>
      <c r="B22">
        <v>0</v>
      </c>
    </row>
    <row r="23" ht="12.75">
      <c r="A23" t="s">
        <v>54</v>
      </c>
    </row>
    <row r="24" spans="1:4" ht="12.75">
      <c r="A24" t="s">
        <v>54</v>
      </c>
      <c r="B24" t="s">
        <v>55</v>
      </c>
      <c r="C24" t="s">
        <v>56</v>
      </c>
      <c r="D24" t="s">
        <v>57</v>
      </c>
    </row>
    <row r="25" spans="2:4" ht="12.75">
      <c r="B25">
        <v>1</v>
      </c>
      <c r="C25" s="2">
        <v>-0.000147933</v>
      </c>
      <c r="D25" s="2">
        <v>3.48176E-05</v>
      </c>
    </row>
    <row r="26" spans="2:4" ht="12.75">
      <c r="B26">
        <v>2</v>
      </c>
      <c r="C26" s="2">
        <v>0.996437</v>
      </c>
      <c r="D26" s="2">
        <v>-0.000203926</v>
      </c>
    </row>
    <row r="27" spans="2:4" ht="12.75">
      <c r="B27">
        <v>3</v>
      </c>
      <c r="C27" s="2">
        <v>-0.00501609</v>
      </c>
      <c r="D27" s="2">
        <v>-0.00180963</v>
      </c>
    </row>
    <row r="28" spans="2:4" ht="12.75">
      <c r="B28">
        <v>4</v>
      </c>
      <c r="C28" s="2">
        <v>-0.000350548</v>
      </c>
      <c r="D28" s="2">
        <v>9.40332E-05</v>
      </c>
    </row>
    <row r="29" spans="2:4" ht="12.75">
      <c r="B29">
        <v>5</v>
      </c>
      <c r="C29" s="2">
        <v>-0.000303297</v>
      </c>
      <c r="D29" s="2">
        <v>-3.58673E-07</v>
      </c>
    </row>
    <row r="30" spans="2:4" ht="12.75">
      <c r="B30">
        <v>6</v>
      </c>
      <c r="C30" s="2">
        <v>-0.000122484</v>
      </c>
      <c r="D30" s="2">
        <v>4.5053E-06</v>
      </c>
    </row>
    <row r="31" spans="2:4" ht="12.75">
      <c r="B31">
        <v>9</v>
      </c>
      <c r="C31" s="2">
        <v>2.73611E-05</v>
      </c>
      <c r="D31" s="2">
        <v>-1.82199E-05</v>
      </c>
    </row>
    <row r="32" spans="2:4" ht="12.75">
      <c r="B32">
        <v>10</v>
      </c>
      <c r="C32" s="2">
        <v>0.000143956</v>
      </c>
      <c r="D32" s="2">
        <v>3.29996E-06</v>
      </c>
    </row>
    <row r="33" spans="2:4" ht="12.75">
      <c r="B33">
        <v>12</v>
      </c>
      <c r="C33" s="2">
        <v>-2.7404E-06</v>
      </c>
      <c r="D33" s="2">
        <v>-3.56272E-07</v>
      </c>
    </row>
    <row r="34" spans="2:4" ht="12.75">
      <c r="B34">
        <v>15</v>
      </c>
      <c r="C34" s="2">
        <v>1.07169E-06</v>
      </c>
      <c r="D34" s="2">
        <v>3.1288E-06</v>
      </c>
    </row>
    <row r="35" spans="2:4" ht="12.75">
      <c r="B35">
        <v>18</v>
      </c>
      <c r="C35" s="2">
        <v>-1.08282E-06</v>
      </c>
      <c r="D35" s="2">
        <v>-3.88021E-07</v>
      </c>
    </row>
    <row r="36" spans="2:4" ht="12.75">
      <c r="B36">
        <v>20</v>
      </c>
      <c r="C36" s="2">
        <v>1.24616E-07</v>
      </c>
      <c r="D36" s="2">
        <v>-1.0631E-06</v>
      </c>
    </row>
    <row r="37" spans="2:4" ht="12.75">
      <c r="B37">
        <v>21</v>
      </c>
      <c r="C37" s="2">
        <v>2.37753E-07</v>
      </c>
      <c r="D37" s="2">
        <v>-8.76737E-07</v>
      </c>
    </row>
    <row r="38" spans="2:4" ht="12.75">
      <c r="B38">
        <v>25</v>
      </c>
      <c r="C38" s="2">
        <v>1.45616E-07</v>
      </c>
      <c r="D38" s="2">
        <v>1.20939E-07</v>
      </c>
    </row>
    <row r="39" spans="2:4" ht="12.75">
      <c r="B39">
        <v>27</v>
      </c>
      <c r="C39" s="2">
        <v>1.48466E-07</v>
      </c>
      <c r="D39" s="2">
        <v>3.15771E-08</v>
      </c>
    </row>
    <row r="40" spans="2:4" ht="12.75">
      <c r="B40">
        <v>28</v>
      </c>
      <c r="C40" s="2">
        <v>6.96131E-08</v>
      </c>
      <c r="D40" s="2">
        <v>-1.02829E-07</v>
      </c>
    </row>
    <row r="41" spans="2:4" ht="12.75">
      <c r="B41">
        <v>30</v>
      </c>
      <c r="C41" s="2">
        <v>6.20564E-08</v>
      </c>
      <c r="D41" s="2">
        <v>8.43778E-09</v>
      </c>
    </row>
    <row r="42" ht="12.75">
      <c r="A42" t="s">
        <v>9</v>
      </c>
    </row>
    <row r="43" ht="12.75">
      <c r="A43" t="s">
        <v>9</v>
      </c>
    </row>
    <row r="44" spans="1:3" ht="12.75">
      <c r="A44" t="s">
        <v>31</v>
      </c>
      <c r="B44" t="s">
        <v>32</v>
      </c>
      <c r="C44" t="s">
        <v>33</v>
      </c>
    </row>
    <row r="45" spans="1:2" ht="12.75">
      <c r="A45" t="s">
        <v>34</v>
      </c>
      <c r="B45">
        <v>4122306</v>
      </c>
    </row>
    <row r="46" spans="1:2" ht="12.75">
      <c r="A46" t="s">
        <v>35</v>
      </c>
      <c r="B46">
        <v>4122366</v>
      </c>
    </row>
    <row r="47" spans="1:2" ht="12.75">
      <c r="A47" t="s">
        <v>36</v>
      </c>
      <c r="B47">
        <v>1487666</v>
      </c>
    </row>
    <row r="48" spans="1:2" ht="12.75">
      <c r="A48" t="s">
        <v>37</v>
      </c>
      <c r="B48">
        <v>2</v>
      </c>
    </row>
    <row r="49" spans="1:2" ht="12.75">
      <c r="A49" t="s">
        <v>38</v>
      </c>
      <c r="B49">
        <v>0.02867</v>
      </c>
    </row>
    <row r="50" spans="1:2" ht="12.75">
      <c r="A50" t="s">
        <v>39</v>
      </c>
      <c r="B50">
        <v>-0.00644</v>
      </c>
    </row>
    <row r="51" spans="1:2" ht="12.75">
      <c r="A51" t="s">
        <v>40</v>
      </c>
      <c r="B51">
        <v>13.84</v>
      </c>
    </row>
    <row r="52" spans="1:2" ht="12.75">
      <c r="A52" t="s">
        <v>41</v>
      </c>
      <c r="B52">
        <v>-88.6623</v>
      </c>
    </row>
    <row r="53" spans="1:2" ht="12.75">
      <c r="A53" t="s">
        <v>42</v>
      </c>
      <c r="B53" s="2">
        <v>8.75772</v>
      </c>
    </row>
    <row r="54" spans="1:2" ht="12.75">
      <c r="A54" t="s">
        <v>43</v>
      </c>
      <c r="B54" s="2">
        <v>0</v>
      </c>
    </row>
    <row r="55" spans="1:2" ht="12.75">
      <c r="A55" t="s">
        <v>44</v>
      </c>
      <c r="B55" s="2">
        <v>0</v>
      </c>
    </row>
    <row r="56" ht="12.75">
      <c r="A56" t="s">
        <v>9</v>
      </c>
    </row>
    <row r="57" ht="12.75">
      <c r="A57" t="s">
        <v>45</v>
      </c>
    </row>
    <row r="58" spans="1:2" ht="12.75">
      <c r="A58" t="s">
        <v>46</v>
      </c>
      <c r="B58">
        <v>1</v>
      </c>
    </row>
    <row r="59" spans="1:2" ht="12.75">
      <c r="A59" t="s">
        <v>47</v>
      </c>
      <c r="B59">
        <v>1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v>1</v>
      </c>
    </row>
    <row r="62" spans="1:2" ht="12.75">
      <c r="A62" t="s">
        <v>50</v>
      </c>
      <c r="B62">
        <v>0</v>
      </c>
    </row>
    <row r="63" spans="1:2" ht="12.75">
      <c r="A63" t="s">
        <v>51</v>
      </c>
      <c r="B63">
        <v>0</v>
      </c>
    </row>
    <row r="64" spans="1:2" ht="12.75">
      <c r="A64" t="s">
        <v>52</v>
      </c>
      <c r="B64">
        <v>0</v>
      </c>
    </row>
    <row r="65" spans="1:2" ht="12.75">
      <c r="A65" t="s">
        <v>53</v>
      </c>
      <c r="B65">
        <v>0</v>
      </c>
    </row>
    <row r="66" ht="12.75">
      <c r="A66" t="s">
        <v>54</v>
      </c>
    </row>
    <row r="67" spans="1:4" ht="12.75">
      <c r="A67" t="s">
        <v>54</v>
      </c>
      <c r="B67" t="s">
        <v>55</v>
      </c>
      <c r="C67" t="s">
        <v>56</v>
      </c>
      <c r="D67" t="s">
        <v>57</v>
      </c>
    </row>
    <row r="68" spans="2:4" ht="12.75">
      <c r="B68">
        <v>1</v>
      </c>
      <c r="C68" s="2">
        <v>-1.09819E-06</v>
      </c>
      <c r="D68" s="2">
        <v>1.03877E-06</v>
      </c>
    </row>
    <row r="69" spans="2:4" ht="12.75">
      <c r="B69">
        <v>2</v>
      </c>
      <c r="C69" s="2">
        <v>0.999958</v>
      </c>
      <c r="D69" s="2">
        <v>3.51735E-05</v>
      </c>
    </row>
    <row r="70" spans="2:4" ht="12.75">
      <c r="B70">
        <v>3</v>
      </c>
      <c r="C70" s="2">
        <v>6.27831E-06</v>
      </c>
      <c r="D70" s="2">
        <v>0.00031079</v>
      </c>
    </row>
    <row r="71" spans="2:4" ht="12.75">
      <c r="B71">
        <v>4</v>
      </c>
      <c r="C71" s="2">
        <v>3.78843E-05</v>
      </c>
      <c r="D71" s="2">
        <v>2.49321E-05</v>
      </c>
    </row>
    <row r="72" spans="2:4" ht="12.75">
      <c r="B72">
        <v>5</v>
      </c>
      <c r="C72" s="2">
        <v>-2.34651E-05</v>
      </c>
      <c r="D72" s="2">
        <v>-3.48303E-05</v>
      </c>
    </row>
    <row r="73" spans="2:4" ht="12.75">
      <c r="B73">
        <v>6</v>
      </c>
      <c r="C73" s="2">
        <v>0.000127415</v>
      </c>
      <c r="D73" s="2">
        <v>-1.64532E-06</v>
      </c>
    </row>
    <row r="74" spans="2:4" ht="12.75">
      <c r="B74">
        <v>9</v>
      </c>
      <c r="C74" s="2">
        <v>2.15542E-07</v>
      </c>
      <c r="D74" s="2">
        <v>1.33749E-06</v>
      </c>
    </row>
    <row r="75" spans="2:4" ht="12.75">
      <c r="B75">
        <v>10</v>
      </c>
      <c r="C75" s="2">
        <v>7.65065E-05</v>
      </c>
      <c r="D75" s="2">
        <v>-2.17294E-06</v>
      </c>
    </row>
    <row r="76" spans="2:4" ht="12.75">
      <c r="B76">
        <v>12</v>
      </c>
      <c r="C76" s="2">
        <v>9.17844E-07</v>
      </c>
      <c r="D76" s="2">
        <v>-1.46979E-07</v>
      </c>
    </row>
    <row r="77" spans="2:4" ht="12.75">
      <c r="B77">
        <v>15</v>
      </c>
      <c r="C77" s="2">
        <v>6.57132E-08</v>
      </c>
      <c r="D77" s="2">
        <v>8.13657E-08</v>
      </c>
    </row>
    <row r="78" spans="2:4" ht="12.75">
      <c r="B78">
        <v>18</v>
      </c>
      <c r="C78" s="2">
        <v>-1.78785E-06</v>
      </c>
      <c r="D78" s="2">
        <v>9.8971E-09</v>
      </c>
    </row>
    <row r="79" spans="2:4" ht="12.75">
      <c r="B79">
        <v>20</v>
      </c>
      <c r="C79" s="2">
        <v>-2.84081E-08</v>
      </c>
      <c r="D79" s="2">
        <v>-7.9051E-08</v>
      </c>
    </row>
    <row r="80" spans="2:4" ht="12.75">
      <c r="B80">
        <v>21</v>
      </c>
      <c r="C80" s="2">
        <v>-2.78506E-08</v>
      </c>
      <c r="D80" s="2">
        <v>-8.56763E-08</v>
      </c>
    </row>
    <row r="81" spans="2:4" ht="12.75">
      <c r="B81">
        <v>25</v>
      </c>
      <c r="C81" s="2">
        <v>3.1659E-08</v>
      </c>
      <c r="D81" s="2">
        <v>-1.43001E-08</v>
      </c>
    </row>
    <row r="82" spans="2:4" ht="12.75">
      <c r="B82">
        <v>27</v>
      </c>
      <c r="C82" s="2">
        <v>-1.64295E-08</v>
      </c>
      <c r="D82" s="2">
        <v>-8.88901E-09</v>
      </c>
    </row>
    <row r="83" spans="2:4" ht="12.75">
      <c r="B83">
        <v>28</v>
      </c>
      <c r="C83" s="2">
        <v>-7.39047E-09</v>
      </c>
      <c r="D83" s="2">
        <v>2.62185E-09</v>
      </c>
    </row>
    <row r="84" spans="2:4" ht="12.75">
      <c r="B84">
        <v>30</v>
      </c>
      <c r="C84" s="2">
        <v>9.86387E-09</v>
      </c>
      <c r="D84" s="2">
        <v>7.90163E-10</v>
      </c>
    </row>
    <row r="85" ht="12.75">
      <c r="A85" t="s">
        <v>9</v>
      </c>
    </row>
    <row r="86" ht="12.75">
      <c r="A86" t="s">
        <v>9</v>
      </c>
    </row>
    <row r="87" spans="1:3" ht="12.75">
      <c r="A87" t="s">
        <v>31</v>
      </c>
      <c r="B87" t="s">
        <v>32</v>
      </c>
      <c r="C87" t="s">
        <v>33</v>
      </c>
    </row>
    <row r="88" spans="1:2" ht="12.75">
      <c r="A88" t="s">
        <v>34</v>
      </c>
      <c r="B88">
        <v>4122306</v>
      </c>
    </row>
    <row r="89" spans="1:2" ht="12.75">
      <c r="A89" t="s">
        <v>35</v>
      </c>
      <c r="B89">
        <v>4122399</v>
      </c>
    </row>
    <row r="90" spans="1:2" ht="12.75">
      <c r="A90" t="s">
        <v>36</v>
      </c>
      <c r="B90">
        <v>1487666</v>
      </c>
    </row>
    <row r="91" spans="1:2" ht="12.75">
      <c r="A91" t="s">
        <v>37</v>
      </c>
      <c r="B91">
        <v>2</v>
      </c>
    </row>
    <row r="92" spans="1:2" ht="12.75">
      <c r="A92" t="s">
        <v>38</v>
      </c>
      <c r="B92">
        <v>0.02872</v>
      </c>
    </row>
    <row r="93" spans="1:2" ht="12.75">
      <c r="A93" t="s">
        <v>39</v>
      </c>
      <c r="B93">
        <v>-0.00631</v>
      </c>
    </row>
    <row r="94" spans="1:2" ht="12.75">
      <c r="A94" t="s">
        <v>40</v>
      </c>
      <c r="B94">
        <v>24.06</v>
      </c>
    </row>
    <row r="95" spans="1:2" ht="12.75">
      <c r="A95" t="s">
        <v>41</v>
      </c>
      <c r="B95">
        <v>-88.6598</v>
      </c>
    </row>
    <row r="96" spans="1:2" ht="12.75">
      <c r="A96" t="s">
        <v>42</v>
      </c>
      <c r="B96" s="2">
        <v>15.0656</v>
      </c>
    </row>
    <row r="97" spans="1:2" ht="12.75">
      <c r="A97" t="s">
        <v>43</v>
      </c>
      <c r="B97" s="2">
        <v>0</v>
      </c>
    </row>
    <row r="98" spans="1:2" ht="12.75">
      <c r="A98" t="s">
        <v>44</v>
      </c>
      <c r="B98" s="2">
        <v>0</v>
      </c>
    </row>
    <row r="99" ht="12.75">
      <c r="A99" t="s">
        <v>9</v>
      </c>
    </row>
    <row r="100" ht="12.75">
      <c r="A100" t="s">
        <v>45</v>
      </c>
    </row>
    <row r="101" spans="1:2" ht="12.75">
      <c r="A101" t="s">
        <v>46</v>
      </c>
      <c r="B101">
        <v>1</v>
      </c>
    </row>
    <row r="102" spans="1:2" ht="12.75">
      <c r="A102" t="s">
        <v>47</v>
      </c>
      <c r="B102">
        <v>1</v>
      </c>
    </row>
    <row r="103" spans="1:2" ht="12.75">
      <c r="A103" t="s">
        <v>48</v>
      </c>
      <c r="B103">
        <v>1</v>
      </c>
    </row>
    <row r="104" spans="1:2" ht="12.75">
      <c r="A104" t="s">
        <v>49</v>
      </c>
      <c r="B104">
        <v>1</v>
      </c>
    </row>
    <row r="105" spans="1:2" ht="12.75">
      <c r="A105" t="s">
        <v>50</v>
      </c>
      <c r="B105">
        <v>0</v>
      </c>
    </row>
    <row r="106" spans="1:2" ht="12.75">
      <c r="A106" t="s">
        <v>51</v>
      </c>
      <c r="B106">
        <v>0</v>
      </c>
    </row>
    <row r="107" spans="1:2" ht="12.75">
      <c r="A107" t="s">
        <v>52</v>
      </c>
      <c r="B107">
        <v>0</v>
      </c>
    </row>
    <row r="108" spans="1:2" ht="12.75">
      <c r="A108" t="s">
        <v>53</v>
      </c>
      <c r="B108">
        <v>0</v>
      </c>
    </row>
    <row r="109" ht="12.75">
      <c r="A109" t="s">
        <v>54</v>
      </c>
    </row>
    <row r="110" spans="1:4" ht="12.75">
      <c r="A110" t="s">
        <v>54</v>
      </c>
      <c r="B110" t="s">
        <v>55</v>
      </c>
      <c r="C110" t="s">
        <v>56</v>
      </c>
      <c r="D110" t="s">
        <v>57</v>
      </c>
    </row>
    <row r="111" spans="2:4" ht="12.75">
      <c r="B111">
        <v>1</v>
      </c>
      <c r="C111" s="2">
        <v>8.64273E-06</v>
      </c>
      <c r="D111" s="2">
        <v>-2.67868E-06</v>
      </c>
    </row>
    <row r="112" spans="2:4" ht="12.75">
      <c r="B112">
        <v>2</v>
      </c>
      <c r="C112" s="2">
        <v>1.00031</v>
      </c>
      <c r="D112" s="2">
        <v>-1.69253E-05</v>
      </c>
    </row>
    <row r="113" spans="2:4" ht="12.75">
      <c r="B113">
        <v>3</v>
      </c>
      <c r="C113" s="2">
        <v>-9.36728E-06</v>
      </c>
      <c r="D113" s="2">
        <v>0.000311535</v>
      </c>
    </row>
    <row r="114" spans="2:4" ht="12.75">
      <c r="B114">
        <v>4</v>
      </c>
      <c r="C114" s="2">
        <v>3.81523E-05</v>
      </c>
      <c r="D114" s="2">
        <v>2.48992E-05</v>
      </c>
    </row>
    <row r="115" spans="2:4" ht="12.75">
      <c r="B115">
        <v>5</v>
      </c>
      <c r="C115" s="2">
        <v>-2.42175E-05</v>
      </c>
      <c r="D115" s="2">
        <v>-3.46148E-05</v>
      </c>
    </row>
    <row r="116" spans="2:4" ht="12.75">
      <c r="B116">
        <v>6</v>
      </c>
      <c r="C116" s="2">
        <v>0.000131551</v>
      </c>
      <c r="D116" s="2">
        <v>-1.95147E-06</v>
      </c>
    </row>
    <row r="117" spans="2:4" ht="12.75">
      <c r="B117">
        <v>9</v>
      </c>
      <c r="C117" s="2">
        <v>4.04268E-07</v>
      </c>
      <c r="D117" s="2">
        <v>2.0924E-06</v>
      </c>
    </row>
    <row r="118" spans="2:4" ht="12.75">
      <c r="B118">
        <v>10</v>
      </c>
      <c r="C118" s="2">
        <v>7.62539E-05</v>
      </c>
      <c r="D118" s="2">
        <v>-2.2214E-06</v>
      </c>
    </row>
    <row r="119" spans="2:4" ht="12.75">
      <c r="B119">
        <v>12</v>
      </c>
      <c r="C119" s="2">
        <v>1.18199E-06</v>
      </c>
      <c r="D119" s="2">
        <v>-1.85322E-07</v>
      </c>
    </row>
    <row r="120" spans="2:4" ht="12.75">
      <c r="B120">
        <v>15</v>
      </c>
      <c r="C120" s="2">
        <v>5.56805E-08</v>
      </c>
      <c r="D120" s="2">
        <v>5.35135E-08</v>
      </c>
    </row>
    <row r="121" spans="2:4" ht="12.75">
      <c r="B121">
        <v>18</v>
      </c>
      <c r="C121" s="2">
        <v>-1.79774E-06</v>
      </c>
      <c r="D121" s="2">
        <v>1.6363E-08</v>
      </c>
    </row>
    <row r="122" spans="2:4" ht="12.75">
      <c r="B122">
        <v>20</v>
      </c>
      <c r="C122" s="2">
        <v>-7.52453E-09</v>
      </c>
      <c r="D122" s="2">
        <v>-3.56689E-08</v>
      </c>
    </row>
    <row r="123" spans="2:4" ht="12.75">
      <c r="B123">
        <v>21</v>
      </c>
      <c r="C123" s="2">
        <v>-2.53851E-08</v>
      </c>
      <c r="D123" s="2">
        <v>-1.21773E-07</v>
      </c>
    </row>
    <row r="124" spans="2:4" ht="12.75">
      <c r="B124">
        <v>25</v>
      </c>
      <c r="C124" s="2">
        <v>2.78844E-08</v>
      </c>
      <c r="D124" s="2">
        <v>-1.34554E-08</v>
      </c>
    </row>
    <row r="125" spans="2:4" ht="12.75">
      <c r="B125">
        <v>27</v>
      </c>
      <c r="C125" s="2">
        <v>3.27516E-09</v>
      </c>
      <c r="D125" s="2">
        <v>-6.57924E-09</v>
      </c>
    </row>
    <row r="126" spans="2:4" ht="12.75">
      <c r="B126">
        <v>28</v>
      </c>
      <c r="C126" s="2">
        <v>7.31503E-09</v>
      </c>
      <c r="D126" s="2">
        <v>6.0477E-09</v>
      </c>
    </row>
    <row r="127" spans="2:4" ht="12.75">
      <c r="B127">
        <v>30</v>
      </c>
      <c r="C127" s="2">
        <v>9.17872E-09</v>
      </c>
      <c r="D127" s="2">
        <v>6.67279E-10</v>
      </c>
    </row>
    <row r="128" ht="12.75">
      <c r="A128" t="s">
        <v>9</v>
      </c>
    </row>
    <row r="129" ht="12.75">
      <c r="A129" t="s">
        <v>9</v>
      </c>
    </row>
    <row r="130" spans="1:3" ht="12.75">
      <c r="A130" t="s">
        <v>31</v>
      </c>
      <c r="B130" t="s">
        <v>32</v>
      </c>
      <c r="C130" t="s">
        <v>33</v>
      </c>
    </row>
    <row r="131" spans="1:2" ht="12.75">
      <c r="A131" t="s">
        <v>34</v>
      </c>
      <c r="B131">
        <v>4122306</v>
      </c>
    </row>
    <row r="132" spans="1:2" ht="12.75">
      <c r="A132" t="s">
        <v>35</v>
      </c>
      <c r="B132">
        <v>4122432</v>
      </c>
    </row>
    <row r="133" spans="1:2" ht="12.75">
      <c r="A133" t="s">
        <v>36</v>
      </c>
      <c r="B133">
        <v>1487666</v>
      </c>
    </row>
    <row r="134" spans="1:2" ht="12.75">
      <c r="A134" t="s">
        <v>37</v>
      </c>
      <c r="B134">
        <v>2</v>
      </c>
    </row>
    <row r="135" spans="1:2" ht="12.75">
      <c r="A135" t="s">
        <v>38</v>
      </c>
      <c r="B135">
        <v>0.02883</v>
      </c>
    </row>
    <row r="136" spans="1:2" ht="12.75">
      <c r="A136" t="s">
        <v>39</v>
      </c>
      <c r="B136">
        <v>-0.00634</v>
      </c>
    </row>
    <row r="137" spans="1:2" ht="12.75">
      <c r="A137" t="s">
        <v>40</v>
      </c>
      <c r="B137">
        <v>33.83</v>
      </c>
    </row>
    <row r="138" spans="1:2" ht="12.75">
      <c r="A138" t="s">
        <v>41</v>
      </c>
      <c r="B138">
        <v>-88.6625</v>
      </c>
    </row>
    <row r="139" spans="1:2" ht="12.75">
      <c r="A139" t="s">
        <v>42</v>
      </c>
      <c r="B139" s="2">
        <v>21.1037</v>
      </c>
    </row>
    <row r="140" spans="1:2" ht="12.75">
      <c r="A140" t="s">
        <v>43</v>
      </c>
      <c r="B140" s="2">
        <v>0</v>
      </c>
    </row>
    <row r="141" spans="1:2" ht="12.75">
      <c r="A141" t="s">
        <v>44</v>
      </c>
      <c r="B141" s="2">
        <v>0</v>
      </c>
    </row>
    <row r="142" ht="12.75">
      <c r="A142" t="s">
        <v>9</v>
      </c>
    </row>
    <row r="143" ht="12.75">
      <c r="A143" t="s">
        <v>45</v>
      </c>
    </row>
    <row r="144" spans="1:2" ht="12.75">
      <c r="A144" t="s">
        <v>46</v>
      </c>
      <c r="B144">
        <v>1</v>
      </c>
    </row>
    <row r="145" spans="1:2" ht="12.75">
      <c r="A145" t="s">
        <v>47</v>
      </c>
      <c r="B145">
        <v>1</v>
      </c>
    </row>
    <row r="146" spans="1:2" ht="12.75">
      <c r="A146" t="s">
        <v>48</v>
      </c>
      <c r="B146">
        <v>1</v>
      </c>
    </row>
    <row r="147" spans="1:2" ht="12.75">
      <c r="A147" t="s">
        <v>49</v>
      </c>
      <c r="B147">
        <v>1</v>
      </c>
    </row>
    <row r="148" spans="1:2" ht="12.75">
      <c r="A148" t="s">
        <v>50</v>
      </c>
      <c r="B148">
        <v>0</v>
      </c>
    </row>
    <row r="149" spans="1:2" ht="12.75">
      <c r="A149" t="s">
        <v>51</v>
      </c>
      <c r="B149">
        <v>0</v>
      </c>
    </row>
    <row r="150" spans="1:2" ht="12.75">
      <c r="A150" t="s">
        <v>52</v>
      </c>
      <c r="B150">
        <v>0</v>
      </c>
    </row>
    <row r="151" spans="1:2" ht="12.75">
      <c r="A151" t="s">
        <v>53</v>
      </c>
      <c r="B151">
        <v>0</v>
      </c>
    </row>
    <row r="152" ht="12.75">
      <c r="A152" t="s">
        <v>54</v>
      </c>
    </row>
    <row r="153" spans="1:4" ht="12.75">
      <c r="A153" t="s">
        <v>54</v>
      </c>
      <c r="B153" t="s">
        <v>55</v>
      </c>
      <c r="C153" t="s">
        <v>56</v>
      </c>
      <c r="D153" t="s">
        <v>57</v>
      </c>
    </row>
    <row r="154" spans="2:4" ht="12.75">
      <c r="B154">
        <v>1</v>
      </c>
      <c r="C154" s="2">
        <v>1.98159E-05</v>
      </c>
      <c r="D154" s="2">
        <v>-4.08588E-06</v>
      </c>
    </row>
    <row r="155" spans="2:4" ht="12.75">
      <c r="B155">
        <v>2</v>
      </c>
      <c r="C155" s="2">
        <v>1.00069</v>
      </c>
      <c r="D155" s="2">
        <v>1.81213E-05</v>
      </c>
    </row>
    <row r="156" spans="2:4" ht="12.75">
      <c r="B156">
        <v>3</v>
      </c>
      <c r="C156" s="2">
        <v>-2.08325E-05</v>
      </c>
      <c r="D156" s="2">
        <v>0.000309845</v>
      </c>
    </row>
    <row r="157" spans="2:4" ht="12.75">
      <c r="B157">
        <v>4</v>
      </c>
      <c r="C157" s="2">
        <v>4.49255E-05</v>
      </c>
      <c r="D157" s="2">
        <v>2.45685E-05</v>
      </c>
    </row>
    <row r="158" spans="2:4" ht="12.75">
      <c r="B158">
        <v>5</v>
      </c>
      <c r="C158" s="2">
        <v>-2.48383E-05</v>
      </c>
      <c r="D158" s="2">
        <v>-3.42429E-05</v>
      </c>
    </row>
    <row r="159" spans="2:4" ht="12.75">
      <c r="B159">
        <v>6</v>
      </c>
      <c r="C159" s="2">
        <v>0.000131545</v>
      </c>
      <c r="D159" s="2">
        <v>-1.92146E-06</v>
      </c>
    </row>
    <row r="160" spans="2:4" ht="12.75">
      <c r="B160">
        <v>9</v>
      </c>
      <c r="C160" s="2">
        <v>4.92707E-07</v>
      </c>
      <c r="D160" s="2">
        <v>1.95437E-06</v>
      </c>
    </row>
    <row r="161" spans="2:4" ht="12.75">
      <c r="B161">
        <v>10</v>
      </c>
      <c r="C161" s="2">
        <v>7.61039E-05</v>
      </c>
      <c r="D161" s="2">
        <v>-2.24315E-06</v>
      </c>
    </row>
    <row r="162" spans="2:4" ht="12.75">
      <c r="B162">
        <v>12</v>
      </c>
      <c r="C162" s="2">
        <v>1.06109E-06</v>
      </c>
      <c r="D162" s="2">
        <v>-3.09019E-07</v>
      </c>
    </row>
    <row r="163" spans="2:4" ht="12.75">
      <c r="B163">
        <v>15</v>
      </c>
      <c r="C163" s="2">
        <v>2.16527E-08</v>
      </c>
      <c r="D163" s="2">
        <v>5.49559E-08</v>
      </c>
    </row>
    <row r="164" spans="2:4" ht="12.75">
      <c r="B164">
        <v>18</v>
      </c>
      <c r="C164" s="2">
        <v>-1.75486E-06</v>
      </c>
      <c r="D164" s="2">
        <v>-9.53864E-09</v>
      </c>
    </row>
    <row r="165" spans="2:4" ht="12.75">
      <c r="B165">
        <v>20</v>
      </c>
      <c r="C165" s="2">
        <v>1.91209E-07</v>
      </c>
      <c r="D165" s="2">
        <v>1.74504E-07</v>
      </c>
    </row>
    <row r="166" spans="2:4" ht="12.75">
      <c r="B166">
        <v>21</v>
      </c>
      <c r="C166" s="2">
        <v>2.86692E-08</v>
      </c>
      <c r="D166" s="2">
        <v>-1.38055E-07</v>
      </c>
    </row>
    <row r="167" spans="2:4" ht="12.75">
      <c r="B167">
        <v>25</v>
      </c>
      <c r="C167" s="2">
        <v>3.20383E-08</v>
      </c>
      <c r="D167" s="2">
        <v>-1.08785E-08</v>
      </c>
    </row>
    <row r="168" spans="2:4" ht="12.75">
      <c r="B168">
        <v>27</v>
      </c>
      <c r="C168" s="2">
        <v>7.10213E-08</v>
      </c>
      <c r="D168" s="2">
        <v>1.429E-08</v>
      </c>
    </row>
    <row r="169" spans="2:4" ht="12.75">
      <c r="B169">
        <v>28</v>
      </c>
      <c r="C169" s="2">
        <v>1.12553E-07</v>
      </c>
      <c r="D169" s="2">
        <v>3.17986E-08</v>
      </c>
    </row>
    <row r="170" spans="2:4" ht="12.75">
      <c r="B170">
        <v>30</v>
      </c>
      <c r="C170" s="2">
        <v>9.04938E-09</v>
      </c>
      <c r="D170" s="2">
        <v>9.53205E-10</v>
      </c>
    </row>
    <row r="171" ht="12.75">
      <c r="A171" t="s">
        <v>9</v>
      </c>
    </row>
    <row r="172" ht="12.75">
      <c r="A172" t="s">
        <v>9</v>
      </c>
    </row>
    <row r="173" spans="1:3" ht="12.75">
      <c r="A173" t="s">
        <v>31</v>
      </c>
      <c r="B173" t="s">
        <v>32</v>
      </c>
      <c r="C173" t="s">
        <v>33</v>
      </c>
    </row>
    <row r="174" spans="1:2" ht="12.75">
      <c r="A174" t="s">
        <v>34</v>
      </c>
      <c r="B174">
        <v>4122306</v>
      </c>
    </row>
    <row r="175" spans="1:2" ht="12.75">
      <c r="A175" t="s">
        <v>35</v>
      </c>
      <c r="B175">
        <v>4122465</v>
      </c>
    </row>
    <row r="176" spans="1:2" ht="12.75">
      <c r="A176" t="s">
        <v>36</v>
      </c>
      <c r="B176">
        <v>1487666</v>
      </c>
    </row>
    <row r="177" spans="1:2" ht="12.75">
      <c r="A177" t="s">
        <v>37</v>
      </c>
      <c r="B177">
        <v>2</v>
      </c>
    </row>
    <row r="178" spans="1:2" ht="12.75">
      <c r="A178" t="s">
        <v>38</v>
      </c>
      <c r="B178">
        <v>0.02879</v>
      </c>
    </row>
    <row r="179" spans="1:2" ht="12.75">
      <c r="A179" t="s">
        <v>39</v>
      </c>
      <c r="B179">
        <v>-0.0064</v>
      </c>
    </row>
    <row r="180" spans="1:2" ht="12.75">
      <c r="A180" t="s">
        <v>40</v>
      </c>
      <c r="B180">
        <v>71.65</v>
      </c>
    </row>
    <row r="181" spans="1:2" ht="12.75">
      <c r="A181" t="s">
        <v>41</v>
      </c>
      <c r="B181">
        <v>-88.6624</v>
      </c>
    </row>
    <row r="182" spans="1:2" ht="12.75">
      <c r="A182" t="s">
        <v>42</v>
      </c>
      <c r="B182" s="2">
        <v>44.0296</v>
      </c>
    </row>
    <row r="183" spans="1:2" ht="12.75">
      <c r="A183" t="s">
        <v>43</v>
      </c>
      <c r="B183" s="2">
        <v>0</v>
      </c>
    </row>
    <row r="184" spans="1:2" ht="12.75">
      <c r="A184" t="s">
        <v>44</v>
      </c>
      <c r="B184" s="2">
        <v>0</v>
      </c>
    </row>
    <row r="185" ht="12.75">
      <c r="A185" t="s">
        <v>9</v>
      </c>
    </row>
    <row r="186" ht="12.75">
      <c r="A186" t="s">
        <v>45</v>
      </c>
    </row>
    <row r="187" spans="1:2" ht="12.75">
      <c r="A187" t="s">
        <v>46</v>
      </c>
      <c r="B187">
        <v>1</v>
      </c>
    </row>
    <row r="188" spans="1:2" ht="12.75">
      <c r="A188" t="s">
        <v>47</v>
      </c>
      <c r="B188">
        <v>1</v>
      </c>
    </row>
    <row r="189" spans="1:2" ht="12.75">
      <c r="A189" t="s">
        <v>48</v>
      </c>
      <c r="B189">
        <v>1</v>
      </c>
    </row>
    <row r="190" spans="1:2" ht="12.75">
      <c r="A190" t="s">
        <v>49</v>
      </c>
      <c r="B190">
        <v>1</v>
      </c>
    </row>
    <row r="191" spans="1:2" ht="12.75">
      <c r="A191" t="s">
        <v>50</v>
      </c>
      <c r="B191">
        <v>0</v>
      </c>
    </row>
    <row r="192" spans="1:2" ht="12.75">
      <c r="A192" t="s">
        <v>51</v>
      </c>
      <c r="B192">
        <v>0</v>
      </c>
    </row>
    <row r="193" spans="1:2" ht="12.75">
      <c r="A193" t="s">
        <v>52</v>
      </c>
      <c r="B193">
        <v>0</v>
      </c>
    </row>
    <row r="194" spans="1:2" ht="12.75">
      <c r="A194" t="s">
        <v>53</v>
      </c>
      <c r="B194">
        <v>0</v>
      </c>
    </row>
    <row r="195" ht="12.75">
      <c r="A195" t="s">
        <v>54</v>
      </c>
    </row>
    <row r="196" spans="1:4" ht="12.75">
      <c r="A196" t="s">
        <v>54</v>
      </c>
      <c r="B196" t="s">
        <v>55</v>
      </c>
      <c r="C196" t="s">
        <v>56</v>
      </c>
      <c r="D196" t="s">
        <v>57</v>
      </c>
    </row>
    <row r="197" spans="2:4" ht="12.75">
      <c r="B197">
        <v>1</v>
      </c>
      <c r="C197" s="2">
        <v>-9.31714E-05</v>
      </c>
      <c r="D197" s="2">
        <v>2.09501E-05</v>
      </c>
    </row>
    <row r="198" spans="2:4" ht="12.75">
      <c r="B198">
        <v>2</v>
      </c>
      <c r="C198" s="2">
        <v>0.996764</v>
      </c>
      <c r="D198" s="2">
        <v>1.52027E-05</v>
      </c>
    </row>
    <row r="199" spans="2:4" ht="12.75">
      <c r="B199">
        <v>3</v>
      </c>
      <c r="C199" s="2">
        <v>2.47406E-05</v>
      </c>
      <c r="D199" s="2">
        <v>0.000269617</v>
      </c>
    </row>
    <row r="200" spans="2:4" ht="12.75">
      <c r="B200">
        <v>4</v>
      </c>
      <c r="C200" s="2">
        <v>5.14541E-05</v>
      </c>
      <c r="D200" s="2">
        <v>2.49945E-05</v>
      </c>
    </row>
    <row r="201" spans="2:4" ht="12.75">
      <c r="B201">
        <v>5</v>
      </c>
      <c r="C201" s="2">
        <v>-2.19699E-05</v>
      </c>
      <c r="D201" s="2">
        <v>-3.18869E-05</v>
      </c>
    </row>
    <row r="202" spans="2:4" ht="12.75">
      <c r="B202">
        <v>6</v>
      </c>
      <c r="C202" s="2">
        <v>0.00012329</v>
      </c>
      <c r="D202" s="2">
        <v>-1.83211E-06</v>
      </c>
    </row>
    <row r="203" spans="2:4" ht="12.75">
      <c r="B203">
        <v>9</v>
      </c>
      <c r="C203" s="2">
        <v>1.08374E-07</v>
      </c>
      <c r="D203" s="2">
        <v>1.74078E-06</v>
      </c>
    </row>
    <row r="204" spans="2:4" ht="12.75">
      <c r="B204">
        <v>10</v>
      </c>
      <c r="C204" s="2">
        <v>7.506E-05</v>
      </c>
      <c r="D204" s="2">
        <v>-2.29007E-06</v>
      </c>
    </row>
    <row r="205" spans="2:4" ht="12.75">
      <c r="B205">
        <v>12</v>
      </c>
      <c r="C205" s="2">
        <v>1.22531E-06</v>
      </c>
      <c r="D205" s="2">
        <v>-3.23096E-07</v>
      </c>
    </row>
    <row r="206" spans="2:4" ht="12.75">
      <c r="B206">
        <v>15</v>
      </c>
      <c r="C206" s="2">
        <v>2.27489E-08</v>
      </c>
      <c r="D206" s="2">
        <v>4.0909E-08</v>
      </c>
    </row>
    <row r="207" spans="2:4" ht="12.75">
      <c r="B207">
        <v>18</v>
      </c>
      <c r="C207" s="2">
        <v>-1.79975E-06</v>
      </c>
      <c r="D207" s="2">
        <v>7.77983E-09</v>
      </c>
    </row>
    <row r="208" spans="2:4" ht="12.75">
      <c r="B208">
        <v>20</v>
      </c>
      <c r="C208" s="2">
        <v>2.14099E-08</v>
      </c>
      <c r="D208" s="2">
        <v>-5.75305E-08</v>
      </c>
    </row>
    <row r="209" spans="2:4" ht="12.75">
      <c r="B209">
        <v>21</v>
      </c>
      <c r="C209" s="2">
        <v>-1.67115E-08</v>
      </c>
      <c r="D209" s="2">
        <v>-1.13084E-07</v>
      </c>
    </row>
    <row r="210" spans="2:4" ht="12.75">
      <c r="B210">
        <v>25</v>
      </c>
      <c r="C210" s="2">
        <v>2.8706E-08</v>
      </c>
      <c r="D210" s="2">
        <v>-1.47357E-08</v>
      </c>
    </row>
    <row r="211" spans="2:4" ht="12.75">
      <c r="B211">
        <v>27</v>
      </c>
      <c r="C211" s="2">
        <v>4.96365E-09</v>
      </c>
      <c r="D211" s="2">
        <v>-9.23155E-09</v>
      </c>
    </row>
    <row r="212" spans="2:4" ht="12.75">
      <c r="B212">
        <v>28</v>
      </c>
      <c r="C212" s="2">
        <v>1.28539E-08</v>
      </c>
      <c r="D212" s="2">
        <v>6.61091E-10</v>
      </c>
    </row>
    <row r="213" spans="2:4" ht="12.75">
      <c r="B213">
        <v>30</v>
      </c>
      <c r="C213" s="2">
        <v>9.69336E-09</v>
      </c>
      <c r="D213" s="2">
        <v>7.38546E-10</v>
      </c>
    </row>
    <row r="214" ht="12.75">
      <c r="A214" t="s">
        <v>9</v>
      </c>
    </row>
    <row r="215" ht="12.75">
      <c r="A215" t="s">
        <v>9</v>
      </c>
    </row>
    <row r="216" spans="1:3" ht="12.75">
      <c r="A216" t="s">
        <v>31</v>
      </c>
      <c r="B216" t="s">
        <v>32</v>
      </c>
      <c r="C216" t="s">
        <v>33</v>
      </c>
    </row>
    <row r="217" spans="1:2" ht="12.75">
      <c r="A217" t="s">
        <v>34</v>
      </c>
      <c r="B217">
        <v>4122306</v>
      </c>
    </row>
    <row r="218" spans="1:2" ht="12.75">
      <c r="A218" t="s">
        <v>35</v>
      </c>
      <c r="B218">
        <v>4122500</v>
      </c>
    </row>
    <row r="219" spans="1:2" ht="12.75">
      <c r="A219" t="s">
        <v>36</v>
      </c>
      <c r="B219">
        <v>1487666</v>
      </c>
    </row>
    <row r="220" spans="1:2" ht="12.75">
      <c r="A220" t="s">
        <v>37</v>
      </c>
      <c r="B220">
        <v>2</v>
      </c>
    </row>
    <row r="221" spans="1:2" ht="12.75">
      <c r="A221" t="s">
        <v>38</v>
      </c>
      <c r="B221">
        <v>0.02934</v>
      </c>
    </row>
    <row r="222" spans="1:2" ht="12.75">
      <c r="A222" t="s">
        <v>39</v>
      </c>
      <c r="B222">
        <v>-0.00613</v>
      </c>
    </row>
    <row r="223" spans="1:2" ht="12.75">
      <c r="A223" t="s">
        <v>40</v>
      </c>
      <c r="B223">
        <v>24.06</v>
      </c>
    </row>
    <row r="224" spans="1:2" ht="12.75">
      <c r="A224" t="s">
        <v>41</v>
      </c>
      <c r="B224">
        <v>-88.6616</v>
      </c>
    </row>
    <row r="225" spans="1:2" ht="12.75">
      <c r="A225" t="s">
        <v>42</v>
      </c>
      <c r="B225" s="2">
        <v>15.2463</v>
      </c>
    </row>
    <row r="226" spans="1:2" ht="12.75">
      <c r="A226" t="s">
        <v>43</v>
      </c>
      <c r="B226" s="2">
        <v>0</v>
      </c>
    </row>
    <row r="227" spans="1:2" ht="12.75">
      <c r="A227" t="s">
        <v>44</v>
      </c>
      <c r="B227" s="2">
        <v>0</v>
      </c>
    </row>
    <row r="228" ht="12.75">
      <c r="A228" t="s">
        <v>9</v>
      </c>
    </row>
    <row r="229" ht="12.75">
      <c r="A229" t="s">
        <v>45</v>
      </c>
    </row>
    <row r="230" spans="1:2" ht="12.75">
      <c r="A230" t="s">
        <v>46</v>
      </c>
      <c r="B230">
        <v>1</v>
      </c>
    </row>
    <row r="231" spans="1:2" ht="12.75">
      <c r="A231" t="s">
        <v>47</v>
      </c>
      <c r="B231">
        <v>1</v>
      </c>
    </row>
    <row r="232" spans="1:2" ht="12.75">
      <c r="A232" t="s">
        <v>48</v>
      </c>
      <c r="B232">
        <v>1</v>
      </c>
    </row>
    <row r="233" spans="1:2" ht="12.75">
      <c r="A233" t="s">
        <v>49</v>
      </c>
      <c r="B233">
        <v>1</v>
      </c>
    </row>
    <row r="234" spans="1:2" ht="12.75">
      <c r="A234" t="s">
        <v>50</v>
      </c>
      <c r="B234">
        <v>0</v>
      </c>
    </row>
    <row r="235" spans="1:2" ht="12.75">
      <c r="A235" t="s">
        <v>51</v>
      </c>
      <c r="B235">
        <v>0</v>
      </c>
    </row>
    <row r="236" spans="1:2" ht="12.75">
      <c r="A236" t="s">
        <v>52</v>
      </c>
      <c r="B236">
        <v>0</v>
      </c>
    </row>
    <row r="237" spans="1:2" ht="12.75">
      <c r="A237" t="s">
        <v>53</v>
      </c>
      <c r="B237">
        <v>0</v>
      </c>
    </row>
    <row r="238" ht="12.75">
      <c r="A238" t="s">
        <v>54</v>
      </c>
    </row>
    <row r="239" spans="1:4" ht="12.75">
      <c r="A239" t="s">
        <v>54</v>
      </c>
      <c r="B239" t="s">
        <v>55</v>
      </c>
      <c r="C239" t="s">
        <v>56</v>
      </c>
      <c r="D239" t="s">
        <v>57</v>
      </c>
    </row>
    <row r="240" spans="2:4" ht="12.75">
      <c r="B240">
        <v>1</v>
      </c>
      <c r="C240" s="2">
        <v>-1.08981E-05</v>
      </c>
      <c r="D240" s="2">
        <v>2.03471E-06</v>
      </c>
    </row>
    <row r="241" spans="2:4" ht="12.75">
      <c r="B241">
        <v>2</v>
      </c>
      <c r="C241" s="2">
        <v>0.999628</v>
      </c>
      <c r="D241" s="2">
        <v>1.70154E-06</v>
      </c>
    </row>
    <row r="242" spans="2:4" ht="12.75">
      <c r="B242">
        <v>3</v>
      </c>
      <c r="C242" s="2">
        <v>-0.000130738</v>
      </c>
      <c r="D242" s="2">
        <v>0.000299011</v>
      </c>
    </row>
    <row r="243" spans="2:4" ht="12.75">
      <c r="B243">
        <v>4</v>
      </c>
      <c r="C243" s="2">
        <v>5.9803E-05</v>
      </c>
      <c r="D243" s="2">
        <v>2.51172E-05</v>
      </c>
    </row>
    <row r="244" spans="2:4" ht="12.75">
      <c r="B244">
        <v>5</v>
      </c>
      <c r="C244" s="2">
        <v>-2.99064E-05</v>
      </c>
      <c r="D244" s="2">
        <v>-3.34199E-05</v>
      </c>
    </row>
    <row r="245" spans="2:4" ht="12.75">
      <c r="B245">
        <v>6</v>
      </c>
      <c r="C245" s="2">
        <v>0.000128137</v>
      </c>
      <c r="D245" s="2">
        <v>-1.52851E-06</v>
      </c>
    </row>
    <row r="246" spans="2:4" ht="12.75">
      <c r="B246">
        <v>9</v>
      </c>
      <c r="C246" s="2">
        <v>1.05683E-06</v>
      </c>
      <c r="D246" s="2">
        <v>2.08652E-06</v>
      </c>
    </row>
    <row r="247" spans="2:4" ht="12.75">
      <c r="B247">
        <v>10</v>
      </c>
      <c r="C247" s="2">
        <v>7.69471E-05</v>
      </c>
      <c r="D247" s="2">
        <v>-2.23821E-06</v>
      </c>
    </row>
    <row r="248" spans="2:4" ht="12.75">
      <c r="B248">
        <v>12</v>
      </c>
      <c r="C248" s="2">
        <v>1.0807E-06</v>
      </c>
      <c r="D248" s="2">
        <v>-9.64985E-08</v>
      </c>
    </row>
    <row r="249" spans="2:4" ht="12.75">
      <c r="B249">
        <v>15</v>
      </c>
      <c r="C249" s="2">
        <v>3.84137E-08</v>
      </c>
      <c r="D249" s="2">
        <v>7.8665E-08</v>
      </c>
    </row>
    <row r="250" spans="2:4" ht="12.75">
      <c r="B250">
        <v>18</v>
      </c>
      <c r="C250" s="2">
        <v>-1.78055E-06</v>
      </c>
      <c r="D250" s="2">
        <v>1.99586E-08</v>
      </c>
    </row>
    <row r="251" spans="2:4" ht="12.75">
      <c r="B251">
        <v>20</v>
      </c>
      <c r="C251" s="2">
        <v>-8.49183E-09</v>
      </c>
      <c r="D251" s="2">
        <v>1.38475E-08</v>
      </c>
    </row>
    <row r="252" spans="2:4" ht="12.75">
      <c r="B252">
        <v>21</v>
      </c>
      <c r="C252" s="2">
        <v>-2.21383E-08</v>
      </c>
      <c r="D252" s="2">
        <v>-1.67386E-08</v>
      </c>
    </row>
    <row r="253" spans="2:4" ht="12.75">
      <c r="B253">
        <v>25</v>
      </c>
      <c r="C253" s="2">
        <v>2.5464E-08</v>
      </c>
      <c r="D253" s="2">
        <v>-1.69656E-08</v>
      </c>
    </row>
    <row r="254" spans="2:4" ht="12.75">
      <c r="B254">
        <v>27</v>
      </c>
      <c r="C254" s="2">
        <v>-2.74562E-09</v>
      </c>
      <c r="D254" s="2">
        <v>-1.65247E-08</v>
      </c>
    </row>
    <row r="255" spans="2:4" ht="12.75">
      <c r="B255">
        <v>28</v>
      </c>
      <c r="C255" s="2">
        <v>3.58648E-09</v>
      </c>
      <c r="D255" s="2">
        <v>-1.20999E-09</v>
      </c>
    </row>
    <row r="256" spans="2:4" ht="12.75">
      <c r="B256">
        <v>30</v>
      </c>
      <c r="C256" s="2">
        <v>9.22984E-09</v>
      </c>
      <c r="D256" s="2">
        <v>1.3307E-10</v>
      </c>
    </row>
    <row r="257" ht="12.75">
      <c r="A257" t="s">
        <v>9</v>
      </c>
    </row>
    <row r="258" ht="12.75">
      <c r="A258" t="s">
        <v>9</v>
      </c>
    </row>
    <row r="259" spans="1:3" ht="12.75">
      <c r="A259" t="s">
        <v>31</v>
      </c>
      <c r="B259" t="s">
        <v>32</v>
      </c>
      <c r="C259" t="s">
        <v>33</v>
      </c>
    </row>
    <row r="260" spans="1:2" ht="12.75">
      <c r="A260" t="s">
        <v>34</v>
      </c>
      <c r="B260">
        <v>4122306</v>
      </c>
    </row>
    <row r="261" spans="1:2" ht="12.75">
      <c r="A261" t="s">
        <v>35</v>
      </c>
      <c r="B261">
        <v>4122533</v>
      </c>
    </row>
    <row r="262" spans="1:2" ht="12.75">
      <c r="A262" t="s">
        <v>36</v>
      </c>
      <c r="B262">
        <v>1487666</v>
      </c>
    </row>
    <row r="263" spans="1:2" ht="12.75">
      <c r="A263" t="s">
        <v>37</v>
      </c>
      <c r="B263">
        <v>2</v>
      </c>
    </row>
    <row r="264" spans="1:2" ht="12.75">
      <c r="A264" t="s">
        <v>38</v>
      </c>
      <c r="B264">
        <v>0.0438</v>
      </c>
    </row>
    <row r="265" spans="1:2" ht="12.75">
      <c r="A265" t="s">
        <v>39</v>
      </c>
      <c r="B265">
        <v>-0.01292</v>
      </c>
    </row>
    <row r="266" spans="1:2" ht="12.75">
      <c r="A266" t="s">
        <v>40</v>
      </c>
      <c r="B266">
        <v>-0.29</v>
      </c>
    </row>
    <row r="267" spans="1:2" ht="12.75">
      <c r="A267" t="s">
        <v>41</v>
      </c>
      <c r="B267">
        <v>-88.5849</v>
      </c>
    </row>
    <row r="268" spans="1:2" ht="12.75">
      <c r="A268" t="s">
        <v>42</v>
      </c>
      <c r="B268" s="2">
        <v>0.148535</v>
      </c>
    </row>
    <row r="269" spans="1:2" ht="12.75">
      <c r="A269" t="s">
        <v>43</v>
      </c>
      <c r="B269" s="2">
        <v>0</v>
      </c>
    </row>
    <row r="270" spans="1:2" ht="12.75">
      <c r="A270" t="s">
        <v>44</v>
      </c>
      <c r="B270" s="2">
        <v>0</v>
      </c>
    </row>
    <row r="271" ht="12.75">
      <c r="A271" t="s">
        <v>9</v>
      </c>
    </row>
    <row r="272" ht="12.75">
      <c r="A272" t="s">
        <v>45</v>
      </c>
    </row>
    <row r="273" spans="1:2" ht="12.75">
      <c r="A273" t="s">
        <v>46</v>
      </c>
      <c r="B273">
        <v>1</v>
      </c>
    </row>
    <row r="274" spans="1:2" ht="12.75">
      <c r="A274" t="s">
        <v>47</v>
      </c>
      <c r="B274">
        <v>1</v>
      </c>
    </row>
    <row r="275" spans="1:2" ht="12.75">
      <c r="A275" t="s">
        <v>48</v>
      </c>
      <c r="B275">
        <v>1</v>
      </c>
    </row>
    <row r="276" spans="1:2" ht="12.75">
      <c r="A276" t="s">
        <v>49</v>
      </c>
      <c r="B276">
        <v>1</v>
      </c>
    </row>
    <row r="277" spans="1:2" ht="12.75">
      <c r="A277" t="s">
        <v>50</v>
      </c>
      <c r="B277">
        <v>0</v>
      </c>
    </row>
    <row r="278" spans="1:2" ht="12.75">
      <c r="A278" t="s">
        <v>51</v>
      </c>
      <c r="B278">
        <v>0</v>
      </c>
    </row>
    <row r="279" spans="1:2" ht="12.75">
      <c r="A279" t="s">
        <v>52</v>
      </c>
      <c r="B279">
        <v>0</v>
      </c>
    </row>
    <row r="280" spans="1:2" ht="12.75">
      <c r="A280" t="s">
        <v>53</v>
      </c>
      <c r="B280">
        <v>0</v>
      </c>
    </row>
    <row r="281" ht="12.75">
      <c r="A281" t="s">
        <v>54</v>
      </c>
    </row>
    <row r="282" spans="1:4" ht="12.75">
      <c r="A282" t="s">
        <v>54</v>
      </c>
      <c r="B282" t="s">
        <v>55</v>
      </c>
      <c r="C282" t="s">
        <v>56</v>
      </c>
      <c r="D282" t="s">
        <v>57</v>
      </c>
    </row>
    <row r="283" spans="2:4" ht="12.75">
      <c r="B283">
        <v>1</v>
      </c>
      <c r="C283" s="2">
        <v>-0.00057558</v>
      </c>
      <c r="D283" s="2">
        <v>0.000124775</v>
      </c>
    </row>
    <row r="284" spans="2:4" ht="12.75">
      <c r="B284">
        <v>2</v>
      </c>
      <c r="C284" s="2">
        <v>0.986893</v>
      </c>
      <c r="D284" s="2">
        <v>-0.000962914</v>
      </c>
    </row>
    <row r="285" spans="2:4" ht="12.75">
      <c r="B285">
        <v>3</v>
      </c>
      <c r="C285" s="2">
        <v>-0.00503724</v>
      </c>
      <c r="D285" s="2">
        <v>-0.00183925</v>
      </c>
    </row>
    <row r="286" spans="2:4" ht="12.75">
      <c r="B286">
        <v>4</v>
      </c>
      <c r="C286" s="2">
        <v>-0.000325805</v>
      </c>
      <c r="D286" s="2">
        <v>7.86149E-05</v>
      </c>
    </row>
    <row r="287" spans="2:4" ht="12.75">
      <c r="B287">
        <v>5</v>
      </c>
      <c r="C287" s="2">
        <v>-0.000296932</v>
      </c>
      <c r="D287" s="2">
        <v>1.52925E-06</v>
      </c>
    </row>
    <row r="288" spans="2:4" ht="12.75">
      <c r="B288">
        <v>6</v>
      </c>
      <c r="C288" s="2">
        <v>-0.000119143</v>
      </c>
      <c r="D288" s="2">
        <v>8.52847E-06</v>
      </c>
    </row>
    <row r="289" spans="2:4" ht="12.75">
      <c r="B289">
        <v>9</v>
      </c>
      <c r="C289" s="2">
        <v>2.6844E-05</v>
      </c>
      <c r="D289" s="2">
        <v>-1.45609E-05</v>
      </c>
    </row>
    <row r="290" spans="2:4" ht="12.75">
      <c r="B290">
        <v>10</v>
      </c>
      <c r="C290" s="2">
        <v>0.000143392</v>
      </c>
      <c r="D290" s="2">
        <v>7.40754E-07</v>
      </c>
    </row>
    <row r="291" spans="2:4" ht="12.75">
      <c r="B291">
        <v>12</v>
      </c>
      <c r="C291" s="2">
        <v>-1.59143E-06</v>
      </c>
      <c r="D291" s="2">
        <v>-7.4727E-07</v>
      </c>
    </row>
    <row r="292" spans="2:4" ht="12.75">
      <c r="B292">
        <v>15</v>
      </c>
      <c r="C292" s="2">
        <v>1.34342E-06</v>
      </c>
      <c r="D292" s="2">
        <v>1.60373E-06</v>
      </c>
    </row>
    <row r="293" spans="2:4" ht="12.75">
      <c r="B293">
        <v>18</v>
      </c>
      <c r="C293" s="2">
        <v>-1.30701E-06</v>
      </c>
      <c r="D293" s="2">
        <v>-7.9368E-07</v>
      </c>
    </row>
    <row r="294" spans="2:4" ht="12.75">
      <c r="B294">
        <v>20</v>
      </c>
      <c r="C294" s="2">
        <v>2.52732E-08</v>
      </c>
      <c r="D294" s="2">
        <v>6.35953E-07</v>
      </c>
    </row>
    <row r="295" spans="2:4" ht="12.75">
      <c r="B295">
        <v>21</v>
      </c>
      <c r="C295" s="2">
        <v>-4.97374E-07</v>
      </c>
      <c r="D295" s="2">
        <v>1.46034E-07</v>
      </c>
    </row>
    <row r="296" spans="2:4" ht="12.75">
      <c r="B296">
        <v>25</v>
      </c>
      <c r="C296" s="2">
        <v>-6.62648E-08</v>
      </c>
      <c r="D296" s="2">
        <v>-1.46912E-07</v>
      </c>
    </row>
    <row r="297" spans="2:4" ht="12.75">
      <c r="B297">
        <v>27</v>
      </c>
      <c r="C297" s="2">
        <v>-1.76173E-07</v>
      </c>
      <c r="D297" s="2">
        <v>-1.83541E-07</v>
      </c>
    </row>
    <row r="298" spans="2:4" ht="12.75">
      <c r="B298">
        <v>28</v>
      </c>
      <c r="C298" s="2">
        <v>-8.18175E-08</v>
      </c>
      <c r="D298" s="2">
        <v>-1.07622E-07</v>
      </c>
    </row>
    <row r="299" spans="2:4" ht="12.75">
      <c r="B299">
        <v>30</v>
      </c>
      <c r="C299" s="2">
        <v>2.10351E-08</v>
      </c>
      <c r="D299" s="2">
        <v>-9.4606E-09</v>
      </c>
    </row>
    <row r="300" ht="12.75">
      <c r="A300" t="s">
        <v>9</v>
      </c>
    </row>
    <row r="301" ht="12.75">
      <c r="A301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7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0.0381</v>
      </c>
    </row>
    <row r="5" spans="1:2" ht="12.75">
      <c r="A5" t="s">
        <v>5</v>
      </c>
      <c r="B5">
        <v>3.0286</v>
      </c>
    </row>
    <row r="6" spans="1:2" ht="12.75">
      <c r="A6" t="s">
        <v>6</v>
      </c>
      <c r="B6">
        <v>236</v>
      </c>
    </row>
    <row r="8" spans="1:2" ht="12.75">
      <c r="A8" t="s">
        <v>8</v>
      </c>
      <c r="B8" s="1">
        <f>4*PI()*0.0000001*B5*B6/(B4^2)</f>
        <v>0.6187480363227708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2003-07-24T16:48:20Z</dcterms:created>
  <dcterms:modified xsi:type="dcterms:W3CDTF">2003-07-24T19:10:58Z</dcterms:modified>
  <cp:category/>
  <cp:version/>
  <cp:contentType/>
  <cp:contentStatus/>
</cp:coreProperties>
</file>