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00" windowWidth="9960" windowHeight="7425" tabRatio="606" activeTab="0"/>
  </bookViews>
  <sheets>
    <sheet name="TABLE 37" sheetId="1" r:id="rId1"/>
  </sheets>
  <externalReferences>
    <externalReference r:id="rId4"/>
  </externalReferences>
  <definedNames>
    <definedName name="_xlnm.Print_Area" localSheetId="0">'TABLE 37'!$A$1:$F$38</definedName>
  </definedNames>
  <calcPr fullCalcOnLoad="1"/>
</workbook>
</file>

<file path=xl/sharedStrings.xml><?xml version="1.0" encoding="utf-8"?>
<sst xmlns="http://schemas.openxmlformats.org/spreadsheetml/2006/main" count="18" uniqueCount="18">
  <si>
    <t>FISCAL</t>
  </si>
  <si>
    <t>YEAR</t>
  </si>
  <si>
    <t>Forecast</t>
  </si>
  <si>
    <t xml:space="preserve"> </t>
  </si>
  <si>
    <t>2003E</t>
  </si>
  <si>
    <t>(In Thousands)</t>
  </si>
  <si>
    <t>AIR TAXI/</t>
  </si>
  <si>
    <t>GENERAL</t>
  </si>
  <si>
    <t>COMMUTER</t>
  </si>
  <si>
    <t>AVIATION</t>
  </si>
  <si>
    <t>MILITARY</t>
  </si>
  <si>
    <t>TOTAL</t>
  </si>
  <si>
    <t>Historical*</t>
  </si>
  <si>
    <t>* Source:  FAA Air Traffic Activity.</t>
  </si>
  <si>
    <t>TABLE  37</t>
  </si>
  <si>
    <t>COMBINED ITINERANT  AIRCRAFT OPERATIONS AT AIRPORTS</t>
  </si>
  <si>
    <t>WITH  FAA AND CONTRACT  TRAFFIC CONTROL SERVICE</t>
  </si>
  <si>
    <t>AIR CARRIER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</si>
</sst>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00"/>
    <numFmt numFmtId="168" formatCode="0_);\(0\)"/>
    <numFmt numFmtId="169" formatCode="#,##0.0_);\(#,##0.0\)"/>
    <numFmt numFmtId="170" formatCode="#,##0.0000"/>
    <numFmt numFmtId="171" formatCode="0.0000"/>
    <numFmt numFmtId="172" formatCode="0.00000"/>
    <numFmt numFmtId="173" formatCode="0.00_);\(0.00\)"/>
    <numFmt numFmtId="174" formatCode="0.0_);\(0.0\)"/>
    <numFmt numFmtId="175" formatCode="0.0%"/>
    <numFmt numFmtId="176" formatCode="0.000%"/>
    <numFmt numFmtId="177" formatCode="_(* #,##0.0_);_(* \(#,##0.0\);_(* &quot;-&quot;??_);_(@_)"/>
    <numFmt numFmtId="178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2" borderId="10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9" xfId="0" applyFill="1" applyBorder="1" applyAlignment="1">
      <alignment/>
    </xf>
    <xf numFmtId="0" fontId="4" fillId="2" borderId="9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9" xfId="0" applyBorder="1" applyAlignment="1">
      <alignment/>
    </xf>
    <xf numFmtId="164" fontId="0" fillId="0" borderId="9" xfId="0" applyNumberFormat="1" applyFont="1" applyBorder="1" applyAlignment="1">
      <alignment horizontal="centerContinuous"/>
    </xf>
    <xf numFmtId="164" fontId="0" fillId="0" borderId="10" xfId="0" applyNumberFormat="1" applyFont="1" applyBorder="1" applyAlignment="1">
      <alignment horizontal="centerContinuous"/>
    </xf>
    <xf numFmtId="164" fontId="0" fillId="0" borderId="0" xfId="0" applyNumberFormat="1" applyFont="1" applyBorder="1" applyAlignment="1">
      <alignment horizontal="centerContinuous"/>
    </xf>
    <xf numFmtId="164" fontId="0" fillId="0" borderId="6" xfId="0" applyNumberFormat="1" applyFont="1" applyBorder="1" applyAlignment="1">
      <alignment horizontal="centerContinuous"/>
    </xf>
    <xf numFmtId="164" fontId="0" fillId="0" borderId="1" xfId="0" applyNumberFormat="1" applyFont="1" applyBorder="1" applyAlignment="1">
      <alignment horizontal="centerContinuous"/>
    </xf>
    <xf numFmtId="0" fontId="0" fillId="0" borderId="0" xfId="0" applyAlignment="1" quotePrefix="1">
      <alignment horizontal="left"/>
    </xf>
    <xf numFmtId="164" fontId="0" fillId="0" borderId="1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LBOWLES\2004tab\WORKTab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. OPS"/>
      <sheetName val="NONCOM OPS"/>
      <sheetName val="TABLE36"/>
      <sheetName val="TABLE37"/>
      <sheetName val="TABLE38"/>
      <sheetName val="TABLE39"/>
      <sheetName val="TABLE40"/>
      <sheetName val="TABLE41"/>
      <sheetName val="TABLE42"/>
      <sheetName val="TABLE43"/>
      <sheetName val="TABLE44"/>
      <sheetName val="TABLE45"/>
      <sheetName val="TABLE46"/>
      <sheetName val="TABLE47"/>
      <sheetName val="TABLE48"/>
      <sheetName val="tab 48X"/>
      <sheetName val="TABLE 49"/>
      <sheetName val="TABLE 50"/>
      <sheetName val="TABLE51"/>
      <sheetName val="TABLE 52"/>
      <sheetName val="TABLE 5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5" zoomScaleNormal="75" zoomScaleSheetLayoutView="75" workbookViewId="0" topLeftCell="A1">
      <selection activeCell="B12" sqref="B12"/>
    </sheetView>
  </sheetViews>
  <sheetFormatPr defaultColWidth="9.140625" defaultRowHeight="12.75"/>
  <cols>
    <col min="1" max="1" width="12.7109375" style="0" customWidth="1"/>
    <col min="2" max="6" width="18.7109375" style="0" customWidth="1"/>
    <col min="7" max="8" width="14.7109375" style="0" customWidth="1"/>
  </cols>
  <sheetData>
    <row r="1" spans="1:10" ht="18">
      <c r="A1" s="7" t="s">
        <v>14</v>
      </c>
      <c r="B1" s="7"/>
      <c r="C1" s="7"/>
      <c r="D1" s="7"/>
      <c r="E1" s="7"/>
      <c r="F1" s="7"/>
      <c r="G1" s="11"/>
      <c r="H1" s="11"/>
      <c r="I1" s="9"/>
      <c r="J1" s="9"/>
    </row>
    <row r="2" spans="1:10" ht="12.75">
      <c r="A2" s="4"/>
      <c r="B2" s="4"/>
      <c r="C2" s="4"/>
      <c r="D2" s="4"/>
      <c r="E2" s="4"/>
      <c r="F2" s="4"/>
      <c r="G2" s="10"/>
      <c r="H2" s="10"/>
      <c r="I2" s="11"/>
      <c r="J2" s="11"/>
    </row>
    <row r="3" spans="1:10" ht="20.25">
      <c r="A3" s="8" t="s">
        <v>15</v>
      </c>
      <c r="B3" s="8"/>
      <c r="C3" s="8"/>
      <c r="D3" s="8"/>
      <c r="E3" s="8"/>
      <c r="F3" s="8"/>
      <c r="G3" s="11"/>
      <c r="H3" s="11"/>
      <c r="I3" s="12"/>
      <c r="J3" s="12"/>
    </row>
    <row r="4" spans="1:10" ht="12.75">
      <c r="A4" s="45"/>
      <c r="B4" s="45"/>
      <c r="C4" s="45"/>
      <c r="D4" s="45"/>
      <c r="E4" s="45"/>
      <c r="F4" s="45"/>
      <c r="G4" s="11"/>
      <c r="H4" s="11"/>
      <c r="I4" s="11"/>
      <c r="J4" s="11"/>
    </row>
    <row r="5" spans="1:10" ht="20.25">
      <c r="A5" s="8" t="s">
        <v>16</v>
      </c>
      <c r="B5" s="8"/>
      <c r="C5" s="8"/>
      <c r="D5" s="8"/>
      <c r="E5" s="8"/>
      <c r="F5" s="8"/>
      <c r="G5" s="11"/>
      <c r="H5" s="11"/>
      <c r="I5" s="12"/>
      <c r="J5" s="12"/>
    </row>
    <row r="6" spans="1:10" ht="15.75">
      <c r="A6" s="46" t="s">
        <v>5</v>
      </c>
      <c r="B6" s="46"/>
      <c r="C6" s="46"/>
      <c r="D6" s="46"/>
      <c r="E6" s="46"/>
      <c r="F6" s="46"/>
      <c r="G6" s="11"/>
      <c r="H6" s="11"/>
      <c r="I6" s="11"/>
      <c r="J6" s="11"/>
    </row>
    <row r="7" spans="1:10" ht="12.75">
      <c r="A7" s="18"/>
      <c r="B7" s="4"/>
      <c r="C7" s="4"/>
      <c r="D7" s="4"/>
      <c r="E7" s="4"/>
      <c r="F7" s="4"/>
      <c r="G7" s="10"/>
      <c r="H7" s="10"/>
      <c r="I7" s="11"/>
      <c r="J7" s="11"/>
    </row>
    <row r="8" spans="7:10" ht="12.75">
      <c r="G8" s="11"/>
      <c r="H8" s="11"/>
      <c r="I8" s="10"/>
      <c r="J8" s="10"/>
    </row>
    <row r="9" spans="1:10" ht="12.75">
      <c r="A9" s="19" t="s">
        <v>0</v>
      </c>
      <c r="B9" s="19"/>
      <c r="C9" s="20" t="s">
        <v>6</v>
      </c>
      <c r="D9" s="21" t="s">
        <v>7</v>
      </c>
      <c r="E9" s="34"/>
      <c r="F9" s="22"/>
      <c r="G9" s="13"/>
      <c r="H9" s="13"/>
      <c r="I9" s="11"/>
      <c r="J9" s="11"/>
    </row>
    <row r="10" spans="1:10" ht="12.75">
      <c r="A10" s="23" t="s">
        <v>1</v>
      </c>
      <c r="B10" s="35" t="s">
        <v>17</v>
      </c>
      <c r="C10" s="6" t="s">
        <v>8</v>
      </c>
      <c r="D10" s="24" t="s">
        <v>9</v>
      </c>
      <c r="E10" s="6" t="s">
        <v>10</v>
      </c>
      <c r="F10" s="25" t="s">
        <v>11</v>
      </c>
      <c r="G10" s="10"/>
      <c r="H10" s="13"/>
      <c r="I10" s="10"/>
      <c r="J10" s="10"/>
    </row>
    <row r="11" spans="1:10" ht="12.75">
      <c r="A11" s="26" t="s">
        <v>12</v>
      </c>
      <c r="B11" s="36"/>
      <c r="C11" s="27"/>
      <c r="D11" s="2"/>
      <c r="E11" s="27"/>
      <c r="F11" s="27"/>
      <c r="G11" s="14"/>
      <c r="H11" s="33"/>
      <c r="I11" s="14"/>
      <c r="J11" s="11"/>
    </row>
    <row r="12" spans="1:10" ht="12.75">
      <c r="A12" s="28">
        <v>1998</v>
      </c>
      <c r="B12" s="37">
        <v>14258</v>
      </c>
      <c r="C12" s="37">
        <v>10172.2</v>
      </c>
      <c r="D12" s="37">
        <v>22086.5</v>
      </c>
      <c r="E12" s="37">
        <v>1354.4</v>
      </c>
      <c r="F12" s="38">
        <f aca="true" t="shared" si="0" ref="F12:F17">SUM(B12:E12)</f>
        <v>47871.1</v>
      </c>
      <c r="G12" s="33"/>
      <c r="H12" s="33"/>
      <c r="I12" s="16"/>
      <c r="J12" s="15"/>
    </row>
    <row r="13" spans="1:10" ht="12.75">
      <c r="A13" s="29">
        <v>1999</v>
      </c>
      <c r="B13" s="37">
        <v>14581.2</v>
      </c>
      <c r="C13" s="37">
        <v>10573.5</v>
      </c>
      <c r="D13" s="37">
        <v>23019.4</v>
      </c>
      <c r="E13" s="37">
        <v>1441.6</v>
      </c>
      <c r="F13" s="43">
        <f t="shared" si="0"/>
        <v>49615.700000000004</v>
      </c>
      <c r="G13" s="33"/>
      <c r="H13" s="33"/>
      <c r="I13" s="16"/>
      <c r="J13" s="15"/>
    </row>
    <row r="14" spans="1:10" ht="12.75">
      <c r="A14" s="29">
        <f>+A13+1</f>
        <v>2000</v>
      </c>
      <c r="B14" s="37">
        <v>15158.662999999999</v>
      </c>
      <c r="C14" s="37">
        <v>10760.6</v>
      </c>
      <c r="D14" s="37">
        <v>22844.1</v>
      </c>
      <c r="E14" s="37">
        <v>1439.8</v>
      </c>
      <c r="F14" s="43">
        <f t="shared" si="0"/>
        <v>50203.163</v>
      </c>
      <c r="G14" s="10"/>
      <c r="H14" s="10"/>
      <c r="I14" s="16"/>
      <c r="J14" s="15"/>
    </row>
    <row r="15" spans="1:10" ht="12.75">
      <c r="A15" s="29">
        <f>+A14+1</f>
        <v>2001</v>
      </c>
      <c r="B15" s="37">
        <v>14762.8</v>
      </c>
      <c r="C15" s="37">
        <v>10882.1</v>
      </c>
      <c r="D15" s="37">
        <v>21433.3</v>
      </c>
      <c r="E15" s="37">
        <v>1479.5</v>
      </c>
      <c r="F15" s="43">
        <f t="shared" si="0"/>
        <v>48557.7</v>
      </c>
      <c r="G15" s="10"/>
      <c r="H15" s="10"/>
      <c r="I15" s="16"/>
      <c r="J15" s="15"/>
    </row>
    <row r="16" spans="1:10" ht="12.75">
      <c r="A16" s="29">
        <f>+A15+1</f>
        <v>2002</v>
      </c>
      <c r="B16" s="37">
        <v>13209.2</v>
      </c>
      <c r="C16" s="37">
        <v>11029.6</v>
      </c>
      <c r="D16" s="37">
        <v>21430</v>
      </c>
      <c r="E16" s="37">
        <v>1551.3</v>
      </c>
      <c r="F16" s="43">
        <f t="shared" si="0"/>
        <v>47220.100000000006</v>
      </c>
      <c r="G16" s="10"/>
      <c r="H16" s="10"/>
      <c r="I16" s="16"/>
      <c r="J16" s="15"/>
    </row>
    <row r="17" spans="1:10" ht="12.75">
      <c r="A17" s="29" t="s">
        <v>4</v>
      </c>
      <c r="B17" s="37">
        <v>12823.7</v>
      </c>
      <c r="C17" s="37">
        <v>11424.8</v>
      </c>
      <c r="D17" s="37">
        <v>20227.1</v>
      </c>
      <c r="E17" s="37">
        <v>1528.5</v>
      </c>
      <c r="F17" s="43">
        <f t="shared" si="0"/>
        <v>46004.1</v>
      </c>
      <c r="G17" s="10"/>
      <c r="H17" s="13"/>
      <c r="I17" s="16"/>
      <c r="J17" s="15"/>
    </row>
    <row r="18" spans="1:10" ht="12.75">
      <c r="A18" s="30"/>
      <c r="B18" s="37"/>
      <c r="C18" s="38"/>
      <c r="D18" s="39"/>
      <c r="E18" s="38"/>
      <c r="F18" s="43"/>
      <c r="G18" s="10"/>
      <c r="H18" s="10"/>
      <c r="I18" s="16"/>
      <c r="J18" s="15"/>
    </row>
    <row r="19" spans="1:10" ht="12.75">
      <c r="A19" s="31" t="s">
        <v>2</v>
      </c>
      <c r="B19" s="37"/>
      <c r="C19" s="38"/>
      <c r="D19" s="39"/>
      <c r="E19" s="38"/>
      <c r="F19" s="43"/>
      <c r="G19" s="14"/>
      <c r="H19" s="33"/>
      <c r="I19" s="16"/>
      <c r="J19" s="15"/>
    </row>
    <row r="20" spans="1:10" ht="12.75">
      <c r="A20" s="29">
        <f>+A16+2</f>
        <v>2004</v>
      </c>
      <c r="B20" s="37">
        <v>13105.9</v>
      </c>
      <c r="C20" s="37">
        <v>12101.6</v>
      </c>
      <c r="D20" s="37">
        <v>20829.8</v>
      </c>
      <c r="E20" s="37">
        <v>1573</v>
      </c>
      <c r="F20" s="43">
        <f aca="true" t="shared" si="1" ref="F20:F34">SUM(B20:E20)</f>
        <v>47610.3</v>
      </c>
      <c r="G20" s="10"/>
      <c r="H20" s="10"/>
      <c r="I20" s="16"/>
      <c r="J20" s="15"/>
    </row>
    <row r="21" spans="1:10" ht="12.75">
      <c r="A21" s="29">
        <f>+A20+1</f>
        <v>2005</v>
      </c>
      <c r="B21" s="37">
        <v>13682.5</v>
      </c>
      <c r="C21" s="37">
        <v>12697.4</v>
      </c>
      <c r="D21" s="37">
        <v>21617.7</v>
      </c>
      <c r="E21" s="37">
        <v>1639.2</v>
      </c>
      <c r="F21" s="43">
        <f t="shared" si="1"/>
        <v>49636.8</v>
      </c>
      <c r="G21" s="10"/>
      <c r="H21" s="10"/>
      <c r="I21" s="16"/>
      <c r="J21" s="15"/>
    </row>
    <row r="22" spans="1:10" ht="12.75">
      <c r="A22" s="29">
        <f>+A21+1</f>
        <v>2006</v>
      </c>
      <c r="B22" s="37">
        <v>14093</v>
      </c>
      <c r="C22" s="37">
        <v>13078.3</v>
      </c>
      <c r="D22" s="37">
        <v>21886.8</v>
      </c>
      <c r="E22" s="37">
        <v>1639.2</v>
      </c>
      <c r="F22" s="43">
        <f t="shared" si="1"/>
        <v>50697.299999999996</v>
      </c>
      <c r="G22" s="10"/>
      <c r="H22" s="10"/>
      <c r="I22" s="16"/>
      <c r="J22" s="15"/>
    </row>
    <row r="23" spans="1:10" ht="12.75">
      <c r="A23" s="29"/>
      <c r="B23" s="37"/>
      <c r="C23" s="38"/>
      <c r="D23" s="39"/>
      <c r="E23" s="38"/>
      <c r="F23" s="43"/>
      <c r="G23" s="10"/>
      <c r="H23" s="10"/>
      <c r="I23" s="16"/>
      <c r="J23" s="15"/>
    </row>
    <row r="24" spans="1:10" ht="12.75">
      <c r="A24" s="29">
        <f>+A22+1</f>
        <v>2007</v>
      </c>
      <c r="B24" s="37">
        <v>14431.2</v>
      </c>
      <c r="C24" s="37">
        <v>13339.8</v>
      </c>
      <c r="D24" s="37">
        <v>22165.4</v>
      </c>
      <c r="E24" s="37">
        <v>1639.2</v>
      </c>
      <c r="F24" s="43">
        <f t="shared" si="1"/>
        <v>51575.6</v>
      </c>
      <c r="G24" s="10"/>
      <c r="H24" s="10"/>
      <c r="I24" s="16"/>
      <c r="J24" s="15"/>
    </row>
    <row r="25" spans="1:10" ht="12.75">
      <c r="A25" s="29">
        <f>+A24+1</f>
        <v>2008</v>
      </c>
      <c r="B25" s="37">
        <v>14792</v>
      </c>
      <c r="C25" s="37">
        <v>13646.7</v>
      </c>
      <c r="D25" s="37">
        <v>22461.6</v>
      </c>
      <c r="E25" s="37">
        <v>1639.2</v>
      </c>
      <c r="F25" s="43">
        <f t="shared" si="1"/>
        <v>52539.5</v>
      </c>
      <c r="G25" s="10"/>
      <c r="H25" s="10"/>
      <c r="I25" s="16"/>
      <c r="J25" s="15"/>
    </row>
    <row r="26" spans="1:10" ht="12.75">
      <c r="A26" s="29">
        <f>+A25+1</f>
        <v>2009</v>
      </c>
      <c r="B26" s="37">
        <v>15176.6</v>
      </c>
      <c r="C26" s="37">
        <v>13974.2</v>
      </c>
      <c r="D26" s="37">
        <v>22767.8</v>
      </c>
      <c r="E26" s="37">
        <v>1639.2</v>
      </c>
      <c r="F26" s="43">
        <f t="shared" si="1"/>
        <v>53557.8</v>
      </c>
      <c r="G26" s="10"/>
      <c r="H26" s="10"/>
      <c r="I26" s="16"/>
      <c r="J26" s="15"/>
    </row>
    <row r="27" spans="1:10" ht="12.75">
      <c r="A27" s="29"/>
      <c r="B27" s="37"/>
      <c r="C27" s="38"/>
      <c r="D27" s="39"/>
      <c r="E27" s="38"/>
      <c r="F27" s="43"/>
      <c r="G27" s="10"/>
      <c r="H27" s="10"/>
      <c r="I27" s="16"/>
      <c r="J27" s="15"/>
    </row>
    <row r="28" spans="1:10" ht="12.75">
      <c r="A28" s="29">
        <f>+A26+1</f>
        <v>2010</v>
      </c>
      <c r="B28" s="37">
        <v>15556</v>
      </c>
      <c r="C28" s="37">
        <v>14295.6</v>
      </c>
      <c r="D28" s="37">
        <v>23078.4</v>
      </c>
      <c r="E28" s="37">
        <v>1639.2</v>
      </c>
      <c r="F28" s="43">
        <f t="shared" si="1"/>
        <v>54569.2</v>
      </c>
      <c r="G28" s="10"/>
      <c r="H28" s="10"/>
      <c r="I28" s="16"/>
      <c r="J28" s="15"/>
    </row>
    <row r="29" spans="1:10" ht="12.75">
      <c r="A29" s="29">
        <f>+A28+1</f>
        <v>2011</v>
      </c>
      <c r="B29" s="37">
        <v>15991.6</v>
      </c>
      <c r="C29" s="37">
        <v>14624.4</v>
      </c>
      <c r="D29" s="37">
        <v>23393.1</v>
      </c>
      <c r="E29" s="37">
        <v>1639.2</v>
      </c>
      <c r="F29" s="43">
        <f t="shared" si="1"/>
        <v>55648.299999999996</v>
      </c>
      <c r="G29" s="10"/>
      <c r="H29" s="10"/>
      <c r="I29" s="16"/>
      <c r="J29" s="15"/>
    </row>
    <row r="30" spans="1:10" ht="12.75">
      <c r="A30" s="29">
        <f>+A29+1</f>
        <v>2012</v>
      </c>
      <c r="B30" s="37">
        <v>16439.4</v>
      </c>
      <c r="C30" s="37">
        <v>14960.8</v>
      </c>
      <c r="D30" s="37">
        <v>23712</v>
      </c>
      <c r="E30" s="37">
        <v>1639.2</v>
      </c>
      <c r="F30" s="43">
        <f t="shared" si="1"/>
        <v>56751.399999999994</v>
      </c>
      <c r="G30" s="10"/>
      <c r="H30" s="10"/>
      <c r="I30" s="16"/>
      <c r="J30" s="15"/>
    </row>
    <row r="31" spans="1:10" ht="12.75">
      <c r="A31" s="29"/>
      <c r="B31" s="37"/>
      <c r="C31" s="38"/>
      <c r="D31" s="39"/>
      <c r="E31" s="38"/>
      <c r="F31" s="43"/>
      <c r="G31" s="10"/>
      <c r="H31" s="10"/>
      <c r="I31" s="16"/>
      <c r="J31" s="15"/>
    </row>
    <row r="32" spans="1:10" ht="12.75">
      <c r="A32" s="29">
        <f>+A30+1</f>
        <v>2013</v>
      </c>
      <c r="B32" s="37">
        <v>16916.1</v>
      </c>
      <c r="C32" s="37">
        <v>15304.8</v>
      </c>
      <c r="D32" s="37">
        <v>24020.3</v>
      </c>
      <c r="E32" s="37">
        <v>1639.2</v>
      </c>
      <c r="F32" s="43">
        <f t="shared" si="1"/>
        <v>57880.399999999994</v>
      </c>
      <c r="G32" s="10"/>
      <c r="H32" s="10"/>
      <c r="I32" s="16"/>
      <c r="J32" s="15"/>
    </row>
    <row r="33" spans="1:10" ht="12.75">
      <c r="A33" s="29">
        <f>+A32+1</f>
        <v>2014</v>
      </c>
      <c r="B33" s="37">
        <v>17423.6</v>
      </c>
      <c r="C33" s="37">
        <v>15656.9</v>
      </c>
      <c r="D33" s="37">
        <v>24317.2</v>
      </c>
      <c r="E33" s="37">
        <v>1639.2</v>
      </c>
      <c r="F33" s="43">
        <f t="shared" si="1"/>
        <v>59036.899999999994</v>
      </c>
      <c r="G33" s="10"/>
      <c r="H33" s="10"/>
      <c r="I33" s="16"/>
      <c r="J33" s="15"/>
    </row>
    <row r="34" spans="1:10" ht="12.75">
      <c r="A34" s="32">
        <f>+A33+1</f>
        <v>2015</v>
      </c>
      <c r="B34" s="40">
        <v>17946.3</v>
      </c>
      <c r="C34" s="40">
        <v>16017</v>
      </c>
      <c r="D34" s="40">
        <v>24644.3</v>
      </c>
      <c r="E34" s="41">
        <v>1639.2</v>
      </c>
      <c r="F34" s="44">
        <f t="shared" si="1"/>
        <v>60246.8</v>
      </c>
      <c r="G34" s="10"/>
      <c r="H34" s="10"/>
      <c r="I34" s="16"/>
      <c r="J34" s="15"/>
    </row>
    <row r="35" spans="1:10" ht="12.75">
      <c r="A35" s="3"/>
      <c r="B35" s="5"/>
      <c r="C35" s="5"/>
      <c r="D35" s="5"/>
      <c r="E35" s="5"/>
      <c r="F35" s="5"/>
      <c r="G35" s="17"/>
      <c r="H35" s="13"/>
      <c r="I35" s="11"/>
      <c r="J35" s="11"/>
    </row>
    <row r="36" spans="1:10" ht="12.75">
      <c r="A36" s="42" t="s">
        <v>13</v>
      </c>
      <c r="G36" s="11"/>
      <c r="H36" s="11"/>
      <c r="I36" s="11"/>
      <c r="J36" s="11"/>
    </row>
    <row r="37" spans="1:10" ht="12.75">
      <c r="A37" s="11"/>
      <c r="B37" s="17"/>
      <c r="C37" s="17"/>
      <c r="D37" s="17"/>
      <c r="E37" s="17"/>
      <c r="F37" s="17"/>
      <c r="G37" s="17"/>
      <c r="H37" s="17"/>
      <c r="I37" s="17"/>
      <c r="J37" s="11"/>
    </row>
    <row r="38" spans="1:9" ht="12.75">
      <c r="A38" t="s">
        <v>3</v>
      </c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</sheetData>
  <mergeCells count="4">
    <mergeCell ref="A1:F1"/>
    <mergeCell ref="A3:F3"/>
    <mergeCell ref="A5:F5"/>
    <mergeCell ref="A6:F6"/>
  </mergeCells>
  <printOptions horizontalCentered="1"/>
  <pageMargins left="0.99" right="0.75" top="0.7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Roger D Schaufele</cp:lastModifiedBy>
  <cp:lastPrinted>2004-02-24T15:20:31Z</cp:lastPrinted>
  <dcterms:created xsi:type="dcterms:W3CDTF">1999-10-13T16:02:13Z</dcterms:created>
  <dcterms:modified xsi:type="dcterms:W3CDTF">2004-02-25T14:14:17Z</dcterms:modified>
  <cp:category/>
  <cp:version/>
  <cp:contentType/>
  <cp:contentStatus/>
</cp:coreProperties>
</file>