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trength" sheetId="1" r:id="rId1"/>
    <sheet name="nonlinear gdl" sheetId="2" r:id="rId2"/>
    <sheet name="excitation" sheetId="3" r:id="rId3"/>
    <sheet name="harmonics" sheetId="4" r:id="rId4"/>
    <sheet name="attributes" sheetId="5" r:id="rId5"/>
  </sheets>
  <definedNames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<sst xmlns="http://schemas.openxmlformats.org/spreadsheetml/2006/main" count="261" uniqueCount="70">
  <si>
    <t>QQL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</si>
  <si>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</si>
  <si>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</si>
  <si>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</si>
  <si>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</si>
  <si>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</si>
  <si>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</si>
  <si>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</si>
  <si>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</si>
  <si>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!</t>
  </si>
  <si>
    <t>Feb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</si>
  <si>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</si>
  <si>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</si>
  <si>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</si>
  <si>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</si>
  <si>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</si>
  <si>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</si>
  <si>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</si>
  <si>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</si>
  <si>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</si>
  <si>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</si>
  <si>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</si>
  <si>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</si>
  <si>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</si>
  <si>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</si>
  <si>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</si>
  <si>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</si>
  <si>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</si>
  <si>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</si>
  <si>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</si>
  <si>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!_QQL004-1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</si>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</sst>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"/>
    <numFmt numFmtId="166" formatCode="0.0000000"/>
    <numFmt numFmtId="167" formatCode="0.000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QQL004-1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excitation!$D$4:$D$32</c:f>
              <c:numCache>
                <c:ptCount val="29"/>
                <c:pt idx="0">
                  <c:v>-0.222</c:v>
                </c:pt>
                <c:pt idx="1">
                  <c:v>8.897</c:v>
                </c:pt>
                <c:pt idx="2">
                  <c:v>13.952</c:v>
                </c:pt>
                <c:pt idx="3">
                  <c:v>18.818</c:v>
                </c:pt>
                <c:pt idx="4">
                  <c:v>24.07</c:v>
                </c:pt>
                <c:pt idx="5">
                  <c:v>28.927</c:v>
                </c:pt>
                <c:pt idx="6">
                  <c:v>33.974</c:v>
                </c:pt>
                <c:pt idx="7">
                  <c:v>38.83</c:v>
                </c:pt>
                <c:pt idx="8">
                  <c:v>43.882</c:v>
                </c:pt>
                <c:pt idx="9">
                  <c:v>48.94</c:v>
                </c:pt>
                <c:pt idx="10">
                  <c:v>53.99</c:v>
                </c:pt>
                <c:pt idx="11">
                  <c:v>58.83</c:v>
                </c:pt>
                <c:pt idx="12">
                  <c:v>63.9</c:v>
                </c:pt>
                <c:pt idx="13">
                  <c:v>68.752</c:v>
                </c:pt>
                <c:pt idx="14">
                  <c:v>74.015</c:v>
                </c:pt>
                <c:pt idx="15">
                  <c:v>68.948</c:v>
                </c:pt>
                <c:pt idx="16">
                  <c:v>63.985</c:v>
                </c:pt>
                <c:pt idx="17">
                  <c:v>58.939</c:v>
                </c:pt>
                <c:pt idx="18">
                  <c:v>53.993</c:v>
                </c:pt>
                <c:pt idx="19">
                  <c:v>49.056</c:v>
                </c:pt>
                <c:pt idx="20">
                  <c:v>44.001</c:v>
                </c:pt>
                <c:pt idx="21">
                  <c:v>39.049</c:v>
                </c:pt>
                <c:pt idx="22">
                  <c:v>34.01</c:v>
                </c:pt>
                <c:pt idx="23">
                  <c:v>29.053</c:v>
                </c:pt>
                <c:pt idx="24">
                  <c:v>24.103</c:v>
                </c:pt>
                <c:pt idx="25">
                  <c:v>19.048</c:v>
                </c:pt>
                <c:pt idx="26">
                  <c:v>14.093</c:v>
                </c:pt>
                <c:pt idx="27">
                  <c:v>9.032</c:v>
                </c:pt>
                <c:pt idx="28">
                  <c:v>-0.177</c:v>
                </c:pt>
              </c:numCache>
            </c:numRef>
          </c:xVal>
          <c:yVal>
            <c:numRef>
              <c:f>excitation!$E$4:$E$32</c:f>
              <c:numCache>
                <c:ptCount val="29"/>
                <c:pt idx="0">
                  <c:v>0.1004975</c:v>
                </c:pt>
                <c:pt idx="1">
                  <c:v>2.8589</c:v>
                </c:pt>
                <c:pt idx="2">
                  <c:v>4.417015</c:v>
                </c:pt>
                <c:pt idx="3">
                  <c:v>5.917003</c:v>
                </c:pt>
                <c:pt idx="4">
                  <c:v>7.541555</c:v>
                </c:pt>
                <c:pt idx="5">
                  <c:v>9.038432</c:v>
                </c:pt>
                <c:pt idx="6">
                  <c:v>10.59328</c:v>
                </c:pt>
                <c:pt idx="7">
                  <c:v>12.08762</c:v>
                </c:pt>
                <c:pt idx="8">
                  <c:v>13.63884</c:v>
                </c:pt>
                <c:pt idx="9">
                  <c:v>15.18801</c:v>
                </c:pt>
                <c:pt idx="10">
                  <c:v>16.72835</c:v>
                </c:pt>
                <c:pt idx="11">
                  <c:v>18.20068</c:v>
                </c:pt>
                <c:pt idx="12">
                  <c:v>19.73153</c:v>
                </c:pt>
                <c:pt idx="13">
                  <c:v>21.19391</c:v>
                </c:pt>
                <c:pt idx="14">
                  <c:v>22.75152</c:v>
                </c:pt>
                <c:pt idx="15">
                  <c:v>21.35758</c:v>
                </c:pt>
                <c:pt idx="16">
                  <c:v>19.87807</c:v>
                </c:pt>
                <c:pt idx="17">
                  <c:v>18.34873</c:v>
                </c:pt>
                <c:pt idx="18">
                  <c:v>16.84055</c:v>
                </c:pt>
                <c:pt idx="19">
                  <c:v>15.32634</c:v>
                </c:pt>
                <c:pt idx="20">
                  <c:v>13.77024</c:v>
                </c:pt>
                <c:pt idx="21">
                  <c:v>12.24423</c:v>
                </c:pt>
                <c:pt idx="22">
                  <c:v>10.68342</c:v>
                </c:pt>
                <c:pt idx="23">
                  <c:v>9.15371</c:v>
                </c:pt>
                <c:pt idx="24">
                  <c:v>7.624411</c:v>
                </c:pt>
                <c:pt idx="25">
                  <c:v>6.05957</c:v>
                </c:pt>
                <c:pt idx="26">
                  <c:v>4.5262270000000004</c:v>
                </c:pt>
                <c:pt idx="27">
                  <c:v>2.959279</c:v>
                </c:pt>
                <c:pt idx="28">
                  <c:v>0.1021948</c:v>
                </c:pt>
              </c:numCache>
            </c:numRef>
          </c:yVal>
          <c:smooth val="1"/>
        </c:ser>
        <c:axId val="22318034"/>
        <c:axId val="66644579"/>
      </c:scatterChart>
      <c:valAx>
        <c:axId val="2231803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4579"/>
        <c:crosses val="autoZero"/>
        <c:crossBetween val="midCat"/>
        <c:dispUnits/>
      </c:valAx>
      <c:valAx>
        <c:axId val="666445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180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QQL004-1,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excitation!$D$4:$D$32</c:f>
              <c:numCache>
                <c:ptCount val="29"/>
                <c:pt idx="0">
                  <c:v>-0.222</c:v>
                </c:pt>
                <c:pt idx="1">
                  <c:v>8.897</c:v>
                </c:pt>
                <c:pt idx="2">
                  <c:v>13.952</c:v>
                </c:pt>
                <c:pt idx="3">
                  <c:v>18.818</c:v>
                </c:pt>
                <c:pt idx="4">
                  <c:v>24.07</c:v>
                </c:pt>
                <c:pt idx="5">
                  <c:v>28.927</c:v>
                </c:pt>
                <c:pt idx="6">
                  <c:v>33.974</c:v>
                </c:pt>
                <c:pt idx="7">
                  <c:v>38.83</c:v>
                </c:pt>
                <c:pt idx="8">
                  <c:v>43.882</c:v>
                </c:pt>
                <c:pt idx="9">
                  <c:v>48.94</c:v>
                </c:pt>
                <c:pt idx="10">
                  <c:v>53.99</c:v>
                </c:pt>
                <c:pt idx="11">
                  <c:v>58.83</c:v>
                </c:pt>
                <c:pt idx="12">
                  <c:v>63.9</c:v>
                </c:pt>
                <c:pt idx="13">
                  <c:v>68.752</c:v>
                </c:pt>
                <c:pt idx="14">
                  <c:v>74.015</c:v>
                </c:pt>
                <c:pt idx="15">
                  <c:v>68.948</c:v>
                </c:pt>
                <c:pt idx="16">
                  <c:v>63.985</c:v>
                </c:pt>
                <c:pt idx="17">
                  <c:v>58.939</c:v>
                </c:pt>
                <c:pt idx="18">
                  <c:v>53.993</c:v>
                </c:pt>
                <c:pt idx="19">
                  <c:v>49.056</c:v>
                </c:pt>
                <c:pt idx="20">
                  <c:v>44.001</c:v>
                </c:pt>
                <c:pt idx="21">
                  <c:v>39.049</c:v>
                </c:pt>
                <c:pt idx="22">
                  <c:v>34.01</c:v>
                </c:pt>
                <c:pt idx="23">
                  <c:v>29.053</c:v>
                </c:pt>
                <c:pt idx="24">
                  <c:v>24.103</c:v>
                </c:pt>
                <c:pt idx="25">
                  <c:v>19.048</c:v>
                </c:pt>
                <c:pt idx="26">
                  <c:v>14.093</c:v>
                </c:pt>
                <c:pt idx="27">
                  <c:v>9.032</c:v>
                </c:pt>
                <c:pt idx="28">
                  <c:v>-0.177</c:v>
                </c:pt>
              </c:numCache>
            </c:numRef>
          </c:xVal>
          <c:yVal>
            <c:numRef>
              <c:f>excitation!$L$4:$L$32</c:f>
              <c:numCache>
                <c:ptCount val="29"/>
                <c:pt idx="0">
                  <c:v>0.16873858881667286</c:v>
                </c:pt>
                <c:pt idx="1">
                  <c:v>0.12403077836964638</c:v>
                </c:pt>
                <c:pt idx="2">
                  <c:v>0.12827774247648716</c:v>
                </c:pt>
                <c:pt idx="3">
                  <c:v>0.13249484976508974</c:v>
                </c:pt>
                <c:pt idx="4">
                  <c:v>0.1426225323544319</c:v>
                </c:pt>
                <c:pt idx="5">
                  <c:v>0.14649517027073777</c:v>
                </c:pt>
                <c:pt idx="6">
                  <c:v>0.14993427271331505</c:v>
                </c:pt>
                <c:pt idx="7">
                  <c:v>0.1515773029215879</c:v>
                </c:pt>
                <c:pt idx="8">
                  <c:v>0.14985144390433014</c:v>
                </c:pt>
                <c:pt idx="9">
                  <c:v>0.14423123113527048</c:v>
                </c:pt>
                <c:pt idx="10">
                  <c:v>0.13224015670194333</c:v>
                </c:pt>
                <c:pt idx="11">
                  <c:v>0.1167914635816878</c:v>
                </c:pt>
                <c:pt idx="12">
                  <c:v>0.08916254330902618</c:v>
                </c:pt>
                <c:pt idx="13">
                  <c:v>0.06007514268516445</c:v>
                </c:pt>
                <c:pt idx="14">
                  <c:v>-0.00012048993712809875</c:v>
                </c:pt>
                <c:pt idx="15">
                  <c:v>0.16349625345963403</c:v>
                </c:pt>
                <c:pt idx="16">
                  <c:v>0.20957419849183268</c:v>
                </c:pt>
                <c:pt idx="17">
                  <c:v>0.23133570375728496</c:v>
                </c:pt>
                <c:pt idx="18">
                  <c:v>0.24351797982604495</c:v>
                </c:pt>
                <c:pt idx="19">
                  <c:v>0.24690372526709758</c:v>
                </c:pt>
                <c:pt idx="20">
                  <c:v>0.2446717611602569</c:v>
                </c:pt>
                <c:pt idx="21">
                  <c:v>0.24086839098081647</c:v>
                </c:pt>
                <c:pt idx="22">
                  <c:v>0.2290081502025032</c:v>
                </c:pt>
                <c:pt idx="23">
                  <c:v>0.22304174148289668</c:v>
                </c:pt>
                <c:pt idx="24">
                  <c:v>0.21533458671952133</c:v>
                </c:pt>
                <c:pt idx="25">
                  <c:v>0.20436162261268098</c:v>
                </c:pt>
                <c:pt idx="26">
                  <c:v>0.1941474293091412</c:v>
                </c:pt>
                <c:pt idx="27">
                  <c:v>0.18291181895410213</c:v>
                </c:pt>
                <c:pt idx="28">
                  <c:v>0.1566032356781581</c:v>
                </c:pt>
              </c:numCache>
            </c:numRef>
          </c:yVal>
          <c:smooth val="1"/>
        </c:ser>
        <c:axId val="62930300"/>
        <c:axId val="29501789"/>
      </c:scatterChart>
      <c:valAx>
        <c:axId val="6293030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01789"/>
        <c:crosses val="autoZero"/>
        <c:crossBetween val="midCat"/>
        <c:dispUnits/>
      </c:valAx>
      <c:valAx>
        <c:axId val="29501789"/>
        <c:scaling>
          <c:orientation val="minMax"/>
          <c:max val="0.8"/>
          <c:min val="-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303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N3" sqref="N3"/>
    </sheetView>
  </sheetViews>
  <sheetFormatPr defaultColWidth="9.140625" defaultRowHeight="12.75"/>
  <cols>
    <col min="1" max="1" width="1.421875" style="0" bestFit="1" customWidth="1"/>
    <col min="2" max="2" width="10.57421875" style="0" bestFit="1" customWidth="1"/>
    <col min="3" max="3" width="8.8515625" style="0" bestFit="1" customWidth="1"/>
    <col min="4" max="4" width="10.57421875" style="0" bestFit="1" customWidth="1"/>
    <col min="5" max="5" width="12.00390625" style="0" bestFit="1" customWidth="1"/>
    <col min="6" max="6" width="9.28125" style="0" bestFit="1" customWidth="1"/>
    <col min="8" max="9" width="9.421875" style="0" bestFit="1" customWidth="1"/>
    <col min="10" max="10" width="9.00390625" style="0" bestFit="1" customWidth="1"/>
    <col min="11" max="11" width="12.57421875" style="0" bestFit="1" customWidth="1"/>
    <col min="12" max="12" width="10.8515625" style="0" bestFit="1" customWidth="1"/>
  </cols>
  <sheetData>
    <row r="1" spans="1:10" ht="12.75">
      <c r="A1" t="s">
        <v>9</v>
      </c>
      <c r="B1" t="s">
        <v>10</v>
      </c>
      <c r="C1">
        <v>22</v>
      </c>
      <c r="D1">
        <v>2001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3797220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2:12" ht="12.75"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</row>
    <row r="4" spans="2:12" ht="12.75">
      <c r="B4">
        <v>3797247</v>
      </c>
      <c r="C4">
        <v>0</v>
      </c>
      <c r="D4">
        <v>-0.222</v>
      </c>
      <c r="E4" s="2">
        <v>0.1004975</v>
      </c>
      <c r="F4">
        <v>0</v>
      </c>
      <c r="G4">
        <v>79.578</v>
      </c>
      <c r="H4" s="2">
        <v>0.000387156</v>
      </c>
      <c r="I4" s="2">
        <v>4.704486E-05</v>
      </c>
      <c r="J4" s="2">
        <v>4.430283E-06</v>
      </c>
      <c r="K4">
        <f>tf*D4</f>
        <v>-0.06824108881667287</v>
      </c>
      <c r="L4" s="2">
        <f>E4-K4</f>
        <v>0.16873858881667286</v>
      </c>
    </row>
    <row r="5" spans="2:12" ht="12.75">
      <c r="B5">
        <v>3797251</v>
      </c>
      <c r="C5">
        <v>5</v>
      </c>
      <c r="D5">
        <v>8.897</v>
      </c>
      <c r="E5" s="2">
        <v>2.8589</v>
      </c>
      <c r="F5">
        <v>0</v>
      </c>
      <c r="G5">
        <v>79.633</v>
      </c>
      <c r="H5" s="2">
        <v>0.0003880317</v>
      </c>
      <c r="I5" s="2">
        <v>0.001244358</v>
      </c>
      <c r="J5" s="2">
        <v>6.023105E-06</v>
      </c>
      <c r="K5">
        <f aca="true" t="shared" si="0" ref="K5:K32">tf*D5</f>
        <v>2.734869221630354</v>
      </c>
      <c r="L5" s="2">
        <f aca="true" t="shared" si="1" ref="L5:L32">E5-K5</f>
        <v>0.12403077836964638</v>
      </c>
    </row>
    <row r="6" spans="2:12" ht="12.75">
      <c r="B6">
        <v>3797255</v>
      </c>
      <c r="C6">
        <v>10</v>
      </c>
      <c r="D6">
        <v>13.952</v>
      </c>
      <c r="E6" s="2">
        <v>4.417015</v>
      </c>
      <c r="F6">
        <v>0</v>
      </c>
      <c r="G6">
        <v>79.635</v>
      </c>
      <c r="H6" s="2">
        <v>0.0003917465</v>
      </c>
      <c r="I6" s="2">
        <v>0.001929028</v>
      </c>
      <c r="J6" s="2">
        <v>6.919051E-06</v>
      </c>
      <c r="K6">
        <f t="shared" si="0"/>
        <v>4.288737257523513</v>
      </c>
      <c r="L6" s="2">
        <f t="shared" si="1"/>
        <v>0.12827774247648716</v>
      </c>
    </row>
    <row r="7" spans="2:12" ht="12.75">
      <c r="B7">
        <v>3797259</v>
      </c>
      <c r="C7">
        <v>15</v>
      </c>
      <c r="D7">
        <v>18.818</v>
      </c>
      <c r="E7" s="2">
        <v>5.917003</v>
      </c>
      <c r="F7">
        <v>0</v>
      </c>
      <c r="G7">
        <v>79.635</v>
      </c>
      <c r="H7" s="2">
        <v>0.0003915343</v>
      </c>
      <c r="I7" s="2">
        <v>0.002584086</v>
      </c>
      <c r="J7" s="2">
        <v>7.324333E-06</v>
      </c>
      <c r="K7">
        <f t="shared" si="0"/>
        <v>5.7845081502349105</v>
      </c>
      <c r="L7" s="2">
        <f t="shared" si="1"/>
        <v>0.13249484976508974</v>
      </c>
    </row>
    <row r="8" spans="2:12" ht="12.75">
      <c r="B8">
        <v>3797263</v>
      </c>
      <c r="C8">
        <v>20</v>
      </c>
      <c r="D8">
        <v>24.07</v>
      </c>
      <c r="E8" s="2">
        <v>7.541555</v>
      </c>
      <c r="F8">
        <v>0</v>
      </c>
      <c r="G8">
        <v>79.636</v>
      </c>
      <c r="H8" s="2">
        <v>0.0003897096</v>
      </c>
      <c r="I8" s="2">
        <v>0.0032934</v>
      </c>
      <c r="J8" s="2">
        <v>8.181478E-06</v>
      </c>
      <c r="K8">
        <f t="shared" si="0"/>
        <v>7.398932467645568</v>
      </c>
      <c r="L8" s="2">
        <f t="shared" si="1"/>
        <v>0.1426225323544319</v>
      </c>
    </row>
    <row r="9" spans="2:12" ht="12.75">
      <c r="B9">
        <v>3797267</v>
      </c>
      <c r="C9">
        <v>25</v>
      </c>
      <c r="D9">
        <v>28.927</v>
      </c>
      <c r="E9" s="2">
        <v>9.038432</v>
      </c>
      <c r="F9">
        <v>0</v>
      </c>
      <c r="G9">
        <v>79.635</v>
      </c>
      <c r="H9" s="2">
        <v>0.0003839457</v>
      </c>
      <c r="I9" s="2">
        <v>0.003939957</v>
      </c>
      <c r="J9" s="2">
        <v>8.558759E-06</v>
      </c>
      <c r="K9">
        <f t="shared" si="0"/>
        <v>8.891936829729262</v>
      </c>
      <c r="L9" s="2">
        <f t="shared" si="1"/>
        <v>0.14649517027073777</v>
      </c>
    </row>
    <row r="10" spans="2:12" ht="12.75">
      <c r="B10">
        <v>3797271</v>
      </c>
      <c r="C10">
        <v>30</v>
      </c>
      <c r="D10">
        <v>33.974</v>
      </c>
      <c r="E10" s="2">
        <v>10.59328</v>
      </c>
      <c r="F10">
        <v>0</v>
      </c>
      <c r="G10">
        <v>79.637</v>
      </c>
      <c r="H10" s="2">
        <v>0.0003837226</v>
      </c>
      <c r="I10" s="2">
        <v>0.004620138</v>
      </c>
      <c r="J10" s="2">
        <v>9.986616E-06</v>
      </c>
      <c r="K10">
        <f t="shared" si="0"/>
        <v>10.443345727286685</v>
      </c>
      <c r="L10" s="2">
        <f t="shared" si="1"/>
        <v>0.14993427271331505</v>
      </c>
    </row>
    <row r="11" spans="2:12" ht="12.75">
      <c r="B11">
        <v>3797275</v>
      </c>
      <c r="C11">
        <v>35</v>
      </c>
      <c r="D11">
        <v>38.83</v>
      </c>
      <c r="E11" s="2">
        <v>12.08762</v>
      </c>
      <c r="F11">
        <v>0</v>
      </c>
      <c r="G11">
        <v>79.636</v>
      </c>
      <c r="H11" s="2">
        <v>0.0003837366</v>
      </c>
      <c r="I11" s="2">
        <v>0.00527457</v>
      </c>
      <c r="J11" s="2">
        <v>1.005801E-05</v>
      </c>
      <c r="K11">
        <f t="shared" si="0"/>
        <v>11.936042697078411</v>
      </c>
      <c r="L11" s="2">
        <f t="shared" si="1"/>
        <v>0.1515773029215879</v>
      </c>
    </row>
    <row r="12" spans="2:12" ht="12.75">
      <c r="B12">
        <v>3797279</v>
      </c>
      <c r="C12">
        <v>40</v>
      </c>
      <c r="D12">
        <v>43.882</v>
      </c>
      <c r="E12" s="2">
        <v>13.63884</v>
      </c>
      <c r="F12">
        <v>0</v>
      </c>
      <c r="G12">
        <v>79.637</v>
      </c>
      <c r="H12" s="2">
        <v>0.0003835092</v>
      </c>
      <c r="I12" s="2">
        <v>0.005949685</v>
      </c>
      <c r="J12" s="2">
        <v>1.105368E-05</v>
      </c>
      <c r="K12">
        <f t="shared" si="0"/>
        <v>13.48898855609567</v>
      </c>
      <c r="L12" s="2">
        <f t="shared" si="1"/>
        <v>0.14985144390433014</v>
      </c>
    </row>
    <row r="13" spans="2:12" ht="12.75">
      <c r="B13">
        <v>3797283</v>
      </c>
      <c r="C13">
        <v>45</v>
      </c>
      <c r="D13">
        <v>48.94</v>
      </c>
      <c r="E13" s="2">
        <v>15.18801</v>
      </c>
      <c r="F13">
        <v>0</v>
      </c>
      <c r="G13">
        <v>79.638</v>
      </c>
      <c r="H13" s="2">
        <v>0.0003865929</v>
      </c>
      <c r="I13" s="2">
        <v>0.006616482</v>
      </c>
      <c r="J13" s="2">
        <v>1.121652E-05</v>
      </c>
      <c r="K13">
        <f t="shared" si="0"/>
        <v>15.04377876886473</v>
      </c>
      <c r="L13" s="2">
        <f t="shared" si="1"/>
        <v>0.14423123113527048</v>
      </c>
    </row>
    <row r="14" spans="2:12" ht="12.75">
      <c r="B14">
        <v>3797287</v>
      </c>
      <c r="C14">
        <v>50</v>
      </c>
      <c r="D14">
        <v>53.99</v>
      </c>
      <c r="E14" s="2">
        <v>16.72835</v>
      </c>
      <c r="F14">
        <v>0</v>
      </c>
      <c r="G14">
        <v>79.638</v>
      </c>
      <c r="H14" s="2">
        <v>0.0003855205</v>
      </c>
      <c r="I14" s="2">
        <v>0.007301274</v>
      </c>
      <c r="J14" s="2">
        <v>1.160499E-05</v>
      </c>
      <c r="K14">
        <f t="shared" si="0"/>
        <v>16.596109843298056</v>
      </c>
      <c r="L14" s="2">
        <f t="shared" si="1"/>
        <v>0.13224015670194333</v>
      </c>
    </row>
    <row r="15" spans="2:12" ht="12.75">
      <c r="B15">
        <v>3797291</v>
      </c>
      <c r="C15">
        <v>55</v>
      </c>
      <c r="D15">
        <v>58.83</v>
      </c>
      <c r="E15" s="2">
        <v>18.20068</v>
      </c>
      <c r="F15">
        <v>0</v>
      </c>
      <c r="G15">
        <v>79.638</v>
      </c>
      <c r="H15" s="2">
        <v>0.0003862197</v>
      </c>
      <c r="I15" s="2">
        <v>0.007932351</v>
      </c>
      <c r="J15" s="2">
        <v>1.345901E-05</v>
      </c>
      <c r="K15">
        <f t="shared" si="0"/>
        <v>18.08388853641831</v>
      </c>
      <c r="L15" s="2">
        <f t="shared" si="1"/>
        <v>0.1167914635816878</v>
      </c>
    </row>
    <row r="16" spans="2:12" ht="12.75">
      <c r="B16">
        <v>3797295</v>
      </c>
      <c r="C16">
        <v>60</v>
      </c>
      <c r="D16">
        <v>63.9</v>
      </c>
      <c r="E16" s="2">
        <v>19.73153</v>
      </c>
      <c r="F16">
        <v>0</v>
      </c>
      <c r="G16">
        <v>79.638</v>
      </c>
      <c r="H16" s="2">
        <v>0.0003913735</v>
      </c>
      <c r="I16" s="2">
        <v>0.008606433</v>
      </c>
      <c r="J16" s="2">
        <v>1.395404E-05</v>
      </c>
      <c r="K16">
        <f t="shared" si="0"/>
        <v>19.642367456690973</v>
      </c>
      <c r="L16" s="2">
        <f t="shared" si="1"/>
        <v>0.08916254330902618</v>
      </c>
    </row>
    <row r="17" spans="2:12" ht="12.75">
      <c r="B17">
        <v>3797299</v>
      </c>
      <c r="C17">
        <v>65</v>
      </c>
      <c r="D17">
        <v>68.752</v>
      </c>
      <c r="E17" s="2">
        <v>21.19391</v>
      </c>
      <c r="F17">
        <v>0</v>
      </c>
      <c r="G17">
        <v>79.638</v>
      </c>
      <c r="H17" s="2">
        <v>0.0003919485</v>
      </c>
      <c r="I17" s="2">
        <v>0.009233779</v>
      </c>
      <c r="J17" s="2">
        <v>1.427187E-05</v>
      </c>
      <c r="K17">
        <f t="shared" si="0"/>
        <v>21.133834857314834</v>
      </c>
      <c r="L17" s="2">
        <f t="shared" si="1"/>
        <v>0.06007514268516445</v>
      </c>
    </row>
    <row r="18" spans="2:12" ht="12.75">
      <c r="B18">
        <v>3797303</v>
      </c>
      <c r="C18">
        <v>70</v>
      </c>
      <c r="D18">
        <v>74.015</v>
      </c>
      <c r="E18" s="2">
        <v>22.75152</v>
      </c>
      <c r="F18">
        <v>0</v>
      </c>
      <c r="G18">
        <v>79.638</v>
      </c>
      <c r="H18" s="2">
        <v>0.000388365</v>
      </c>
      <c r="I18" s="2">
        <v>0.009924017</v>
      </c>
      <c r="J18" s="2">
        <v>1.500027E-05</v>
      </c>
      <c r="K18">
        <f t="shared" si="0"/>
        <v>22.751640489937127</v>
      </c>
      <c r="L18" s="2">
        <f t="shared" si="1"/>
        <v>-0.00012048993712809875</v>
      </c>
    </row>
    <row r="19" spans="2:12" ht="12.75">
      <c r="B19">
        <v>3797309</v>
      </c>
      <c r="C19">
        <v>65</v>
      </c>
      <c r="D19">
        <v>68.948</v>
      </c>
      <c r="E19" s="2">
        <v>21.35758</v>
      </c>
      <c r="F19">
        <v>0</v>
      </c>
      <c r="G19">
        <v>79.639</v>
      </c>
      <c r="H19" s="2">
        <v>0.0003898135</v>
      </c>
      <c r="I19" s="2">
        <v>0.009317909</v>
      </c>
      <c r="J19" s="2">
        <v>1.459936E-05</v>
      </c>
      <c r="K19">
        <f t="shared" si="0"/>
        <v>21.194083746540365</v>
      </c>
      <c r="L19" s="2">
        <f t="shared" si="1"/>
        <v>0.16349625345963403</v>
      </c>
    </row>
    <row r="20" spans="2:12" ht="12.75">
      <c r="B20">
        <v>3797313</v>
      </c>
      <c r="C20">
        <v>60</v>
      </c>
      <c r="D20">
        <v>63.985</v>
      </c>
      <c r="E20" s="2">
        <v>19.87807</v>
      </c>
      <c r="F20">
        <v>0</v>
      </c>
      <c r="G20">
        <v>79.638</v>
      </c>
      <c r="H20" s="2">
        <v>0.0003908941</v>
      </c>
      <c r="I20" s="2">
        <v>0.008665033</v>
      </c>
      <c r="J20" s="2">
        <v>1.343747E-05</v>
      </c>
      <c r="K20">
        <f t="shared" si="0"/>
        <v>19.66849580150817</v>
      </c>
      <c r="L20" s="2">
        <f t="shared" si="1"/>
        <v>0.20957419849183268</v>
      </c>
    </row>
    <row r="21" spans="2:12" ht="12.75">
      <c r="B21">
        <v>3797317</v>
      </c>
      <c r="C21">
        <v>55</v>
      </c>
      <c r="D21">
        <v>58.939</v>
      </c>
      <c r="E21" s="2">
        <v>18.34873</v>
      </c>
      <c r="F21">
        <v>0</v>
      </c>
      <c r="G21">
        <v>79.64</v>
      </c>
      <c r="H21" s="2">
        <v>0.0003896721</v>
      </c>
      <c r="I21" s="2">
        <v>0.007995501</v>
      </c>
      <c r="J21" s="2">
        <v>1.163129E-05</v>
      </c>
      <c r="K21">
        <f t="shared" si="0"/>
        <v>18.117394296242715</v>
      </c>
      <c r="L21" s="2">
        <f t="shared" si="1"/>
        <v>0.23133570375728496</v>
      </c>
    </row>
    <row r="22" spans="2:12" ht="12.75">
      <c r="B22">
        <v>3797321</v>
      </c>
      <c r="C22">
        <v>50</v>
      </c>
      <c r="D22">
        <v>53.993</v>
      </c>
      <c r="E22" s="2">
        <v>16.84055</v>
      </c>
      <c r="F22">
        <v>0</v>
      </c>
      <c r="G22">
        <v>79.639</v>
      </c>
      <c r="H22" s="2">
        <v>0.0003857992</v>
      </c>
      <c r="I22" s="2">
        <v>0.007340865</v>
      </c>
      <c r="J22" s="2">
        <v>1.121378E-05</v>
      </c>
      <c r="K22">
        <f t="shared" si="0"/>
        <v>16.597032020173955</v>
      </c>
      <c r="L22" s="2">
        <f t="shared" si="1"/>
        <v>0.24351797982604495</v>
      </c>
    </row>
    <row r="23" spans="2:12" ht="12.75">
      <c r="B23">
        <v>3797325</v>
      </c>
      <c r="C23">
        <v>45</v>
      </c>
      <c r="D23">
        <v>49.056</v>
      </c>
      <c r="E23" s="2">
        <v>15.32634</v>
      </c>
      <c r="F23">
        <v>0</v>
      </c>
      <c r="G23">
        <v>79.639</v>
      </c>
      <c r="H23" s="2">
        <v>0.000383865</v>
      </c>
      <c r="I23" s="2">
        <v>0.006687184</v>
      </c>
      <c r="J23" s="2">
        <v>1.062068E-05</v>
      </c>
      <c r="K23">
        <f t="shared" si="0"/>
        <v>15.079436274732902</v>
      </c>
      <c r="L23" s="2">
        <f t="shared" si="1"/>
        <v>0.24690372526709758</v>
      </c>
    </row>
    <row r="24" spans="2:12" ht="12.75">
      <c r="B24">
        <v>3797329</v>
      </c>
      <c r="C24">
        <v>40</v>
      </c>
      <c r="D24">
        <v>44.001</v>
      </c>
      <c r="E24" s="2">
        <v>13.77024</v>
      </c>
      <c r="F24">
        <v>0</v>
      </c>
      <c r="G24">
        <v>79.639</v>
      </c>
      <c r="H24" s="2">
        <v>0.0003837317</v>
      </c>
      <c r="I24" s="2">
        <v>0.006013085</v>
      </c>
      <c r="J24" s="2">
        <v>9.735391E-06</v>
      </c>
      <c r="K24">
        <f t="shared" si="0"/>
        <v>13.525568238839742</v>
      </c>
      <c r="L24" s="2">
        <f t="shared" si="1"/>
        <v>0.2446717611602569</v>
      </c>
    </row>
    <row r="25" spans="2:12" ht="12.75">
      <c r="B25">
        <v>3797333</v>
      </c>
      <c r="C25">
        <v>35</v>
      </c>
      <c r="D25">
        <v>39.049</v>
      </c>
      <c r="E25" s="2">
        <v>12.24423</v>
      </c>
      <c r="F25">
        <v>0</v>
      </c>
      <c r="G25">
        <v>79.638</v>
      </c>
      <c r="H25" s="2">
        <v>0.0003839924</v>
      </c>
      <c r="I25" s="2">
        <v>0.005344977</v>
      </c>
      <c r="J25" s="2">
        <v>9.201913E-06</v>
      </c>
      <c r="K25">
        <f t="shared" si="0"/>
        <v>12.003361609019183</v>
      </c>
      <c r="L25" s="2">
        <f t="shared" si="1"/>
        <v>0.24086839098081647</v>
      </c>
    </row>
    <row r="26" spans="2:12" ht="12.75">
      <c r="B26">
        <v>3797337</v>
      </c>
      <c r="C26">
        <v>30</v>
      </c>
      <c r="D26">
        <v>34.01</v>
      </c>
      <c r="E26" s="2">
        <v>10.68342</v>
      </c>
      <c r="F26">
        <v>0</v>
      </c>
      <c r="G26">
        <v>79.638</v>
      </c>
      <c r="H26" s="2">
        <v>0.0003849432</v>
      </c>
      <c r="I26" s="2">
        <v>0.004663691</v>
      </c>
      <c r="J26" s="2">
        <v>9.081448E-06</v>
      </c>
      <c r="K26">
        <f t="shared" si="0"/>
        <v>10.454411849797497</v>
      </c>
      <c r="L26" s="2">
        <f t="shared" si="1"/>
        <v>0.2290081502025032</v>
      </c>
    </row>
    <row r="27" spans="2:12" ht="12.75">
      <c r="B27">
        <v>3797341</v>
      </c>
      <c r="C27">
        <v>25</v>
      </c>
      <c r="D27">
        <v>29.053</v>
      </c>
      <c r="E27" s="2">
        <v>9.15371</v>
      </c>
      <c r="F27">
        <v>0</v>
      </c>
      <c r="G27">
        <v>79.639</v>
      </c>
      <c r="H27" s="2">
        <v>0.0003840869</v>
      </c>
      <c r="I27" s="2">
        <v>0.003986703</v>
      </c>
      <c r="J27" s="2">
        <v>8.736754E-06</v>
      </c>
      <c r="K27">
        <f t="shared" si="0"/>
        <v>8.930668258517104</v>
      </c>
      <c r="L27" s="2">
        <f t="shared" si="1"/>
        <v>0.22304174148289668</v>
      </c>
    </row>
    <row r="28" spans="2:12" ht="12.75">
      <c r="B28">
        <v>3797345</v>
      </c>
      <c r="C28">
        <v>20</v>
      </c>
      <c r="D28">
        <v>24.103</v>
      </c>
      <c r="E28" s="2">
        <v>7.624411</v>
      </c>
      <c r="F28">
        <v>0</v>
      </c>
      <c r="G28">
        <v>79.639</v>
      </c>
      <c r="H28" s="2">
        <v>0.0003889063</v>
      </c>
      <c r="I28" s="2">
        <v>0.003324682</v>
      </c>
      <c r="J28" s="2">
        <v>7.514296E-06</v>
      </c>
      <c r="K28">
        <f t="shared" si="0"/>
        <v>7.409076413280479</v>
      </c>
      <c r="L28" s="2">
        <f t="shared" si="1"/>
        <v>0.21533458671952133</v>
      </c>
    </row>
    <row r="29" spans="2:12" ht="12.75">
      <c r="B29">
        <v>3797349</v>
      </c>
      <c r="C29">
        <v>15</v>
      </c>
      <c r="D29">
        <v>19.048</v>
      </c>
      <c r="E29" s="2">
        <v>6.05957</v>
      </c>
      <c r="F29">
        <v>0</v>
      </c>
      <c r="G29">
        <v>79.638</v>
      </c>
      <c r="H29" s="2">
        <v>0.0003921901</v>
      </c>
      <c r="I29" s="2">
        <v>0.002641431</v>
      </c>
      <c r="J29" s="2">
        <v>6.929525E-06</v>
      </c>
      <c r="K29">
        <f t="shared" si="0"/>
        <v>5.855208377387319</v>
      </c>
      <c r="L29" s="2">
        <f t="shared" si="1"/>
        <v>0.20436162261268098</v>
      </c>
    </row>
    <row r="30" spans="2:12" ht="12.75">
      <c r="B30">
        <v>3797353</v>
      </c>
      <c r="C30">
        <v>10</v>
      </c>
      <c r="D30">
        <v>14.093</v>
      </c>
      <c r="E30" s="2">
        <v>4.5262270000000004</v>
      </c>
      <c r="F30">
        <v>0</v>
      </c>
      <c r="G30">
        <v>79.638</v>
      </c>
      <c r="H30" s="2">
        <v>0.0003906941</v>
      </c>
      <c r="I30" s="2">
        <v>0.001975668</v>
      </c>
      <c r="J30" s="2">
        <v>6.833714E-06</v>
      </c>
      <c r="K30">
        <f t="shared" si="0"/>
        <v>4.332079570690859</v>
      </c>
      <c r="L30" s="2">
        <f t="shared" si="1"/>
        <v>0.1941474293091412</v>
      </c>
    </row>
    <row r="31" spans="2:12" ht="12.75">
      <c r="B31">
        <v>3797357</v>
      </c>
      <c r="C31">
        <v>5</v>
      </c>
      <c r="D31">
        <v>9.032</v>
      </c>
      <c r="E31" s="2">
        <v>2.959279</v>
      </c>
      <c r="F31">
        <v>0</v>
      </c>
      <c r="G31">
        <v>79.638</v>
      </c>
      <c r="H31" s="2">
        <v>0.000390147</v>
      </c>
      <c r="I31" s="2">
        <v>0.001292192</v>
      </c>
      <c r="J31" s="2">
        <v>6.021945E-06</v>
      </c>
      <c r="K31">
        <f t="shared" si="0"/>
        <v>2.776367181045898</v>
      </c>
      <c r="L31" s="2">
        <f t="shared" si="1"/>
        <v>0.18291181895410213</v>
      </c>
    </row>
    <row r="32" spans="2:12" ht="12.75">
      <c r="B32">
        <v>3797361</v>
      </c>
      <c r="C32">
        <v>0</v>
      </c>
      <c r="D32">
        <v>-0.177</v>
      </c>
      <c r="E32" s="2">
        <v>0.1021948</v>
      </c>
      <c r="F32">
        <v>0</v>
      </c>
      <c r="G32">
        <v>79.594</v>
      </c>
      <c r="H32" s="2">
        <v>0.0003878495</v>
      </c>
      <c r="I32" s="2">
        <v>4.037794E-05</v>
      </c>
      <c r="J32" s="2">
        <v>4.78337E-06</v>
      </c>
      <c r="K32">
        <f t="shared" si="0"/>
        <v>-0.0544084356781581</v>
      </c>
      <c r="L32" s="2">
        <f t="shared" si="1"/>
        <v>0.1566032356781581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workbookViewId="0" topLeftCell="F1">
      <selection activeCell="N31" sqref="N31"/>
    </sheetView>
  </sheetViews>
  <sheetFormatPr defaultColWidth="9.140625" defaultRowHeight="12.75"/>
  <cols>
    <col min="1" max="1" width="10.8515625" style="0" bestFit="1" customWidth="1"/>
    <col min="2" max="4" width="9.00390625" style="0" bestFit="1" customWidth="1"/>
  </cols>
  <sheetData>
    <row r="1" spans="1:19" ht="12.75">
      <c r="A1" t="s">
        <v>30</v>
      </c>
      <c r="B1" t="s">
        <v>31</v>
      </c>
      <c r="C1" t="s">
        <v>32</v>
      </c>
      <c r="G1" t="s">
        <v>57</v>
      </c>
      <c r="H1">
        <v>43</v>
      </c>
      <c r="I1" s="3">
        <v>8</v>
      </c>
      <c r="J1" s="3">
        <v>27</v>
      </c>
      <c r="K1" s="3">
        <f>J1+1</f>
        <v>28</v>
      </c>
      <c r="L1" s="3">
        <f>K1+1</f>
        <v>29</v>
      </c>
      <c r="M1" s="3">
        <f>L1+1</f>
        <v>30</v>
      </c>
      <c r="N1" s="3">
        <v>32</v>
      </c>
      <c r="O1" s="3">
        <v>27</v>
      </c>
      <c r="P1" s="3">
        <f>O1+1</f>
        <v>28</v>
      </c>
      <c r="Q1" s="3">
        <f>P1+1</f>
        <v>29</v>
      </c>
      <c r="R1" s="3">
        <f>Q1+1</f>
        <v>30</v>
      </c>
      <c r="S1" s="3">
        <v>32</v>
      </c>
    </row>
    <row r="2" spans="1:2" ht="12.75">
      <c r="A2" t="s">
        <v>33</v>
      </c>
      <c r="B2">
        <v>3797365</v>
      </c>
    </row>
    <row r="3" spans="1:19" ht="12.75">
      <c r="A3" t="s">
        <v>34</v>
      </c>
      <c r="B3">
        <v>3797392</v>
      </c>
      <c r="G3" t="s">
        <v>58</v>
      </c>
      <c r="I3" t="s">
        <v>59</v>
      </c>
      <c r="J3" t="s">
        <v>60</v>
      </c>
      <c r="K3" t="s">
        <v>61</v>
      </c>
      <c r="L3" t="s">
        <v>62</v>
      </c>
      <c r="M3" t="s">
        <v>63</v>
      </c>
      <c r="N3" t="s">
        <v>64</v>
      </c>
      <c r="O3" t="s">
        <v>65</v>
      </c>
      <c r="P3" t="s">
        <v>66</v>
      </c>
      <c r="Q3" t="s">
        <v>67</v>
      </c>
      <c r="R3" t="s">
        <v>68</v>
      </c>
      <c r="S3" t="s">
        <v>69</v>
      </c>
    </row>
    <row r="4" spans="1:19" ht="12.75">
      <c r="A4" t="s">
        <v>35</v>
      </c>
      <c r="B4">
        <v>1487666</v>
      </c>
      <c r="G4">
        <v>0</v>
      </c>
      <c r="I4" s="4">
        <f aca="true" ca="1" t="shared" si="0" ref="I4:I10">OFFSET($A$1,I$1+$H$1*$G4-1,1)</f>
        <v>-0.18</v>
      </c>
      <c r="J4" s="4">
        <f aca="true" ca="1" t="shared" si="1" ref="J4:N10">OFFSET($A$1,J$1+$H$1*$G4-1,2)*10000</f>
        <v>-40.5313</v>
      </c>
      <c r="K4" s="4">
        <f ca="1" t="shared" si="1"/>
        <v>-8.215819999999999</v>
      </c>
      <c r="L4" s="4">
        <f ca="1" t="shared" si="1"/>
        <v>-0.606027</v>
      </c>
      <c r="M4" s="4">
        <f ca="1" t="shared" si="1"/>
        <v>-2.19517</v>
      </c>
      <c r="N4" s="4">
        <f ca="1">OFFSET($A$1,N$1+$H$1*$G4-1,2)*10000</f>
        <v>0.746676</v>
      </c>
      <c r="O4" s="4">
        <f aca="true" ca="1" t="shared" si="2" ref="O4:S10">OFFSET($A$1,O$1+$H$1*$G4-1,3)*10000</f>
        <v>26.1935</v>
      </c>
      <c r="P4" s="4">
        <f ca="1" t="shared" si="2"/>
        <v>1.97886</v>
      </c>
      <c r="Q4" s="4">
        <f ca="1" t="shared" si="2"/>
        <v>-3.6050600000000004</v>
      </c>
      <c r="R4" s="4">
        <f ca="1">OFFSET($A$1,R$1+$H$1*$G4-1,3)*10000</f>
        <v>-1.32112</v>
      </c>
      <c r="S4" s="4">
        <f ca="1" t="shared" si="2"/>
        <v>-0.623259</v>
      </c>
    </row>
    <row r="5" spans="1:19" ht="12.75">
      <c r="A5" t="s">
        <v>36</v>
      </c>
      <c r="B5">
        <v>2</v>
      </c>
      <c r="G5">
        <v>1</v>
      </c>
      <c r="I5" s="4">
        <f ca="1" t="shared" si="0"/>
        <v>13.9</v>
      </c>
      <c r="J5" s="4">
        <f ca="1" t="shared" si="1"/>
        <v>-2.72382</v>
      </c>
      <c r="K5" s="4">
        <f ca="1" t="shared" si="1"/>
        <v>-4.02809</v>
      </c>
      <c r="L5" s="4">
        <f ca="1" t="shared" si="1"/>
        <v>0.573973</v>
      </c>
      <c r="M5" s="4">
        <f ca="1" t="shared" si="1"/>
        <v>-0.0836696</v>
      </c>
      <c r="N5" s="4">
        <f ca="1" t="shared" si="1"/>
        <v>0.669706</v>
      </c>
      <c r="O5" s="4">
        <f ca="1" t="shared" si="2"/>
        <v>-0.567339</v>
      </c>
      <c r="P5" s="4">
        <f ca="1" t="shared" si="2"/>
        <v>0.589569</v>
      </c>
      <c r="Q5" s="4">
        <f ca="1" t="shared" si="2"/>
        <v>-0.39322</v>
      </c>
      <c r="R5" s="4">
        <f ca="1" t="shared" si="2"/>
        <v>-0.40205199999999996</v>
      </c>
      <c r="S5" s="4">
        <f ca="1" t="shared" si="2"/>
        <v>-0.19226</v>
      </c>
    </row>
    <row r="6" spans="1:19" ht="12.75">
      <c r="A6" t="s">
        <v>37</v>
      </c>
      <c r="B6">
        <v>-0.01264</v>
      </c>
      <c r="G6">
        <v>2</v>
      </c>
      <c r="I6" s="4">
        <f ca="1" t="shared" si="0"/>
        <v>24.01</v>
      </c>
      <c r="J6" s="4">
        <f ca="1" t="shared" si="1"/>
        <v>-2.45861</v>
      </c>
      <c r="K6" s="4">
        <f ca="1" t="shared" si="1"/>
        <v>-4.08901</v>
      </c>
      <c r="L6" s="4">
        <f ca="1" t="shared" si="1"/>
        <v>0.502847</v>
      </c>
      <c r="M6" s="4">
        <f ca="1" t="shared" si="1"/>
        <v>-0.00443026</v>
      </c>
      <c r="N6" s="4">
        <f ca="1" t="shared" si="1"/>
        <v>0.6817230000000001</v>
      </c>
      <c r="O6" s="4">
        <f ca="1" t="shared" si="2"/>
        <v>-0.710546</v>
      </c>
      <c r="P6" s="4">
        <f ca="1" t="shared" si="2"/>
        <v>0.502333</v>
      </c>
      <c r="Q6" s="4">
        <f ca="1" t="shared" si="2"/>
        <v>-0.304326</v>
      </c>
      <c r="R6" s="4">
        <f ca="1" t="shared" si="2"/>
        <v>-0.334932</v>
      </c>
      <c r="S6" s="4">
        <f ca="1" t="shared" si="2"/>
        <v>-0.15964299999999998</v>
      </c>
    </row>
    <row r="7" spans="1:19" ht="12.75">
      <c r="A7" t="s">
        <v>38</v>
      </c>
      <c r="B7">
        <v>0.05396</v>
      </c>
      <c r="G7">
        <v>3</v>
      </c>
      <c r="I7" s="4">
        <f ca="1" t="shared" si="0"/>
        <v>33.9</v>
      </c>
      <c r="J7" s="4">
        <f ca="1" t="shared" si="1"/>
        <v>-2.37548</v>
      </c>
      <c r="K7" s="4">
        <f ca="1" t="shared" si="1"/>
        <v>-4.10619</v>
      </c>
      <c r="L7" s="4">
        <f ca="1" t="shared" si="1"/>
        <v>0.448366</v>
      </c>
      <c r="M7" s="4">
        <f ca="1" t="shared" si="1"/>
        <v>0.0294134</v>
      </c>
      <c r="N7" s="4">
        <f ca="1" t="shared" si="1"/>
        <v>0.69006</v>
      </c>
      <c r="O7" s="4">
        <f ca="1" t="shared" si="2"/>
        <v>-0.811816</v>
      </c>
      <c r="P7" s="4">
        <f ca="1" t="shared" si="2"/>
        <v>0.44498</v>
      </c>
      <c r="Q7" s="4">
        <f ca="1" t="shared" si="2"/>
        <v>-0.242642</v>
      </c>
      <c r="R7" s="4">
        <f ca="1" t="shared" si="2"/>
        <v>-0.290803</v>
      </c>
      <c r="S7" s="4">
        <f ca="1" t="shared" si="2"/>
        <v>-0.13802899999999999</v>
      </c>
    </row>
    <row r="8" spans="1:19" ht="12.75">
      <c r="A8" t="s">
        <v>39</v>
      </c>
      <c r="B8">
        <v>-0.18</v>
      </c>
      <c r="G8">
        <v>4</v>
      </c>
      <c r="I8" s="4">
        <f ca="1" t="shared" si="0"/>
        <v>74.02</v>
      </c>
      <c r="J8" s="4">
        <f ca="1" t="shared" si="1"/>
        <v>-2.1356</v>
      </c>
      <c r="K8" s="4">
        <f ca="1" t="shared" si="1"/>
        <v>-4.28418</v>
      </c>
      <c r="L8" s="4">
        <f ca="1" t="shared" si="1"/>
        <v>0.318582</v>
      </c>
      <c r="M8" s="4">
        <f ca="1" t="shared" si="1"/>
        <v>0.0493527</v>
      </c>
      <c r="N8" s="4">
        <f ca="1" t="shared" si="1"/>
        <v>0.7057220000000001</v>
      </c>
      <c r="O8" s="4">
        <f ca="1" t="shared" si="2"/>
        <v>-1.17276</v>
      </c>
      <c r="P8" s="4">
        <f ca="1" t="shared" si="2"/>
        <v>0.290787</v>
      </c>
      <c r="Q8" s="4">
        <f ca="1" t="shared" si="2"/>
        <v>-0.0891132</v>
      </c>
      <c r="R8" s="4">
        <f ca="1" t="shared" si="2"/>
        <v>-0.174306</v>
      </c>
      <c r="S8" s="4">
        <f ca="1" t="shared" si="2"/>
        <v>-0.08336479999999999</v>
      </c>
    </row>
    <row r="9" spans="1:19" ht="12.75">
      <c r="A9" t="s">
        <v>40</v>
      </c>
      <c r="B9">
        <v>79.6294</v>
      </c>
      <c r="G9">
        <v>5</v>
      </c>
      <c r="I9" s="4">
        <f ca="1" t="shared" si="0"/>
        <v>24.1</v>
      </c>
      <c r="J9" s="4">
        <f ca="1" t="shared" si="1"/>
        <v>-3.14597</v>
      </c>
      <c r="K9" s="4">
        <f ca="1" t="shared" si="1"/>
        <v>-4.11433</v>
      </c>
      <c r="L9" s="4">
        <f ca="1" t="shared" si="1"/>
        <v>0.460223</v>
      </c>
      <c r="M9" s="4">
        <f ca="1" t="shared" si="1"/>
        <v>-0.0244207</v>
      </c>
      <c r="N9" s="4">
        <f ca="1" t="shared" si="1"/>
        <v>0.686203</v>
      </c>
      <c r="O9" s="4">
        <f ca="1" t="shared" si="2"/>
        <v>-0.437194</v>
      </c>
      <c r="P9" s="4">
        <f ca="1" t="shared" si="2"/>
        <v>0.49661099999999997</v>
      </c>
      <c r="Q9" s="4">
        <f ca="1" t="shared" si="2"/>
        <v>-0.321206</v>
      </c>
      <c r="R9" s="4">
        <f ca="1" t="shared" si="2"/>
        <v>-0.333935</v>
      </c>
      <c r="S9" s="4">
        <f ca="1" t="shared" si="2"/>
        <v>-0.158877</v>
      </c>
    </row>
    <row r="10" spans="1:19" ht="12.75">
      <c r="A10" t="s">
        <v>41</v>
      </c>
      <c r="B10" s="2">
        <v>0.100444</v>
      </c>
      <c r="G10">
        <v>6</v>
      </c>
      <c r="I10" s="4">
        <f ca="1" t="shared" si="0"/>
        <v>-0.18</v>
      </c>
      <c r="J10" s="4">
        <f ca="1" t="shared" si="1"/>
        <v>-41.6329</v>
      </c>
      <c r="K10" s="4">
        <f ca="1" t="shared" si="1"/>
        <v>-8.08506</v>
      </c>
      <c r="L10" s="4">
        <f ca="1" t="shared" si="1"/>
        <v>-0.706824</v>
      </c>
      <c r="M10" s="4">
        <f ca="1" t="shared" si="1"/>
        <v>-2.20117</v>
      </c>
      <c r="N10" s="4">
        <f ca="1" t="shared" si="1"/>
        <v>0.7376929999999999</v>
      </c>
      <c r="O10" s="4">
        <f ca="1" t="shared" si="2"/>
        <v>25.9576</v>
      </c>
      <c r="P10" s="4">
        <f ca="1" t="shared" si="2"/>
        <v>1.91041</v>
      </c>
      <c r="Q10" s="4">
        <f ca="1" t="shared" si="2"/>
        <v>-3.56053</v>
      </c>
      <c r="R10" s="4">
        <f ca="1" t="shared" si="2"/>
        <v>-1.2824</v>
      </c>
      <c r="S10" s="4">
        <f ca="1" t="shared" si="2"/>
        <v>-0.63233</v>
      </c>
    </row>
    <row r="11" spans="1:2" ht="12.75">
      <c r="A11" t="s">
        <v>42</v>
      </c>
      <c r="B11" s="2">
        <v>0</v>
      </c>
    </row>
    <row r="12" spans="1:2" ht="12.75">
      <c r="A12" t="s">
        <v>43</v>
      </c>
      <c r="B12" s="2">
        <v>0</v>
      </c>
    </row>
    <row r="13" ht="12.75">
      <c r="A13" t="s">
        <v>9</v>
      </c>
    </row>
    <row r="14" ht="12.75">
      <c r="A14" t="s">
        <v>44</v>
      </c>
    </row>
    <row r="15" spans="1:2" ht="12.75">
      <c r="A15" t="s">
        <v>45</v>
      </c>
      <c r="B15">
        <v>1</v>
      </c>
    </row>
    <row r="16" spans="1:2" ht="12.75">
      <c r="A16" t="s">
        <v>46</v>
      </c>
      <c r="B16">
        <v>1</v>
      </c>
    </row>
    <row r="17" spans="1:2" ht="12.75">
      <c r="A17" t="s">
        <v>47</v>
      </c>
      <c r="B17">
        <v>1</v>
      </c>
    </row>
    <row r="18" spans="1:2" ht="12.75">
      <c r="A18" t="s">
        <v>48</v>
      </c>
      <c r="B18">
        <v>1</v>
      </c>
    </row>
    <row r="19" spans="1:2" ht="12.75">
      <c r="A19" t="s">
        <v>49</v>
      </c>
      <c r="B19">
        <v>0</v>
      </c>
    </row>
    <row r="20" spans="1:2" ht="12.75">
      <c r="A20" t="s">
        <v>50</v>
      </c>
      <c r="B20">
        <v>0</v>
      </c>
    </row>
    <row r="21" spans="1:2" ht="12.75">
      <c r="A21" t="s">
        <v>51</v>
      </c>
      <c r="B21">
        <v>-1</v>
      </c>
    </row>
    <row r="22" spans="1:2" ht="12.75">
      <c r="A22" t="s">
        <v>52</v>
      </c>
      <c r="B22">
        <v>1</v>
      </c>
    </row>
    <row r="23" ht="12.75">
      <c r="A23" t="s">
        <v>53</v>
      </c>
    </row>
    <row r="24" spans="1:4" ht="12.75">
      <c r="A24" t="s">
        <v>53</v>
      </c>
      <c r="B24" t="s">
        <v>54</v>
      </c>
      <c r="C24" t="s">
        <v>55</v>
      </c>
      <c r="D24" t="s">
        <v>56</v>
      </c>
    </row>
    <row r="25" spans="2:4" ht="12.75">
      <c r="B25">
        <v>1</v>
      </c>
      <c r="C25" s="2">
        <v>0.00014222</v>
      </c>
      <c r="D25" s="2">
        <v>-0.000405057</v>
      </c>
    </row>
    <row r="26" spans="2:4" ht="12.75">
      <c r="B26">
        <v>2</v>
      </c>
      <c r="C26" s="2">
        <v>0.992206</v>
      </c>
      <c r="D26" s="2">
        <v>-0.00108397</v>
      </c>
    </row>
    <row r="27" spans="2:4" ht="12.75">
      <c r="B27">
        <v>3</v>
      </c>
      <c r="C27" s="2">
        <v>-0.00405313</v>
      </c>
      <c r="D27" s="2">
        <v>0.00261935</v>
      </c>
    </row>
    <row r="28" spans="2:4" ht="12.75">
      <c r="B28">
        <v>4</v>
      </c>
      <c r="C28" s="2">
        <v>-0.000821582</v>
      </c>
      <c r="D28" s="2">
        <v>0.000197886</v>
      </c>
    </row>
    <row r="29" spans="2:4" ht="12.75">
      <c r="B29">
        <v>5</v>
      </c>
      <c r="C29" s="2">
        <v>-6.06027E-05</v>
      </c>
      <c r="D29" s="2">
        <v>-0.000360506</v>
      </c>
    </row>
    <row r="30" spans="2:4" ht="12.75">
      <c r="B30">
        <v>6</v>
      </c>
      <c r="C30" s="2">
        <v>-0.000219517</v>
      </c>
      <c r="D30" s="2">
        <v>-0.000132112</v>
      </c>
    </row>
    <row r="31" spans="2:4" ht="12.75">
      <c r="B31">
        <v>9</v>
      </c>
      <c r="C31" s="2">
        <v>0.000107638</v>
      </c>
      <c r="D31" s="2">
        <v>-1.60027E-05</v>
      </c>
    </row>
    <row r="32" spans="2:4" ht="12.75">
      <c r="B32">
        <v>10</v>
      </c>
      <c r="C32" s="2">
        <v>7.46676E-05</v>
      </c>
      <c r="D32" s="2">
        <v>-6.23259E-05</v>
      </c>
    </row>
    <row r="33" spans="2:4" ht="12.75">
      <c r="B33">
        <v>12</v>
      </c>
      <c r="C33" s="2">
        <v>4.42404E-06</v>
      </c>
      <c r="D33" s="2">
        <v>3.22903E-05</v>
      </c>
    </row>
    <row r="34" spans="2:4" ht="12.75">
      <c r="B34">
        <v>15</v>
      </c>
      <c r="C34" s="2">
        <v>-1.3094E-05</v>
      </c>
      <c r="D34" s="2">
        <v>-1.20477E-06</v>
      </c>
    </row>
    <row r="35" spans="2:4" ht="12.75">
      <c r="B35">
        <v>18</v>
      </c>
      <c r="C35" s="2">
        <v>4.73229E-07</v>
      </c>
      <c r="D35" s="2">
        <v>-5.0659E-06</v>
      </c>
    </row>
    <row r="36" spans="2:4" ht="12.75">
      <c r="B36">
        <v>20</v>
      </c>
      <c r="C36" s="2">
        <v>-1.77974E-06</v>
      </c>
      <c r="D36" s="2">
        <v>2.77012E-06</v>
      </c>
    </row>
    <row r="37" spans="2:4" ht="12.75">
      <c r="B37">
        <v>21</v>
      </c>
      <c r="C37" s="2">
        <v>1.02358E-06</v>
      </c>
      <c r="D37" s="2">
        <v>2.63575E-07</v>
      </c>
    </row>
    <row r="38" spans="2:4" ht="12.75">
      <c r="B38">
        <v>25</v>
      </c>
      <c r="C38" s="2">
        <v>9.01766E-08</v>
      </c>
      <c r="D38" s="2">
        <v>5.75155E-07</v>
      </c>
    </row>
    <row r="39" spans="2:4" ht="12.75">
      <c r="B39">
        <v>27</v>
      </c>
      <c r="C39" s="2">
        <v>-2.41527E-07</v>
      </c>
      <c r="D39" s="2">
        <v>-6.72773E-08</v>
      </c>
    </row>
    <row r="40" spans="2:4" ht="12.75">
      <c r="B40">
        <v>28</v>
      </c>
      <c r="C40" s="2">
        <v>-2.80644E-08</v>
      </c>
      <c r="D40" s="2">
        <v>1.1763E-07</v>
      </c>
    </row>
    <row r="41" spans="2:4" ht="12.75">
      <c r="B41">
        <v>30</v>
      </c>
      <c r="C41" s="2">
        <v>8.30382E-08</v>
      </c>
      <c r="D41" s="2">
        <v>-7.13348E-09</v>
      </c>
    </row>
    <row r="42" ht="12.75">
      <c r="A42" t="s">
        <v>9</v>
      </c>
    </row>
    <row r="43" ht="12.75">
      <c r="A43" t="s">
        <v>9</v>
      </c>
    </row>
    <row r="44" spans="1:3" ht="12.75">
      <c r="A44" t="s">
        <v>30</v>
      </c>
      <c r="B44" t="s">
        <v>31</v>
      </c>
      <c r="C44" t="s">
        <v>32</v>
      </c>
    </row>
    <row r="45" spans="1:2" ht="12.75">
      <c r="A45" t="s">
        <v>33</v>
      </c>
      <c r="B45">
        <v>3797365</v>
      </c>
    </row>
    <row r="46" spans="1:2" ht="12.75">
      <c r="A46" t="s">
        <v>34</v>
      </c>
      <c r="B46">
        <v>3797425</v>
      </c>
    </row>
    <row r="47" spans="1:2" ht="12.75">
      <c r="A47" t="s">
        <v>35</v>
      </c>
      <c r="B47">
        <v>1487666</v>
      </c>
    </row>
    <row r="48" spans="1:2" ht="12.75">
      <c r="A48" t="s">
        <v>36</v>
      </c>
      <c r="B48">
        <v>2</v>
      </c>
    </row>
    <row r="49" spans="1:2" ht="12.75">
      <c r="A49" t="s">
        <v>37</v>
      </c>
      <c r="B49">
        <v>-0.01873</v>
      </c>
    </row>
    <row r="50" spans="1:2" ht="12.75">
      <c r="A50" t="s">
        <v>38</v>
      </c>
      <c r="B50">
        <v>0.01283</v>
      </c>
    </row>
    <row r="51" spans="1:2" ht="12.75">
      <c r="A51" t="s">
        <v>39</v>
      </c>
      <c r="B51">
        <v>13.9</v>
      </c>
    </row>
    <row r="52" spans="1:2" ht="12.75">
      <c r="A52" t="s">
        <v>40</v>
      </c>
      <c r="B52">
        <v>79.6376</v>
      </c>
    </row>
    <row r="53" spans="1:2" ht="12.75">
      <c r="A53" t="s">
        <v>41</v>
      </c>
      <c r="B53" s="2">
        <v>4.38509</v>
      </c>
    </row>
    <row r="54" spans="1:2" ht="12.75">
      <c r="A54" t="s">
        <v>42</v>
      </c>
      <c r="B54" s="2">
        <v>0</v>
      </c>
    </row>
    <row r="55" spans="1:2" ht="12.75">
      <c r="A55" t="s">
        <v>43</v>
      </c>
      <c r="B55" s="2">
        <v>0</v>
      </c>
    </row>
    <row r="56" ht="12.75">
      <c r="A56" t="s">
        <v>9</v>
      </c>
    </row>
    <row r="57" ht="12.75">
      <c r="A57" t="s">
        <v>44</v>
      </c>
    </row>
    <row r="58" spans="1:2" ht="12.75">
      <c r="A58" t="s">
        <v>45</v>
      </c>
      <c r="B58">
        <v>1</v>
      </c>
    </row>
    <row r="59" spans="1:2" ht="12.75">
      <c r="A59" t="s">
        <v>46</v>
      </c>
      <c r="B59">
        <v>1</v>
      </c>
    </row>
    <row r="60" spans="1:2" ht="12.75">
      <c r="A60" t="s">
        <v>47</v>
      </c>
      <c r="B60">
        <v>1</v>
      </c>
    </row>
    <row r="61" spans="1:2" ht="12.75">
      <c r="A61" t="s">
        <v>48</v>
      </c>
      <c r="B61">
        <v>1</v>
      </c>
    </row>
    <row r="62" spans="1:2" ht="12.75">
      <c r="A62" t="s">
        <v>49</v>
      </c>
      <c r="B62">
        <v>0</v>
      </c>
    </row>
    <row r="63" spans="1:2" ht="12.75">
      <c r="A63" t="s">
        <v>50</v>
      </c>
      <c r="B63">
        <v>0</v>
      </c>
    </row>
    <row r="64" spans="1:2" ht="12.75">
      <c r="A64" t="s">
        <v>51</v>
      </c>
      <c r="B64">
        <v>-1</v>
      </c>
    </row>
    <row r="65" spans="1:2" ht="12.75">
      <c r="A65" t="s">
        <v>52</v>
      </c>
      <c r="B65">
        <v>1</v>
      </c>
    </row>
    <row r="66" ht="12.75">
      <c r="A66" t="s">
        <v>53</v>
      </c>
    </row>
    <row r="67" spans="1:4" ht="12.75">
      <c r="A67" t="s">
        <v>53</v>
      </c>
      <c r="B67" t="s">
        <v>54</v>
      </c>
      <c r="C67" t="s">
        <v>55</v>
      </c>
      <c r="D67" t="s">
        <v>56</v>
      </c>
    </row>
    <row r="68" spans="2:4" ht="12.75">
      <c r="B68">
        <v>1</v>
      </c>
      <c r="C68" s="2">
        <v>-3.08527E-06</v>
      </c>
      <c r="D68" s="2">
        <v>1.51973E-06</v>
      </c>
    </row>
    <row r="69" spans="2:4" ht="12.75">
      <c r="B69">
        <v>2</v>
      </c>
      <c r="C69" s="2">
        <v>1.00016</v>
      </c>
      <c r="D69" s="2">
        <v>1.896E-05</v>
      </c>
    </row>
    <row r="70" spans="2:4" ht="12.75">
      <c r="B70">
        <v>3</v>
      </c>
      <c r="C70" s="2">
        <v>-0.000272382</v>
      </c>
      <c r="D70" s="2">
        <v>-5.67339E-05</v>
      </c>
    </row>
    <row r="71" spans="2:4" ht="12.75">
      <c r="B71">
        <v>4</v>
      </c>
      <c r="C71" s="2">
        <v>-0.000402809</v>
      </c>
      <c r="D71" s="2">
        <v>5.89569E-05</v>
      </c>
    </row>
    <row r="72" spans="2:4" ht="12.75">
      <c r="B72">
        <v>5</v>
      </c>
      <c r="C72" s="2">
        <v>5.73973E-05</v>
      </c>
      <c r="D72" s="2">
        <v>-3.9322E-05</v>
      </c>
    </row>
    <row r="73" spans="2:4" ht="12.75">
      <c r="B73">
        <v>6</v>
      </c>
      <c r="C73" s="2">
        <v>-8.36696E-06</v>
      </c>
      <c r="D73" s="2">
        <v>-4.02052E-05</v>
      </c>
    </row>
    <row r="74" spans="2:4" ht="12.75">
      <c r="B74">
        <v>9</v>
      </c>
      <c r="C74" s="2">
        <v>2.90943E-05</v>
      </c>
      <c r="D74" s="2">
        <v>-1.16037E-05</v>
      </c>
    </row>
    <row r="75" spans="2:4" ht="12.75">
      <c r="B75">
        <v>10</v>
      </c>
      <c r="C75" s="2">
        <v>6.69706E-05</v>
      </c>
      <c r="D75" s="2">
        <v>-1.9226E-05</v>
      </c>
    </row>
    <row r="76" spans="2:4" ht="12.75">
      <c r="B76">
        <v>12</v>
      </c>
      <c r="C76" s="2">
        <v>1.25779E-06</v>
      </c>
      <c r="D76" s="2">
        <v>1.13435E-05</v>
      </c>
    </row>
    <row r="77" spans="2:4" ht="12.75">
      <c r="B77">
        <v>15</v>
      </c>
      <c r="C77" s="2">
        <v>-4.26401E-06</v>
      </c>
      <c r="D77" s="2">
        <v>-4.18609E-07</v>
      </c>
    </row>
    <row r="78" spans="2:4" ht="12.75">
      <c r="B78">
        <v>18</v>
      </c>
      <c r="C78" s="2">
        <v>-1.09452E-06</v>
      </c>
      <c r="D78" s="2">
        <v>-1.41895E-06</v>
      </c>
    </row>
    <row r="79" spans="2:4" ht="12.75">
      <c r="B79">
        <v>20</v>
      </c>
      <c r="C79" s="2">
        <v>-6.70967E-07</v>
      </c>
      <c r="D79" s="2">
        <v>6.26625E-07</v>
      </c>
    </row>
    <row r="80" spans="2:4" ht="12.75">
      <c r="B80">
        <v>21</v>
      </c>
      <c r="C80" s="2">
        <v>4.74744E-07</v>
      </c>
      <c r="D80" s="2">
        <v>3.38994E-07</v>
      </c>
    </row>
    <row r="81" spans="2:4" ht="12.75">
      <c r="B81">
        <v>25</v>
      </c>
      <c r="C81" s="2">
        <v>3.0291E-08</v>
      </c>
      <c r="D81" s="2">
        <v>1.20722E-07</v>
      </c>
    </row>
    <row r="82" spans="2:4" ht="12.75">
      <c r="B82">
        <v>27</v>
      </c>
      <c r="C82" s="2">
        <v>-1.43872E-09</v>
      </c>
      <c r="D82" s="2">
        <v>-7.91019E-08</v>
      </c>
    </row>
    <row r="83" spans="2:4" ht="12.75">
      <c r="B83">
        <v>28</v>
      </c>
      <c r="C83" s="2">
        <v>-3.23159E-08</v>
      </c>
      <c r="D83" s="2">
        <v>4.63475E-09</v>
      </c>
    </row>
    <row r="84" spans="2:4" ht="12.75">
      <c r="B84">
        <v>30</v>
      </c>
      <c r="C84" s="2">
        <v>2.95661E-08</v>
      </c>
      <c r="D84" s="2">
        <v>-1.28054E-09</v>
      </c>
    </row>
    <row r="85" ht="12.75">
      <c r="A85" t="s">
        <v>9</v>
      </c>
    </row>
    <row r="86" ht="12.75">
      <c r="A86" t="s">
        <v>9</v>
      </c>
    </row>
    <row r="87" spans="1:3" ht="12.75">
      <c r="A87" t="s">
        <v>30</v>
      </c>
      <c r="B87" t="s">
        <v>31</v>
      </c>
      <c r="C87" t="s">
        <v>32</v>
      </c>
    </row>
    <row r="88" spans="1:2" ht="12.75">
      <c r="A88" t="s">
        <v>33</v>
      </c>
      <c r="B88">
        <v>3797365</v>
      </c>
    </row>
    <row r="89" spans="1:2" ht="12.75">
      <c r="A89" t="s">
        <v>34</v>
      </c>
      <c r="B89">
        <v>3797458</v>
      </c>
    </row>
    <row r="90" spans="1:2" ht="12.75">
      <c r="A90" t="s">
        <v>35</v>
      </c>
      <c r="B90">
        <v>1487666</v>
      </c>
    </row>
    <row r="91" spans="1:2" ht="12.75">
      <c r="A91" t="s">
        <v>36</v>
      </c>
      <c r="B91">
        <v>2</v>
      </c>
    </row>
    <row r="92" spans="1:2" ht="12.75">
      <c r="A92" t="s">
        <v>37</v>
      </c>
      <c r="B92">
        <v>-0.02008</v>
      </c>
    </row>
    <row r="93" spans="1:2" ht="12.75">
      <c r="A93" t="s">
        <v>38</v>
      </c>
      <c r="B93">
        <v>0.01271</v>
      </c>
    </row>
    <row r="94" spans="1:2" ht="12.75">
      <c r="A94" t="s">
        <v>39</v>
      </c>
      <c r="B94">
        <v>24.01</v>
      </c>
    </row>
    <row r="95" spans="1:2" ht="12.75">
      <c r="A95" t="s">
        <v>40</v>
      </c>
      <c r="B95">
        <v>79.6376</v>
      </c>
    </row>
    <row r="96" spans="1:2" ht="12.75">
      <c r="A96" t="s">
        <v>41</v>
      </c>
      <c r="B96" s="2">
        <v>7.51065</v>
      </c>
    </row>
    <row r="97" spans="1:2" ht="12.75">
      <c r="A97" t="s">
        <v>42</v>
      </c>
      <c r="B97" s="2">
        <v>0</v>
      </c>
    </row>
    <row r="98" spans="1:2" ht="12.75">
      <c r="A98" t="s">
        <v>43</v>
      </c>
      <c r="B98" s="2">
        <v>0</v>
      </c>
    </row>
    <row r="99" ht="12.75">
      <c r="A99" t="s">
        <v>9</v>
      </c>
    </row>
    <row r="100" ht="12.75">
      <c r="A100" t="s">
        <v>44</v>
      </c>
    </row>
    <row r="101" spans="1:2" ht="12.75">
      <c r="A101" t="s">
        <v>45</v>
      </c>
      <c r="B101">
        <v>1</v>
      </c>
    </row>
    <row r="102" spans="1:2" ht="12.75">
      <c r="A102" t="s">
        <v>46</v>
      </c>
      <c r="B102">
        <v>1</v>
      </c>
    </row>
    <row r="103" spans="1:2" ht="12.75">
      <c r="A103" t="s">
        <v>47</v>
      </c>
      <c r="B103">
        <v>1</v>
      </c>
    </row>
    <row r="104" spans="1:2" ht="12.75">
      <c r="A104" t="s">
        <v>48</v>
      </c>
      <c r="B104">
        <v>1</v>
      </c>
    </row>
    <row r="105" spans="1:2" ht="12.75">
      <c r="A105" t="s">
        <v>49</v>
      </c>
      <c r="B105">
        <v>0</v>
      </c>
    </row>
    <row r="106" spans="1:2" ht="12.75">
      <c r="A106" t="s">
        <v>50</v>
      </c>
      <c r="B106">
        <v>0</v>
      </c>
    </row>
    <row r="107" spans="1:2" ht="12.75">
      <c r="A107" t="s">
        <v>51</v>
      </c>
      <c r="B107">
        <v>-1</v>
      </c>
    </row>
    <row r="108" spans="1:2" ht="12.75">
      <c r="A108" t="s">
        <v>52</v>
      </c>
      <c r="B108">
        <v>1</v>
      </c>
    </row>
    <row r="109" ht="12.75">
      <c r="A109" t="s">
        <v>53</v>
      </c>
    </row>
    <row r="110" spans="1:4" ht="12.75">
      <c r="A110" t="s">
        <v>53</v>
      </c>
      <c r="B110" t="s">
        <v>54</v>
      </c>
      <c r="C110" t="s">
        <v>55</v>
      </c>
      <c r="D110" t="s">
        <v>56</v>
      </c>
    </row>
    <row r="111" spans="2:4" ht="12.75">
      <c r="B111">
        <v>1</v>
      </c>
      <c r="C111" s="2">
        <v>-5.04133E-07</v>
      </c>
      <c r="D111" s="2">
        <v>-3.08043E-07</v>
      </c>
    </row>
    <row r="112" spans="2:4" ht="12.75">
      <c r="B112">
        <v>2</v>
      </c>
      <c r="C112" s="2">
        <v>1.00002</v>
      </c>
      <c r="D112" s="2">
        <v>2.03799E-05</v>
      </c>
    </row>
    <row r="113" spans="2:4" ht="12.75">
      <c r="B113">
        <v>3</v>
      </c>
      <c r="C113" s="2">
        <v>-0.000245861</v>
      </c>
      <c r="D113" s="2">
        <v>-7.10546E-05</v>
      </c>
    </row>
    <row r="114" spans="2:4" ht="12.75">
      <c r="B114">
        <v>4</v>
      </c>
      <c r="C114" s="2">
        <v>-0.000408901</v>
      </c>
      <c r="D114" s="2">
        <v>5.02333E-05</v>
      </c>
    </row>
    <row r="115" spans="2:4" ht="12.75">
      <c r="B115">
        <v>5</v>
      </c>
      <c r="C115" s="2">
        <v>5.02847E-05</v>
      </c>
      <c r="D115" s="2">
        <v>-3.04326E-05</v>
      </c>
    </row>
    <row r="116" spans="2:4" ht="12.75">
      <c r="B116">
        <v>6</v>
      </c>
      <c r="C116" s="2">
        <v>-4.43026E-07</v>
      </c>
      <c r="D116" s="2">
        <v>-3.34932E-05</v>
      </c>
    </row>
    <row r="117" spans="2:4" ht="12.75">
      <c r="B117">
        <v>9</v>
      </c>
      <c r="C117" s="2">
        <v>2.42334E-05</v>
      </c>
      <c r="D117" s="2">
        <v>-9.6212E-06</v>
      </c>
    </row>
    <row r="118" spans="2:4" ht="12.75">
      <c r="B118">
        <v>10</v>
      </c>
      <c r="C118" s="2">
        <v>6.81723E-05</v>
      </c>
      <c r="D118" s="2">
        <v>-1.59643E-05</v>
      </c>
    </row>
    <row r="119" spans="2:4" ht="12.75">
      <c r="B119">
        <v>12</v>
      </c>
      <c r="C119" s="2">
        <v>1.02397E-06</v>
      </c>
      <c r="D119" s="2">
        <v>9.40334E-06</v>
      </c>
    </row>
    <row r="120" spans="2:4" ht="12.75">
      <c r="B120">
        <v>15</v>
      </c>
      <c r="C120" s="2">
        <v>-3.56063E-06</v>
      </c>
      <c r="D120" s="2">
        <v>-3.34009E-07</v>
      </c>
    </row>
    <row r="121" spans="2:4" ht="12.75">
      <c r="B121">
        <v>18</v>
      </c>
      <c r="C121" s="2">
        <v>-1.20283E-06</v>
      </c>
      <c r="D121" s="2">
        <v>-1.16259E-06</v>
      </c>
    </row>
    <row r="122" spans="2:4" ht="12.75">
      <c r="B122">
        <v>20</v>
      </c>
      <c r="C122" s="2">
        <v>-5.64389E-07</v>
      </c>
      <c r="D122" s="2">
        <v>5.28772E-07</v>
      </c>
    </row>
    <row r="123" spans="2:4" ht="12.75">
      <c r="B123">
        <v>21</v>
      </c>
      <c r="C123" s="2">
        <v>4.15778E-07</v>
      </c>
      <c r="D123" s="2">
        <v>2.73283E-07</v>
      </c>
    </row>
    <row r="124" spans="2:4" ht="12.75">
      <c r="B124">
        <v>25</v>
      </c>
      <c r="C124" s="2">
        <v>1.9757E-08</v>
      </c>
      <c r="D124" s="2">
        <v>1.03961E-07</v>
      </c>
    </row>
    <row r="125" spans="2:4" ht="12.75">
      <c r="B125">
        <v>27</v>
      </c>
      <c r="C125" s="2">
        <v>-5.52696E-09</v>
      </c>
      <c r="D125" s="2">
        <v>-6.61044E-08</v>
      </c>
    </row>
    <row r="126" spans="2:4" ht="12.75">
      <c r="B126">
        <v>28</v>
      </c>
      <c r="C126" s="2">
        <v>-2.40276E-08</v>
      </c>
      <c r="D126" s="2">
        <v>5.9533E-09</v>
      </c>
    </row>
    <row r="127" spans="2:4" ht="12.75">
      <c r="B127">
        <v>30</v>
      </c>
      <c r="C127" s="2">
        <v>2.41979E-08</v>
      </c>
      <c r="D127" s="2">
        <v>-6.29419E-10</v>
      </c>
    </row>
    <row r="128" ht="12.75">
      <c r="A128" t="s">
        <v>9</v>
      </c>
    </row>
    <row r="129" ht="12.75">
      <c r="A129" t="s">
        <v>9</v>
      </c>
    </row>
    <row r="130" spans="1:3" ht="12.75">
      <c r="A130" t="s">
        <v>30</v>
      </c>
      <c r="B130" t="s">
        <v>31</v>
      </c>
      <c r="C130" t="s">
        <v>32</v>
      </c>
    </row>
    <row r="131" spans="1:2" ht="12.75">
      <c r="A131" t="s">
        <v>33</v>
      </c>
      <c r="B131">
        <v>3797365</v>
      </c>
    </row>
    <row r="132" spans="1:2" ht="12.75">
      <c r="A132" t="s">
        <v>34</v>
      </c>
      <c r="B132">
        <v>3797491</v>
      </c>
    </row>
    <row r="133" spans="1:2" ht="12.75">
      <c r="A133" t="s">
        <v>35</v>
      </c>
      <c r="B133">
        <v>1487666</v>
      </c>
    </row>
    <row r="134" spans="1:2" ht="12.75">
      <c r="A134" t="s">
        <v>36</v>
      </c>
      <c r="B134">
        <v>2</v>
      </c>
    </row>
    <row r="135" spans="1:2" ht="12.75">
      <c r="A135" t="s">
        <v>37</v>
      </c>
      <c r="B135">
        <v>-0.0205</v>
      </c>
    </row>
    <row r="136" spans="1:2" ht="12.75">
      <c r="A136" t="s">
        <v>38</v>
      </c>
      <c r="B136">
        <v>0.0128</v>
      </c>
    </row>
    <row r="137" spans="1:2" ht="12.75">
      <c r="A137" t="s">
        <v>39</v>
      </c>
      <c r="B137">
        <v>33.9</v>
      </c>
    </row>
    <row r="138" spans="1:2" ht="12.75">
      <c r="A138" t="s">
        <v>40</v>
      </c>
      <c r="B138">
        <v>79.6385</v>
      </c>
    </row>
    <row r="139" spans="1:2" ht="12.75">
      <c r="A139" t="s">
        <v>41</v>
      </c>
      <c r="B139" s="2">
        <v>10.5643</v>
      </c>
    </row>
    <row r="140" spans="1:2" ht="12.75">
      <c r="A140" t="s">
        <v>42</v>
      </c>
      <c r="B140" s="2">
        <v>0</v>
      </c>
    </row>
    <row r="141" spans="1:2" ht="12.75">
      <c r="A141" t="s">
        <v>43</v>
      </c>
      <c r="B141" s="2">
        <v>0</v>
      </c>
    </row>
    <row r="142" ht="12.75">
      <c r="A142" t="s">
        <v>9</v>
      </c>
    </row>
    <row r="143" ht="12.75">
      <c r="A143" t="s">
        <v>44</v>
      </c>
    </row>
    <row r="144" spans="1:2" ht="12.75">
      <c r="A144" t="s">
        <v>45</v>
      </c>
      <c r="B144">
        <v>1</v>
      </c>
    </row>
    <row r="145" spans="1:2" ht="12.75">
      <c r="A145" t="s">
        <v>46</v>
      </c>
      <c r="B145">
        <v>1</v>
      </c>
    </row>
    <row r="146" spans="1:2" ht="12.75">
      <c r="A146" t="s">
        <v>47</v>
      </c>
      <c r="B146">
        <v>1</v>
      </c>
    </row>
    <row r="147" spans="1:2" ht="12.75">
      <c r="A147" t="s">
        <v>48</v>
      </c>
      <c r="B147">
        <v>1</v>
      </c>
    </row>
    <row r="148" spans="1:2" ht="12.75">
      <c r="A148" t="s">
        <v>49</v>
      </c>
      <c r="B148">
        <v>0</v>
      </c>
    </row>
    <row r="149" spans="1:2" ht="12.75">
      <c r="A149" t="s">
        <v>50</v>
      </c>
      <c r="B149">
        <v>0</v>
      </c>
    </row>
    <row r="150" spans="1:2" ht="12.75">
      <c r="A150" t="s">
        <v>51</v>
      </c>
      <c r="B150">
        <v>-1</v>
      </c>
    </row>
    <row r="151" spans="1:2" ht="12.75">
      <c r="A151" t="s">
        <v>52</v>
      </c>
      <c r="B151">
        <v>1</v>
      </c>
    </row>
    <row r="152" ht="12.75">
      <c r="A152" t="s">
        <v>53</v>
      </c>
    </row>
    <row r="153" spans="1:4" ht="12.75">
      <c r="A153" t="s">
        <v>53</v>
      </c>
      <c r="B153" t="s">
        <v>54</v>
      </c>
      <c r="C153" t="s">
        <v>55</v>
      </c>
      <c r="D153" t="s">
        <v>56</v>
      </c>
    </row>
    <row r="154" spans="2:4" ht="12.75">
      <c r="B154">
        <v>1</v>
      </c>
      <c r="C154" s="2">
        <v>-1.90794E-07</v>
      </c>
      <c r="D154" s="2">
        <v>-7.74346E-08</v>
      </c>
    </row>
    <row r="155" spans="2:4" ht="12.75">
      <c r="B155">
        <v>2</v>
      </c>
      <c r="C155" s="2">
        <v>1.00001</v>
      </c>
      <c r="D155" s="2">
        <v>5.29722E-06</v>
      </c>
    </row>
    <row r="156" spans="2:4" ht="12.75">
      <c r="B156">
        <v>3</v>
      </c>
      <c r="C156" s="2">
        <v>-0.000237548</v>
      </c>
      <c r="D156" s="2">
        <v>-8.11816E-05</v>
      </c>
    </row>
    <row r="157" spans="2:4" ht="12.75">
      <c r="B157">
        <v>4</v>
      </c>
      <c r="C157" s="2">
        <v>-0.000410619</v>
      </c>
      <c r="D157" s="2">
        <v>4.4498E-05</v>
      </c>
    </row>
    <row r="158" spans="2:4" ht="12.75">
      <c r="B158">
        <v>5</v>
      </c>
      <c r="C158" s="2">
        <v>4.48366E-05</v>
      </c>
      <c r="D158" s="2">
        <v>-2.42642E-05</v>
      </c>
    </row>
    <row r="159" spans="2:4" ht="12.75">
      <c r="B159">
        <v>6</v>
      </c>
      <c r="C159" s="2">
        <v>2.94134E-06</v>
      </c>
      <c r="D159" s="2">
        <v>-2.90803E-05</v>
      </c>
    </row>
    <row r="160" spans="2:4" ht="12.75">
      <c r="B160">
        <v>9</v>
      </c>
      <c r="C160" s="2">
        <v>2.09941E-05</v>
      </c>
      <c r="D160" s="2">
        <v>-8.54215E-06</v>
      </c>
    </row>
    <row r="161" spans="2:4" ht="12.75">
      <c r="B161">
        <v>10</v>
      </c>
      <c r="C161" s="2">
        <v>6.9006E-05</v>
      </c>
      <c r="D161" s="2">
        <v>-1.38029E-05</v>
      </c>
    </row>
    <row r="162" spans="2:4" ht="12.75">
      <c r="B162">
        <v>12</v>
      </c>
      <c r="C162" s="2">
        <v>8.08066E-07</v>
      </c>
      <c r="D162" s="2">
        <v>8.1547E-06</v>
      </c>
    </row>
    <row r="163" spans="2:4" ht="12.75">
      <c r="B163">
        <v>15</v>
      </c>
      <c r="C163" s="2">
        <v>-3.0659E-06</v>
      </c>
      <c r="D163" s="2">
        <v>-2.80241E-07</v>
      </c>
    </row>
    <row r="164" spans="2:4" ht="12.75">
      <c r="B164">
        <v>18</v>
      </c>
      <c r="C164" s="2">
        <v>-1.27371E-06</v>
      </c>
      <c r="D164" s="2">
        <v>-9.98121E-07</v>
      </c>
    </row>
    <row r="165" spans="2:4" ht="12.75">
      <c r="B165">
        <v>20</v>
      </c>
      <c r="C165" s="2">
        <v>-4.82926E-07</v>
      </c>
      <c r="D165" s="2">
        <v>4.35857E-07</v>
      </c>
    </row>
    <row r="166" spans="2:4" ht="12.75">
      <c r="B166">
        <v>21</v>
      </c>
      <c r="C166" s="2">
        <v>3.51884E-07</v>
      </c>
      <c r="D166" s="2">
        <v>2.40018E-07</v>
      </c>
    </row>
    <row r="167" spans="2:4" ht="12.75">
      <c r="B167">
        <v>25</v>
      </c>
      <c r="C167" s="2">
        <v>8.95157E-09</v>
      </c>
      <c r="D167" s="2">
        <v>9.24893E-08</v>
      </c>
    </row>
    <row r="168" spans="2:4" ht="12.75">
      <c r="B168">
        <v>27</v>
      </c>
      <c r="C168" s="2">
        <v>-2.73615E-09</v>
      </c>
      <c r="D168" s="2">
        <v>-6.36856E-08</v>
      </c>
    </row>
    <row r="169" spans="2:4" ht="12.75">
      <c r="B169">
        <v>28</v>
      </c>
      <c r="C169" s="2">
        <v>-2.03809E-08</v>
      </c>
      <c r="D169" s="2">
        <v>5.0735E-09</v>
      </c>
    </row>
    <row r="170" spans="2:4" ht="12.75">
      <c r="B170">
        <v>30</v>
      </c>
      <c r="C170" s="2">
        <v>2.27283E-08</v>
      </c>
      <c r="D170" s="2">
        <v>-4.5605E-10</v>
      </c>
    </row>
    <row r="171" ht="12.75">
      <c r="A171" t="s">
        <v>9</v>
      </c>
    </row>
    <row r="172" ht="12.75">
      <c r="A172" t="s">
        <v>9</v>
      </c>
    </row>
    <row r="173" spans="1:3" ht="12.75">
      <c r="A173" t="s">
        <v>30</v>
      </c>
      <c r="B173" t="s">
        <v>31</v>
      </c>
      <c r="C173" t="s">
        <v>32</v>
      </c>
    </row>
    <row r="174" spans="1:2" ht="12.75">
      <c r="A174" t="s">
        <v>33</v>
      </c>
      <c r="B174">
        <v>3797365</v>
      </c>
    </row>
    <row r="175" spans="1:2" ht="12.75">
      <c r="A175" t="s">
        <v>34</v>
      </c>
      <c r="B175">
        <v>3797524</v>
      </c>
    </row>
    <row r="176" spans="1:2" ht="12.75">
      <c r="A176" t="s">
        <v>35</v>
      </c>
      <c r="B176">
        <v>1487666</v>
      </c>
    </row>
    <row r="177" spans="1:2" ht="12.75">
      <c r="A177" t="s">
        <v>36</v>
      </c>
      <c r="B177">
        <v>2</v>
      </c>
    </row>
    <row r="178" spans="1:2" ht="12.75">
      <c r="A178" t="s">
        <v>37</v>
      </c>
      <c r="B178">
        <v>-0.02055</v>
      </c>
    </row>
    <row r="179" spans="1:2" ht="12.75">
      <c r="A179" t="s">
        <v>38</v>
      </c>
      <c r="B179">
        <v>0.01251</v>
      </c>
    </row>
    <row r="180" spans="1:2" ht="12.75">
      <c r="A180" t="s">
        <v>39</v>
      </c>
      <c r="B180">
        <v>74.02</v>
      </c>
    </row>
    <row r="181" spans="1:2" ht="12.75">
      <c r="A181" t="s">
        <v>40</v>
      </c>
      <c r="B181">
        <v>79.6395</v>
      </c>
    </row>
    <row r="182" spans="1:2" ht="12.75">
      <c r="A182" t="s">
        <v>41</v>
      </c>
      <c r="B182" s="2">
        <v>22.7522</v>
      </c>
    </row>
    <row r="183" spans="1:2" ht="12.75">
      <c r="A183" t="s">
        <v>42</v>
      </c>
      <c r="B183" s="2">
        <v>0</v>
      </c>
    </row>
    <row r="184" spans="1:2" ht="12.75">
      <c r="A184" t="s">
        <v>43</v>
      </c>
      <c r="B184" s="2">
        <v>0</v>
      </c>
    </row>
    <row r="185" ht="12.75">
      <c r="A185" t="s">
        <v>9</v>
      </c>
    </row>
    <row r="186" ht="12.75">
      <c r="A186" t="s">
        <v>44</v>
      </c>
    </row>
    <row r="187" spans="1:2" ht="12.75">
      <c r="A187" t="s">
        <v>45</v>
      </c>
      <c r="B187">
        <v>1</v>
      </c>
    </row>
    <row r="188" spans="1:2" ht="12.75">
      <c r="A188" t="s">
        <v>46</v>
      </c>
      <c r="B188">
        <v>1</v>
      </c>
    </row>
    <row r="189" spans="1:2" ht="12.75">
      <c r="A189" t="s">
        <v>47</v>
      </c>
      <c r="B189">
        <v>1</v>
      </c>
    </row>
    <row r="190" spans="1:2" ht="12.75">
      <c r="A190" t="s">
        <v>48</v>
      </c>
      <c r="B190">
        <v>1</v>
      </c>
    </row>
    <row r="191" spans="1:2" ht="12.75">
      <c r="A191" t="s">
        <v>49</v>
      </c>
      <c r="B191">
        <v>0</v>
      </c>
    </row>
    <row r="192" spans="1:2" ht="12.75">
      <c r="A192" t="s">
        <v>50</v>
      </c>
      <c r="B192">
        <v>0</v>
      </c>
    </row>
    <row r="193" spans="1:2" ht="12.75">
      <c r="A193" t="s">
        <v>51</v>
      </c>
      <c r="B193">
        <v>-1</v>
      </c>
    </row>
    <row r="194" spans="1:2" ht="12.75">
      <c r="A194" t="s">
        <v>52</v>
      </c>
      <c r="B194">
        <v>1</v>
      </c>
    </row>
    <row r="195" ht="12.75">
      <c r="A195" t="s">
        <v>53</v>
      </c>
    </row>
    <row r="196" spans="1:4" ht="12.75">
      <c r="A196" t="s">
        <v>53</v>
      </c>
      <c r="B196" t="s">
        <v>54</v>
      </c>
      <c r="C196" t="s">
        <v>55</v>
      </c>
      <c r="D196" t="s">
        <v>56</v>
      </c>
    </row>
    <row r="197" spans="2:4" ht="12.75">
      <c r="B197">
        <v>1</v>
      </c>
      <c r="C197" s="2">
        <v>-2.63677E-06</v>
      </c>
      <c r="D197" s="2">
        <v>1.872E-06</v>
      </c>
    </row>
    <row r="198" spans="2:4" ht="12.75">
      <c r="B198">
        <v>2</v>
      </c>
      <c r="C198" s="2">
        <v>1.00014</v>
      </c>
      <c r="D198" s="2">
        <v>-9.93589E-06</v>
      </c>
    </row>
    <row r="199" spans="2:4" ht="12.75">
      <c r="B199">
        <v>3</v>
      </c>
      <c r="C199" s="2">
        <v>-0.00021356</v>
      </c>
      <c r="D199" s="2">
        <v>-0.000117276</v>
      </c>
    </row>
    <row r="200" spans="2:4" ht="12.75">
      <c r="B200">
        <v>4</v>
      </c>
      <c r="C200" s="2">
        <v>-0.000428418</v>
      </c>
      <c r="D200" s="2">
        <v>2.90787E-05</v>
      </c>
    </row>
    <row r="201" spans="2:4" ht="12.75">
      <c r="B201">
        <v>5</v>
      </c>
      <c r="C201" s="2">
        <v>3.18582E-05</v>
      </c>
      <c r="D201" s="2">
        <v>-8.91132E-06</v>
      </c>
    </row>
    <row r="202" spans="2:4" ht="12.75">
      <c r="B202">
        <v>6</v>
      </c>
      <c r="C202" s="2">
        <v>4.93527E-06</v>
      </c>
      <c r="D202" s="2">
        <v>-1.74306E-05</v>
      </c>
    </row>
    <row r="203" spans="2:4" ht="12.75">
      <c r="B203">
        <v>9</v>
      </c>
      <c r="C203" s="2">
        <v>1.32169E-05</v>
      </c>
      <c r="D203" s="2">
        <v>-5.25805E-06</v>
      </c>
    </row>
    <row r="204" spans="2:4" ht="12.75">
      <c r="B204">
        <v>10</v>
      </c>
      <c r="C204" s="2">
        <v>7.05722E-05</v>
      </c>
      <c r="D204" s="2">
        <v>-8.33648E-06</v>
      </c>
    </row>
    <row r="205" spans="2:4" ht="12.75">
      <c r="B205">
        <v>12</v>
      </c>
      <c r="C205" s="2">
        <v>1.18952E-07</v>
      </c>
      <c r="D205" s="2">
        <v>4.92837E-06</v>
      </c>
    </row>
    <row r="206" spans="2:4" ht="12.75">
      <c r="B206">
        <v>15</v>
      </c>
      <c r="C206" s="2">
        <v>-1.80521E-06</v>
      </c>
      <c r="D206" s="2">
        <v>-1.76017E-07</v>
      </c>
    </row>
    <row r="207" spans="2:4" ht="12.75">
      <c r="B207">
        <v>18</v>
      </c>
      <c r="C207" s="2">
        <v>-1.45127E-06</v>
      </c>
      <c r="D207" s="2">
        <v>-5.87409E-07</v>
      </c>
    </row>
    <row r="208" spans="2:4" ht="12.75">
      <c r="B208">
        <v>20</v>
      </c>
      <c r="C208" s="2">
        <v>-2.68994E-07</v>
      </c>
      <c r="D208" s="2">
        <v>2.58235E-07</v>
      </c>
    </row>
    <row r="209" spans="2:4" ht="12.75">
      <c r="B209">
        <v>21</v>
      </c>
      <c r="C209" s="2">
        <v>2.23558E-07</v>
      </c>
      <c r="D209" s="2">
        <v>1.17726E-07</v>
      </c>
    </row>
    <row r="210" spans="2:4" ht="12.75">
      <c r="B210">
        <v>25</v>
      </c>
      <c r="C210" s="2">
        <v>-5.26465E-09</v>
      </c>
      <c r="D210" s="2">
        <v>6.06646E-08</v>
      </c>
    </row>
    <row r="211" spans="2:4" ht="12.75">
      <c r="B211">
        <v>27</v>
      </c>
      <c r="C211" s="2">
        <v>-2.7117E-09</v>
      </c>
      <c r="D211" s="2">
        <v>-3.5237E-08</v>
      </c>
    </row>
    <row r="212" spans="2:4" ht="12.75">
      <c r="B212">
        <v>28</v>
      </c>
      <c r="C212" s="2">
        <v>-9.16603E-09</v>
      </c>
      <c r="D212" s="2">
        <v>3.68462E-09</v>
      </c>
    </row>
    <row r="213" spans="2:4" ht="12.75">
      <c r="B213">
        <v>30</v>
      </c>
      <c r="C213" s="2">
        <v>1.6071E-08</v>
      </c>
      <c r="D213" s="2">
        <v>-3.63158E-10</v>
      </c>
    </row>
    <row r="214" ht="12.75">
      <c r="A214" t="s">
        <v>9</v>
      </c>
    </row>
    <row r="215" ht="12.75">
      <c r="A215" t="s">
        <v>9</v>
      </c>
    </row>
    <row r="216" spans="1:3" ht="12.75">
      <c r="A216" t="s">
        <v>30</v>
      </c>
      <c r="B216" t="s">
        <v>31</v>
      </c>
      <c r="C216" t="s">
        <v>32</v>
      </c>
    </row>
    <row r="217" spans="1:2" ht="12.75">
      <c r="A217" t="s">
        <v>33</v>
      </c>
      <c r="B217">
        <v>3797365</v>
      </c>
    </row>
    <row r="218" spans="1:2" ht="12.75">
      <c r="A218" t="s">
        <v>34</v>
      </c>
      <c r="B218">
        <v>3797559</v>
      </c>
    </row>
    <row r="219" spans="1:2" ht="12.75">
      <c r="A219" t="s">
        <v>35</v>
      </c>
      <c r="B219">
        <v>1487666</v>
      </c>
    </row>
    <row r="220" spans="1:2" ht="12.75">
      <c r="A220" t="s">
        <v>36</v>
      </c>
      <c r="B220">
        <v>2</v>
      </c>
    </row>
    <row r="221" spans="1:2" ht="12.75">
      <c r="A221" t="s">
        <v>37</v>
      </c>
      <c r="B221">
        <v>-0.0204</v>
      </c>
    </row>
    <row r="222" spans="1:2" ht="12.75">
      <c r="A222" t="s">
        <v>38</v>
      </c>
      <c r="B222">
        <v>0.01298</v>
      </c>
    </row>
    <row r="223" spans="1:2" ht="12.75">
      <c r="A223" t="s">
        <v>39</v>
      </c>
      <c r="B223">
        <v>24.1</v>
      </c>
    </row>
    <row r="224" spans="1:2" ht="12.75">
      <c r="A224" t="s">
        <v>40</v>
      </c>
      <c r="B224">
        <v>79.6384</v>
      </c>
    </row>
    <row r="225" spans="1:2" ht="12.75">
      <c r="A225" t="s">
        <v>41</v>
      </c>
      <c r="B225" s="2">
        <v>7.62429</v>
      </c>
    </row>
    <row r="226" spans="1:2" ht="12.75">
      <c r="A226" t="s">
        <v>42</v>
      </c>
      <c r="B226" s="2">
        <v>0</v>
      </c>
    </row>
    <row r="227" spans="1:2" ht="12.75">
      <c r="A227" t="s">
        <v>43</v>
      </c>
      <c r="B227" s="2">
        <v>0</v>
      </c>
    </row>
    <row r="228" ht="12.75">
      <c r="A228" t="s">
        <v>9</v>
      </c>
    </row>
    <row r="229" ht="12.75">
      <c r="A229" t="s">
        <v>44</v>
      </c>
    </row>
    <row r="230" spans="1:2" ht="12.75">
      <c r="A230" t="s">
        <v>45</v>
      </c>
      <c r="B230">
        <v>1</v>
      </c>
    </row>
    <row r="231" spans="1:2" ht="12.75">
      <c r="A231" t="s">
        <v>46</v>
      </c>
      <c r="B231">
        <v>1</v>
      </c>
    </row>
    <row r="232" spans="1:2" ht="12.75">
      <c r="A232" t="s">
        <v>47</v>
      </c>
      <c r="B232">
        <v>1</v>
      </c>
    </row>
    <row r="233" spans="1:2" ht="12.75">
      <c r="A233" t="s">
        <v>48</v>
      </c>
      <c r="B233">
        <v>1</v>
      </c>
    </row>
    <row r="234" spans="1:2" ht="12.75">
      <c r="A234" t="s">
        <v>49</v>
      </c>
      <c r="B234">
        <v>0</v>
      </c>
    </row>
    <row r="235" spans="1:2" ht="12.75">
      <c r="A235" t="s">
        <v>50</v>
      </c>
      <c r="B235">
        <v>0</v>
      </c>
    </row>
    <row r="236" spans="1:2" ht="12.75">
      <c r="A236" t="s">
        <v>51</v>
      </c>
      <c r="B236">
        <v>-1</v>
      </c>
    </row>
    <row r="237" spans="1:2" ht="12.75">
      <c r="A237" t="s">
        <v>52</v>
      </c>
      <c r="B237">
        <v>1</v>
      </c>
    </row>
    <row r="238" ht="12.75">
      <c r="A238" t="s">
        <v>53</v>
      </c>
    </row>
    <row r="239" spans="1:4" ht="12.75">
      <c r="A239" t="s">
        <v>53</v>
      </c>
      <c r="B239" t="s">
        <v>54</v>
      </c>
      <c r="C239" t="s">
        <v>55</v>
      </c>
      <c r="D239" t="s">
        <v>56</v>
      </c>
    </row>
    <row r="240" spans="2:4" ht="12.75">
      <c r="B240">
        <v>1</v>
      </c>
      <c r="C240" s="2">
        <v>-1.33299E-06</v>
      </c>
      <c r="D240" s="2">
        <v>1.15256E-06</v>
      </c>
    </row>
    <row r="241" spans="2:4" ht="12.75">
      <c r="B241">
        <v>2</v>
      </c>
      <c r="C241" s="2">
        <v>1.00008</v>
      </c>
      <c r="D241" s="2">
        <v>-1.40509E-05</v>
      </c>
    </row>
    <row r="242" spans="2:4" ht="12.75">
      <c r="B242">
        <v>3</v>
      </c>
      <c r="C242" s="2">
        <v>-0.000314597</v>
      </c>
      <c r="D242" s="2">
        <v>-4.37194E-05</v>
      </c>
    </row>
    <row r="243" spans="2:4" ht="12.75">
      <c r="B243">
        <v>4</v>
      </c>
      <c r="C243" s="2">
        <v>-0.000411433</v>
      </c>
      <c r="D243" s="2">
        <v>4.96611E-05</v>
      </c>
    </row>
    <row r="244" spans="2:4" ht="12.75">
      <c r="B244">
        <v>5</v>
      </c>
      <c r="C244" s="2">
        <v>4.60223E-05</v>
      </c>
      <c r="D244" s="2">
        <v>-3.21206E-05</v>
      </c>
    </row>
    <row r="245" spans="2:4" ht="12.75">
      <c r="B245">
        <v>6</v>
      </c>
      <c r="C245" s="2">
        <v>-2.44207E-06</v>
      </c>
      <c r="D245" s="2">
        <v>-3.33935E-05</v>
      </c>
    </row>
    <row r="246" spans="2:4" ht="12.75">
      <c r="B246">
        <v>9</v>
      </c>
      <c r="C246" s="2">
        <v>2.42784E-05</v>
      </c>
      <c r="D246" s="2">
        <v>-9.68895E-06</v>
      </c>
    </row>
    <row r="247" spans="2:4" ht="12.75">
      <c r="B247">
        <v>10</v>
      </c>
      <c r="C247" s="2">
        <v>6.86203E-05</v>
      </c>
      <c r="D247" s="2">
        <v>-1.58877E-05</v>
      </c>
    </row>
    <row r="248" spans="2:4" ht="12.75">
      <c r="B248">
        <v>12</v>
      </c>
      <c r="C248" s="2">
        <v>1.05793E-06</v>
      </c>
      <c r="D248" s="2">
        <v>9.41449E-06</v>
      </c>
    </row>
    <row r="249" spans="2:4" ht="12.75">
      <c r="B249">
        <v>15</v>
      </c>
      <c r="C249" s="2">
        <v>-3.576E-06</v>
      </c>
      <c r="D249" s="2">
        <v>-3.04137E-07</v>
      </c>
    </row>
    <row r="250" spans="2:4" ht="12.75">
      <c r="B250">
        <v>18</v>
      </c>
      <c r="C250" s="2">
        <v>-1.21429E-06</v>
      </c>
      <c r="D250" s="2">
        <v>-1.16777E-06</v>
      </c>
    </row>
    <row r="251" spans="2:4" ht="12.75">
      <c r="B251">
        <v>20</v>
      </c>
      <c r="C251" s="2">
        <v>-5.64551E-07</v>
      </c>
      <c r="D251" s="2">
        <v>5.18728E-07</v>
      </c>
    </row>
    <row r="252" spans="2:4" ht="12.75">
      <c r="B252">
        <v>21</v>
      </c>
      <c r="C252" s="2">
        <v>4.24443E-07</v>
      </c>
      <c r="D252" s="2">
        <v>2.82507E-07</v>
      </c>
    </row>
    <row r="253" spans="2:4" ht="12.75">
      <c r="B253">
        <v>25</v>
      </c>
      <c r="C253" s="2">
        <v>1.52714E-08</v>
      </c>
      <c r="D253" s="2">
        <v>1.05317E-07</v>
      </c>
    </row>
    <row r="254" spans="2:4" ht="12.75">
      <c r="B254">
        <v>27</v>
      </c>
      <c r="C254" s="2">
        <v>-2.61242E-09</v>
      </c>
      <c r="D254" s="2">
        <v>-6.6821E-08</v>
      </c>
    </row>
    <row r="255" spans="2:4" ht="12.75">
      <c r="B255">
        <v>28</v>
      </c>
      <c r="C255" s="2">
        <v>-2.37411E-08</v>
      </c>
      <c r="D255" s="2">
        <v>5.51233E-09</v>
      </c>
    </row>
    <row r="256" spans="2:4" ht="12.75">
      <c r="B256">
        <v>30</v>
      </c>
      <c r="C256" s="2">
        <v>2.51742E-08</v>
      </c>
      <c r="D256" s="2">
        <v>-9.26176E-10</v>
      </c>
    </row>
    <row r="257" ht="12.75">
      <c r="A257" t="s">
        <v>9</v>
      </c>
    </row>
    <row r="258" ht="12.75">
      <c r="A258" t="s">
        <v>9</v>
      </c>
    </row>
    <row r="259" spans="1:3" ht="12.75">
      <c r="A259" t="s">
        <v>30</v>
      </c>
      <c r="B259" t="s">
        <v>31</v>
      </c>
      <c r="C259" t="s">
        <v>32</v>
      </c>
    </row>
    <row r="260" spans="1:2" ht="12.75">
      <c r="A260" t="s">
        <v>33</v>
      </c>
      <c r="B260">
        <v>3797365</v>
      </c>
    </row>
    <row r="261" spans="1:2" ht="12.75">
      <c r="A261" t="s">
        <v>34</v>
      </c>
      <c r="B261">
        <v>3797592</v>
      </c>
    </row>
    <row r="262" spans="1:2" ht="12.75">
      <c r="A262" t="s">
        <v>35</v>
      </c>
      <c r="B262">
        <v>1487666</v>
      </c>
    </row>
    <row r="263" spans="1:2" ht="12.75">
      <c r="A263" t="s">
        <v>36</v>
      </c>
      <c r="B263">
        <v>2</v>
      </c>
    </row>
    <row r="264" spans="1:2" ht="12.75">
      <c r="A264" t="s">
        <v>37</v>
      </c>
      <c r="B264">
        <v>-0.01478</v>
      </c>
    </row>
    <row r="265" spans="1:2" ht="12.75">
      <c r="A265" t="s">
        <v>38</v>
      </c>
      <c r="B265">
        <v>0.05505</v>
      </c>
    </row>
    <row r="266" spans="1:2" ht="12.75">
      <c r="A266" t="s">
        <v>39</v>
      </c>
      <c r="B266">
        <v>-0.18</v>
      </c>
    </row>
    <row r="267" spans="1:2" ht="12.75">
      <c r="A267" t="s">
        <v>40</v>
      </c>
      <c r="B267">
        <v>79.6062</v>
      </c>
    </row>
    <row r="268" spans="1:2" ht="12.75">
      <c r="A268" t="s">
        <v>41</v>
      </c>
      <c r="B268" s="2">
        <v>0.0995206</v>
      </c>
    </row>
    <row r="269" spans="1:2" ht="12.75">
      <c r="A269" t="s">
        <v>42</v>
      </c>
      <c r="B269" s="2">
        <v>0</v>
      </c>
    </row>
    <row r="270" spans="1:2" ht="12.75">
      <c r="A270" t="s">
        <v>43</v>
      </c>
      <c r="B270" s="2">
        <v>0</v>
      </c>
    </row>
    <row r="271" ht="12.75">
      <c r="A271" t="s">
        <v>9</v>
      </c>
    </row>
    <row r="272" ht="12.75">
      <c r="A272" t="s">
        <v>44</v>
      </c>
    </row>
    <row r="273" spans="1:2" ht="12.75">
      <c r="A273" t="s">
        <v>45</v>
      </c>
      <c r="B273">
        <v>1</v>
      </c>
    </row>
    <row r="274" spans="1:2" ht="12.75">
      <c r="A274" t="s">
        <v>46</v>
      </c>
      <c r="B274">
        <v>1</v>
      </c>
    </row>
    <row r="275" spans="1:2" ht="12.75">
      <c r="A275" t="s">
        <v>47</v>
      </c>
      <c r="B275">
        <v>1</v>
      </c>
    </row>
    <row r="276" spans="1:2" ht="12.75">
      <c r="A276" t="s">
        <v>48</v>
      </c>
      <c r="B276">
        <v>1</v>
      </c>
    </row>
    <row r="277" spans="1:2" ht="12.75">
      <c r="A277" t="s">
        <v>49</v>
      </c>
      <c r="B277">
        <v>0</v>
      </c>
    </row>
    <row r="278" spans="1:2" ht="12.75">
      <c r="A278" t="s">
        <v>50</v>
      </c>
      <c r="B278">
        <v>0</v>
      </c>
    </row>
    <row r="279" spans="1:2" ht="12.75">
      <c r="A279" t="s">
        <v>51</v>
      </c>
      <c r="B279">
        <v>-1</v>
      </c>
    </row>
    <row r="280" spans="1:2" ht="12.75">
      <c r="A280" t="s">
        <v>52</v>
      </c>
      <c r="B280">
        <v>1</v>
      </c>
    </row>
    <row r="281" ht="12.75">
      <c r="A281" t="s">
        <v>53</v>
      </c>
    </row>
    <row r="282" spans="1:4" ht="12.75">
      <c r="A282" t="s">
        <v>53</v>
      </c>
      <c r="B282" t="s">
        <v>54</v>
      </c>
      <c r="C282" t="s">
        <v>55</v>
      </c>
      <c r="D282" t="s">
        <v>56</v>
      </c>
    </row>
    <row r="283" spans="2:4" ht="12.75">
      <c r="B283">
        <v>1</v>
      </c>
      <c r="C283" s="2">
        <v>-1.85686E-05</v>
      </c>
      <c r="D283" s="2">
        <v>0.000256368</v>
      </c>
    </row>
    <row r="284" spans="2:4" ht="12.75">
      <c r="B284">
        <v>2</v>
      </c>
      <c r="C284" s="2">
        <v>1.00434</v>
      </c>
      <c r="D284" s="2">
        <v>-0.00111967</v>
      </c>
    </row>
    <row r="285" spans="2:4" ht="12.75">
      <c r="B285">
        <v>3</v>
      </c>
      <c r="C285" s="2">
        <v>-0.00416329</v>
      </c>
      <c r="D285" s="2">
        <v>0.00259576</v>
      </c>
    </row>
    <row r="286" spans="2:4" ht="12.75">
      <c r="B286">
        <v>4</v>
      </c>
      <c r="C286" s="2">
        <v>-0.000808506</v>
      </c>
      <c r="D286" s="2">
        <v>0.000191041</v>
      </c>
    </row>
    <row r="287" spans="2:4" ht="12.75">
      <c r="B287">
        <v>5</v>
      </c>
      <c r="C287" s="2">
        <v>-7.06824E-05</v>
      </c>
      <c r="D287" s="2">
        <v>-0.000356053</v>
      </c>
    </row>
    <row r="288" spans="2:4" ht="12.75">
      <c r="B288">
        <v>6</v>
      </c>
      <c r="C288" s="2">
        <v>-0.000220117</v>
      </c>
      <c r="D288" s="2">
        <v>-0.00012824</v>
      </c>
    </row>
    <row r="289" spans="2:4" ht="12.75">
      <c r="B289">
        <v>9</v>
      </c>
      <c r="C289" s="2">
        <v>0.000124028</v>
      </c>
      <c r="D289" s="2">
        <v>-2.31446E-05</v>
      </c>
    </row>
    <row r="290" spans="2:4" ht="12.75">
      <c r="B290">
        <v>10</v>
      </c>
      <c r="C290" s="2">
        <v>7.37693E-05</v>
      </c>
      <c r="D290" s="2">
        <v>-6.3233E-05</v>
      </c>
    </row>
    <row r="291" spans="2:4" ht="12.75">
      <c r="B291">
        <v>12</v>
      </c>
      <c r="C291" s="2">
        <v>4.37845E-06</v>
      </c>
      <c r="D291" s="2">
        <v>3.56776E-05</v>
      </c>
    </row>
    <row r="292" spans="2:4" ht="12.75">
      <c r="B292">
        <v>15</v>
      </c>
      <c r="C292" s="2">
        <v>-1.17352E-05</v>
      </c>
      <c r="D292" s="2">
        <v>-1.05079E-07</v>
      </c>
    </row>
    <row r="293" spans="2:4" ht="12.75">
      <c r="B293">
        <v>18</v>
      </c>
      <c r="C293" s="2">
        <v>8.37388E-07</v>
      </c>
      <c r="D293" s="2">
        <v>-4.96462E-06</v>
      </c>
    </row>
    <row r="294" spans="2:4" ht="12.75">
      <c r="B294">
        <v>20</v>
      </c>
      <c r="C294" s="2">
        <v>-1.39036E-06</v>
      </c>
      <c r="D294" s="2">
        <v>3.13689E-06</v>
      </c>
    </row>
    <row r="295" spans="2:4" ht="12.75">
      <c r="B295">
        <v>21</v>
      </c>
      <c r="C295" s="2">
        <v>8.01459E-07</v>
      </c>
      <c r="D295" s="2">
        <v>-2.25794E-07</v>
      </c>
    </row>
    <row r="296" spans="2:4" ht="12.75">
      <c r="B296">
        <v>25</v>
      </c>
      <c r="C296" s="2">
        <v>2.65321E-07</v>
      </c>
      <c r="D296" s="2">
        <v>6.49679E-07</v>
      </c>
    </row>
    <row r="297" spans="2:4" ht="12.75">
      <c r="B297">
        <v>27</v>
      </c>
      <c r="C297" s="2">
        <v>-1.20536E-07</v>
      </c>
      <c r="D297" s="2">
        <v>-4.07814E-08</v>
      </c>
    </row>
    <row r="298" spans="2:4" ht="12.75">
      <c r="B298">
        <v>28</v>
      </c>
      <c r="C298" s="2">
        <v>-2.51275E-07</v>
      </c>
      <c r="D298" s="2">
        <v>8.29156E-09</v>
      </c>
    </row>
    <row r="299" spans="2:4" ht="12.75">
      <c r="B299">
        <v>30</v>
      </c>
      <c r="C299" s="2">
        <v>7.45322E-08</v>
      </c>
      <c r="D299" s="2">
        <v>1.48443E-08</v>
      </c>
    </row>
    <row r="300" ht="12.75">
      <c r="A300" t="s">
        <v>9</v>
      </c>
    </row>
    <row r="301" ht="12.75">
      <c r="A301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>
        <v>0.0381</v>
      </c>
    </row>
    <row r="5" spans="1:2" ht="12.75">
      <c r="A5" t="s">
        <v>6</v>
      </c>
      <c r="B5">
        <v>1.5046</v>
      </c>
    </row>
    <row r="6" spans="1:2" ht="12.75">
      <c r="A6" t="s">
        <v>7</v>
      </c>
      <c r="B6">
        <v>236</v>
      </c>
    </row>
    <row r="8" spans="1:2" ht="12.75">
      <c r="A8" t="s">
        <v>8</v>
      </c>
      <c r="B8" s="1">
        <f>4*PI()*0.0000001*B5*B6/(B4^2)</f>
        <v>0.3073922919669949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2001-02-22T18:32:54Z</dcterms:created>
  <dcterms:modified xsi:type="dcterms:W3CDTF">2002-02-12T16:22:18Z</dcterms:modified>
  <cp:category/>
  <cp:version/>
  <cp:contentType/>
  <cp:contentStatus/>
</cp:coreProperties>
</file>