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'!$A$1:$I$59</definedName>
    <definedName name="_xlnm.Print_Area" localSheetId="1">'Component Summary Worksheets'!$A$1:$AE$46</definedName>
  </definedNames>
  <calcPr fullCalcOnLoad="1"/>
</workbook>
</file>

<file path=xl/sharedStrings.xml><?xml version="1.0" encoding="utf-8"?>
<sst xmlns="http://schemas.openxmlformats.org/spreadsheetml/2006/main" count="135" uniqueCount="65">
  <si>
    <t>2006 Enacted (with Rescissions).........................................................................................</t>
  </si>
  <si>
    <t xml:space="preserve">  Change 2008 from 2007 Estimate .................................................................................................................</t>
  </si>
  <si>
    <t>Total Technical Adjustments .......….........................................................................................................</t>
  </si>
  <si>
    <t/>
  </si>
  <si>
    <t xml:space="preserve"> </t>
  </si>
  <si>
    <t>(Dollars in thousands)</t>
  </si>
  <si>
    <t>1.</t>
  </si>
  <si>
    <t>2.</t>
  </si>
  <si>
    <t>Amount</t>
  </si>
  <si>
    <t>Comparison by activity and program</t>
  </si>
  <si>
    <t>FTE</t>
  </si>
  <si>
    <t>Grand Total</t>
  </si>
  <si>
    <t>Perm</t>
  </si>
  <si>
    <t>Perm.</t>
  </si>
  <si>
    <t>Pos.</t>
  </si>
  <si>
    <t>Reimbursable FTE</t>
  </si>
  <si>
    <t>SALARIES AND EXPENSES</t>
  </si>
  <si>
    <t>(Dollars in Thousands)</t>
  </si>
  <si>
    <t xml:space="preserve">SALARIES AND EXPENSES  </t>
  </si>
  <si>
    <t>Adjustments to Base</t>
  </si>
  <si>
    <t>Increases:</t>
  </si>
  <si>
    <t>*************MACRO AREA ********************************</t>
  </si>
  <si>
    <t>********** ALT-Z  (ADDS DOTS TO LABEL)**************</t>
  </si>
  <si>
    <t>{edit}......................................~{d 2}</t>
  </si>
  <si>
    <t>********** ALT-D  (DELETES 1 COLUMN)**************</t>
  </si>
  <si>
    <t>/WDC~{R 2}</t>
  </si>
  <si>
    <t>Technical Adjustments</t>
  </si>
  <si>
    <t>Program Changes</t>
  </si>
  <si>
    <t>Total Adjustments to Base ........................................................................................................................................................</t>
  </si>
  <si>
    <t>Total Program Changes</t>
  </si>
  <si>
    <t>Total.................................................................................</t>
  </si>
  <si>
    <t>Subtotal Increases .....................................................................................................................................................................................................................................................................</t>
  </si>
  <si>
    <t>Total Adjustments to Base and Technical Adjustments ........................................................................................................................................................</t>
  </si>
  <si>
    <t>2007 President's Budget (Information Only)...............................................................................................................................................................</t>
  </si>
  <si>
    <t>2007 Continuing Resolution Level (Information Only)...............................................................................................................................................................</t>
  </si>
  <si>
    <t xml:space="preserve">2008 Request ................................................................................................................................................................ </t>
  </si>
  <si>
    <t>2008 Current Services ..........................................................................................................................................</t>
  </si>
  <si>
    <t>2007 Estimate</t>
  </si>
  <si>
    <t>2008 Request</t>
  </si>
  <si>
    <t>2008 Current Services</t>
  </si>
  <si>
    <t>Program Increases</t>
  </si>
  <si>
    <t>2008 Request .................................................................................................................................</t>
  </si>
  <si>
    <t xml:space="preserve">     Change 2008 from 2007 Estimate (with rescissions)...................................................................................................................................................</t>
  </si>
  <si>
    <t xml:space="preserve">Interagency Crime and Drug Enforcement </t>
  </si>
  <si>
    <t>2008 pay raise (3.0%)...........................................................................…...........................................................................…</t>
  </si>
  <si>
    <t>Increases</t>
  </si>
  <si>
    <t>Interagency Crime and Drug Enforcement</t>
  </si>
  <si>
    <t>Organized Crime and Drug Enforcement Task Force</t>
  </si>
  <si>
    <t>Investigations........................................................</t>
  </si>
  <si>
    <t>Prosecutions........................................................</t>
  </si>
  <si>
    <t>1.  Intelligence Sharing - OCDETF Fusion Center ..............................................................................................................................................................................................................</t>
  </si>
  <si>
    <r>
      <t xml:space="preserve">1/ </t>
    </r>
    <r>
      <rPr>
        <sz val="10"/>
        <rFont val="Arial"/>
        <family val="2"/>
      </rPr>
      <t>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r>
  </si>
  <si>
    <r>
      <t xml:space="preserve">2/ </t>
    </r>
    <r>
      <rPr>
        <sz val="10"/>
        <rFont val="Arial"/>
        <family val="0"/>
      </rPr>
      <t>As noted, the FY 2007 Estimate is the average of the House and Senate levels minus 1 percent.  However, in some instances applying this methodology yields a number that, if used to formulate the FY 2008 request, would result in an unwarranted cut to programs.  To correct this problem for ICDE, the President's Budget includes a base adjustment of $43.629 million to provide a viable current services level.</t>
    </r>
  </si>
  <si>
    <r>
      <t>Base Adjustment</t>
    </r>
    <r>
      <rPr>
        <vertAlign val="superscript"/>
        <sz val="10"/>
        <rFont val="Arial"/>
        <family val="2"/>
      </rPr>
      <t>/2</t>
    </r>
    <r>
      <rPr>
        <sz val="10"/>
        <rFont val="Arial"/>
        <family val="0"/>
      </rPr>
      <t>......….........................................................................................................</t>
    </r>
  </si>
  <si>
    <r>
      <t>2007 Estimate (direct)</t>
    </r>
    <r>
      <rPr>
        <vertAlign val="superscript"/>
        <sz val="10"/>
        <rFont val="Arial"/>
        <family val="2"/>
      </rPr>
      <t>/1</t>
    </r>
    <r>
      <rPr>
        <sz val="10"/>
        <rFont val="Arial"/>
        <family val="0"/>
      </rPr>
      <t>...............................................................................................................................................................</t>
    </r>
  </si>
  <si>
    <t>Intelligence Sharing - OCDETF Fusion Center..........................................................................................................................................</t>
  </si>
  <si>
    <r>
      <t xml:space="preserve">OCDETF requests 1 position, 1 FTE, and $8,624,000 to provide base funding for the operation and maintenance of the OCDETF Fusion Center’s technical infrastructure, as well as 1 SES-level position to provide oversight and management for the Fusion Center.  </t>
    </r>
    <r>
      <rPr>
        <sz val="14"/>
        <rFont val="Arial"/>
        <family val="2"/>
      </rPr>
      <t>These resources will enhance analytical support to the OCDETF Fusion Center, thereby assisting in initiating and developing multi-agency and multi-jurisdictional OCDETF investigations and prosecutions targeting drug trafficking and related money laundering organizations, including, in particular, those linked to Consolidated Priority Organization Targets (CPOTs) and Regional Priority Organization Targets (RPOTs).  FY 2008 current services resources for this initiative are $3,103,000; total FY 2008 resources are 1 position, 1 FTE, and $11,727,000.</t>
    </r>
  </si>
  <si>
    <t>Total Program Changes …………………………………………………………..…………………………………………………..</t>
  </si>
  <si>
    <t>2007 pay raise annualization (2.2%)...........................................................................………</t>
  </si>
  <si>
    <t>Changes in Compensable Days............................................................................</t>
  </si>
  <si>
    <t>Thrift Savings Plan..............................................................................................</t>
  </si>
  <si>
    <t>Health Insurance........................................................................................................</t>
  </si>
  <si>
    <t>GSA Rent...........................................................................…..................................</t>
  </si>
  <si>
    <t>Administratively Determined Pay Plan-USA...................................................................</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</si>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</sst>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single"/>
      <sz val="7.5"/>
      <color indexed="12"/>
      <name val="Arial"/>
      <family val="0"/>
    </font>
    <font>
      <u val="single"/>
      <sz val="7.5"/>
      <color indexed="36"/>
      <name val="Arial"/>
      <family val="0"/>
    </font>
    <font>
      <vertAlign val="superscript"/>
      <sz val="10"/>
      <name val="Arial"/>
      <family val="2"/>
    </font>
  </fonts>
  <fills count="2">
    <fill>
      <patternFill/>
    </fill>
    <fill>
      <patternFill patternType="gray125"/>
    </fill>
  </fills>
  <borders count="17">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102">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4" fillId="0" borderId="6" xfId="0" applyFont="1" applyAlignment="1">
      <alignment horizontal="right"/>
    </xf>
    <xf numFmtId="3" fontId="4" fillId="0" borderId="0" xfId="0" applyFont="1" applyAlignment="1">
      <alignment/>
    </xf>
    <xf numFmtId="3" fontId="4" fillId="0" borderId="6" xfId="0" applyFont="1" applyAlignment="1">
      <alignment/>
    </xf>
    <xf numFmtId="5" fontId="4"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7" xfId="0" applyBorder="1" applyAlignment="1">
      <alignment horizontal="center"/>
    </xf>
    <xf numFmtId="3" fontId="0" fillId="0" borderId="7" xfId="0" applyNumberFormat="1" applyBorder="1" applyAlignment="1">
      <alignment horizontal="center"/>
    </xf>
    <xf numFmtId="0" fontId="0" fillId="0" borderId="8" xfId="0"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Border="1" applyAlignment="1">
      <alignment/>
    </xf>
    <xf numFmtId="0" fontId="0" fillId="0" borderId="11" xfId="0" applyBorder="1" applyAlignment="1">
      <alignment/>
    </xf>
    <xf numFmtId="3" fontId="0" fillId="0" borderId="11" xfId="0" applyNumberFormat="1" applyBorder="1" applyAlignment="1">
      <alignment/>
    </xf>
    <xf numFmtId="3" fontId="0" fillId="0" borderId="0" xfId="0" applyAlignment="1">
      <alignment horizontal="left" indent="1"/>
    </xf>
    <xf numFmtId="3" fontId="0" fillId="0" borderId="0" xfId="0" applyAlignment="1">
      <alignment horizontal="left"/>
    </xf>
    <xf numFmtId="3" fontId="0" fillId="0" borderId="0" xfId="0" applyAlignment="1">
      <alignment horizontal="left" indent="2"/>
    </xf>
    <xf numFmtId="0" fontId="0" fillId="0" borderId="10" xfId="0" applyBorder="1" applyAlignment="1">
      <alignment/>
    </xf>
    <xf numFmtId="0" fontId="0" fillId="0" borderId="0" xfId="0" applyAlignment="1">
      <alignment horizontal="left" indent="1"/>
    </xf>
    <xf numFmtId="3" fontId="0" fillId="0" borderId="0" xfId="0" applyBorder="1" applyAlignment="1">
      <alignment horizontal="left" indent="1"/>
    </xf>
    <xf numFmtId="3" fontId="7" fillId="0" borderId="0" xfId="0" applyFont="1" applyBorder="1" applyAlignment="1">
      <alignment vertical="top" wrapText="1"/>
    </xf>
    <xf numFmtId="0" fontId="0" fillId="0" borderId="0" xfId="0" applyAlignment="1">
      <alignment horizontal="left" indent="3"/>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NumberFormat="1" applyAlignment="1">
      <alignment/>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3" fontId="15" fillId="0" borderId="0" xfId="0" applyNumberFormat="1" applyFont="1" applyAlignment="1">
      <alignment horizontal="left" wrapText="1"/>
    </xf>
    <xf numFmtId="3" fontId="0" fillId="0" borderId="0" xfId="0" applyNumberFormat="1" applyFont="1" applyAlignment="1">
      <alignment horizontal="left" wrapText="1"/>
    </xf>
    <xf numFmtId="3" fontId="15" fillId="0" borderId="0" xfId="0" applyFont="1" applyAlignment="1">
      <alignment horizontal="left" wrapText="1"/>
    </xf>
    <xf numFmtId="3" fontId="0" fillId="0" borderId="0" xfId="0" applyAlignment="1">
      <alignment horizontal="left" wrapText="1"/>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A127"/>
  <sheetViews>
    <sheetView view="pageBreakPreview" zoomScale="75" zoomScaleSheetLayoutView="75" workbookViewId="0" topLeftCell="A1">
      <selection activeCell="T47" sqref="T47"/>
    </sheetView>
  </sheetViews>
  <sheetFormatPr defaultColWidth="9.140625" defaultRowHeight="12.75"/>
  <cols>
    <col min="1" max="1" width="9.28125" style="40" customWidth="1"/>
    <col min="2" max="2" width="6.7109375" style="40" customWidth="1"/>
    <col min="3" max="3" width="7.7109375" style="40" customWidth="1"/>
    <col min="4" max="4" width="15.00390625" style="40" customWidth="1"/>
    <col min="5" max="5" width="18.421875" style="40" customWidth="1"/>
    <col min="6" max="6" width="1.421875" style="40" customWidth="1"/>
    <col min="7" max="8" width="7.7109375" style="41" customWidth="1"/>
    <col min="9" max="9" width="11.8515625" style="40" customWidth="1"/>
    <col min="10" max="10" width="1.7109375" style="40" customWidth="1"/>
    <col min="11" max="13" width="2.7109375" style="40" customWidth="1"/>
    <col min="14" max="14" width="2.7109375" style="40" hidden="1" customWidth="1"/>
    <col min="15" max="16" width="2.7109375" style="40" customWidth="1"/>
    <col min="17" max="17" width="9.7109375" style="40" customWidth="1"/>
    <col min="18" max="18" width="2.7109375" style="40" customWidth="1"/>
    <col min="19" max="19" width="9.7109375" style="40" hidden="1" customWidth="1"/>
    <col min="20" max="20" width="9.140625" style="40" customWidth="1"/>
    <col min="21" max="23" width="2.7109375" style="40" customWidth="1"/>
    <col min="24" max="24" width="8.421875" style="40" hidden="1" customWidth="1"/>
    <col min="25" max="25" width="12.7109375" style="40" customWidth="1"/>
    <col min="26" max="28" width="2.7109375" style="40" customWidth="1"/>
    <col min="29" max="29" width="8.421875" style="40" hidden="1" customWidth="1"/>
    <col min="30" max="30" width="12.7109375" style="40" customWidth="1"/>
    <col min="31" max="33" width="2.7109375" style="40" customWidth="1"/>
    <col min="34" max="34" width="2.7109375" style="40" hidden="1" customWidth="1"/>
    <col min="35" max="38" width="2.7109375" style="40" customWidth="1"/>
    <col min="39" max="39" width="8.421875" style="40" hidden="1" customWidth="1"/>
    <col min="40" max="40" width="12.7109375" style="40" customWidth="1"/>
    <col min="41" max="43" width="2.7109375" style="40" customWidth="1"/>
    <col min="44" max="44" width="8.421875" style="40" hidden="1" customWidth="1"/>
    <col min="45" max="45" width="12.7109375" style="40" customWidth="1"/>
    <col min="46" max="48" width="2.7109375" style="40" customWidth="1"/>
    <col min="49" max="49" width="9.140625" style="40" customWidth="1"/>
    <col min="50" max="50" width="15.7109375" style="40" customWidth="1"/>
    <col min="51" max="53" width="2.7109375" style="40" customWidth="1"/>
    <col min="54" max="54" width="9.140625" style="40" customWidth="1"/>
    <col min="55" max="55" width="15.7109375" style="40" customWidth="1"/>
    <col min="56" max="56" width="2.7109375" style="40" customWidth="1"/>
    <col min="57" max="57" width="9.7109375" style="40" customWidth="1"/>
    <col min="58" max="58" width="2.7109375" style="40" customWidth="1"/>
    <col min="59" max="59" width="9.140625" style="40" customWidth="1"/>
    <col min="60" max="60" width="12.7109375" style="40" customWidth="1"/>
    <col min="61" max="66" width="2.7109375" style="40" customWidth="1"/>
    <col min="67" max="67" width="9.140625" style="40" customWidth="1"/>
    <col min="68" max="68" width="9.7109375" style="40" customWidth="1"/>
    <col min="69" max="69" width="2.7109375" style="40" customWidth="1"/>
    <col min="70" max="70" width="9.7109375" style="40" customWidth="1"/>
    <col min="71" max="71" width="2.7109375" style="40" customWidth="1"/>
    <col min="72" max="72" width="9.7109375" style="40" customWidth="1"/>
    <col min="73" max="73" width="2.7109375" style="40" customWidth="1"/>
    <col min="74" max="74" width="12.7109375" style="40" customWidth="1"/>
    <col min="75" max="16384" width="9.140625" style="40" customWidth="1"/>
  </cols>
  <sheetData>
    <row r="2" spans="1:9" ht="12.75">
      <c r="A2" s="37" t="s">
        <v>43</v>
      </c>
      <c r="B2" s="38"/>
      <c r="C2" s="38"/>
      <c r="D2" s="37"/>
      <c r="E2" s="38"/>
      <c r="F2" s="38"/>
      <c r="G2" s="39"/>
      <c r="H2" s="39"/>
      <c r="I2" s="38"/>
    </row>
    <row r="3" spans="1:9" ht="12.75">
      <c r="A3" s="38" t="s">
        <v>17</v>
      </c>
      <c r="B3" s="38"/>
      <c r="C3" s="38"/>
      <c r="D3" s="38"/>
      <c r="E3" s="38"/>
      <c r="F3" s="38"/>
      <c r="G3" s="39"/>
      <c r="H3" s="39"/>
      <c r="I3" s="38"/>
    </row>
    <row r="4" ht="12.75">
      <c r="I4" s="42"/>
    </row>
    <row r="5" spans="2:10" ht="12.75" customHeight="1">
      <c r="B5" s="40" t="s">
        <v>4</v>
      </c>
      <c r="G5" s="64" t="s">
        <v>18</v>
      </c>
      <c r="H5" s="65"/>
      <c r="I5" s="66"/>
      <c r="J5" s="40" t="s">
        <v>4</v>
      </c>
    </row>
    <row r="6" spans="3:10" ht="12.75">
      <c r="C6" s="40" t="s">
        <v>4</v>
      </c>
      <c r="G6" s="67"/>
      <c r="H6" s="68"/>
      <c r="I6" s="69"/>
      <c r="J6" s="40" t="s">
        <v>4</v>
      </c>
    </row>
    <row r="7" spans="7:9" ht="12.75">
      <c r="G7" s="44" t="s">
        <v>14</v>
      </c>
      <c r="H7" s="44" t="s">
        <v>10</v>
      </c>
      <c r="I7" s="43" t="s">
        <v>8</v>
      </c>
    </row>
    <row r="8" spans="7:9" ht="12.75">
      <c r="G8" s="27"/>
      <c r="H8" s="25"/>
      <c r="I8" s="45"/>
    </row>
    <row r="9" spans="1:9" ht="12.75">
      <c r="A9" s="40" t="s">
        <v>0</v>
      </c>
      <c r="F9" s="40" t="s">
        <v>4</v>
      </c>
      <c r="G9" s="27">
        <v>3587</v>
      </c>
      <c r="H9" s="25">
        <v>3516</v>
      </c>
      <c r="I9" s="29">
        <v>483189</v>
      </c>
    </row>
    <row r="10" spans="6:9" ht="12.75">
      <c r="F10" s="40" t="s">
        <v>4</v>
      </c>
      <c r="G10" s="27"/>
      <c r="H10" s="25"/>
      <c r="I10" s="26"/>
    </row>
    <row r="11" spans="1:9" ht="12.75">
      <c r="A11" s="40" t="s">
        <v>33</v>
      </c>
      <c r="F11" s="40" t="s">
        <v>3</v>
      </c>
      <c r="G11" s="46">
        <v>3580</v>
      </c>
      <c r="H11" s="47">
        <v>3524</v>
      </c>
      <c r="I11" s="50">
        <v>706051</v>
      </c>
    </row>
    <row r="12" spans="6:9" ht="12.75">
      <c r="F12" s="40" t="s">
        <v>4</v>
      </c>
      <c r="G12" s="27"/>
      <c r="H12" s="25"/>
      <c r="I12" s="26"/>
    </row>
    <row r="13" spans="1:9" ht="12.75">
      <c r="A13" s="40" t="s">
        <v>34</v>
      </c>
      <c r="F13" s="40" t="s">
        <v>3</v>
      </c>
      <c r="G13" s="46">
        <v>3580</v>
      </c>
      <c r="H13" s="47">
        <v>3524</v>
      </c>
      <c r="I13" s="50">
        <v>482715</v>
      </c>
    </row>
    <row r="14" spans="6:9" ht="12.75">
      <c r="F14" s="40" t="s">
        <v>4</v>
      </c>
      <c r="G14" s="27"/>
      <c r="H14" s="25"/>
      <c r="I14" s="26"/>
    </row>
    <row r="15" spans="1:9" ht="14.25">
      <c r="A15" s="40" t="s">
        <v>54</v>
      </c>
      <c r="F15" s="40" t="s">
        <v>3</v>
      </c>
      <c r="G15" s="27">
        <v>3575</v>
      </c>
      <c r="H15" s="25">
        <v>3521</v>
      </c>
      <c r="I15" s="29">
        <v>438797</v>
      </c>
    </row>
    <row r="16" spans="7:9" ht="12.75">
      <c r="G16" s="27"/>
      <c r="H16" s="25"/>
      <c r="I16" s="29"/>
    </row>
    <row r="17" spans="1:9" ht="12.75">
      <c r="A17" s="40" t="s">
        <v>41</v>
      </c>
      <c r="F17" s="40" t="s">
        <v>3</v>
      </c>
      <c r="G17" s="46">
        <v>3576</v>
      </c>
      <c r="H17" s="47">
        <v>3522</v>
      </c>
      <c r="I17" s="50">
        <v>509154</v>
      </c>
    </row>
    <row r="18" spans="6:9" ht="12.75">
      <c r="F18" s="40" t="s">
        <v>3</v>
      </c>
      <c r="G18" s="27"/>
      <c r="H18" s="25"/>
      <c r="I18" s="26"/>
    </row>
    <row r="19" spans="1:9" ht="12.75">
      <c r="A19" s="54" t="s">
        <v>42</v>
      </c>
      <c r="B19" s="54"/>
      <c r="C19" s="54"/>
      <c r="D19" s="54"/>
      <c r="E19" s="54"/>
      <c r="F19" s="48" t="s">
        <v>3</v>
      </c>
      <c r="G19" s="46">
        <f>G17-G15</f>
        <v>1</v>
      </c>
      <c r="H19" s="47">
        <f>H17-H15</f>
        <v>1</v>
      </c>
      <c r="I19" s="50">
        <f>I17-I15</f>
        <v>70357</v>
      </c>
    </row>
    <row r="20" spans="1:9" ht="12.75">
      <c r="A20" s="42"/>
      <c r="B20" s="42"/>
      <c r="C20" s="42"/>
      <c r="D20" s="42"/>
      <c r="E20" s="42"/>
      <c r="F20" s="40" t="s">
        <v>3</v>
      </c>
      <c r="G20" s="27"/>
      <c r="H20" s="25"/>
      <c r="I20" s="29"/>
    </row>
    <row r="21" spans="1:9" ht="12.75">
      <c r="A21" s="42"/>
      <c r="F21" s="40" t="s">
        <v>3</v>
      </c>
      <c r="G21" s="27"/>
      <c r="H21" s="25"/>
      <c r="I21" s="26"/>
    </row>
    <row r="22" spans="1:9" ht="12" customHeight="1">
      <c r="A22" s="42" t="s">
        <v>26</v>
      </c>
      <c r="F22" s="40" t="s">
        <v>3</v>
      </c>
      <c r="G22" s="27"/>
      <c r="H22" s="25"/>
      <c r="I22" s="26"/>
    </row>
    <row r="23" spans="1:9" ht="12.75">
      <c r="A23" s="42"/>
      <c r="G23" s="27"/>
      <c r="H23" s="25"/>
      <c r="I23" s="26"/>
    </row>
    <row r="24" spans="1:9" ht="12" customHeight="1">
      <c r="A24" s="55" t="s">
        <v>53</v>
      </c>
      <c r="F24" s="40" t="s">
        <v>3</v>
      </c>
      <c r="G24" s="27">
        <v>0</v>
      </c>
      <c r="H24" s="25">
        <v>0</v>
      </c>
      <c r="I24" s="29">
        <v>43629</v>
      </c>
    </row>
    <row r="25" spans="1:9" ht="12" customHeight="1">
      <c r="A25" s="42"/>
      <c r="F25" s="40" t="s">
        <v>3</v>
      </c>
      <c r="G25" s="27"/>
      <c r="H25" s="25"/>
      <c r="I25" s="26"/>
    </row>
    <row r="26" spans="1:9" ht="12" customHeight="1">
      <c r="A26" s="42" t="s">
        <v>2</v>
      </c>
      <c r="F26" s="40" t="s">
        <v>3</v>
      </c>
      <c r="G26" s="30">
        <f>SUM(G24:G25)</f>
        <v>0</v>
      </c>
      <c r="H26" s="31">
        <f>SUM(H24:H25)</f>
        <v>0</v>
      </c>
      <c r="I26" s="32">
        <f>SUM(I24:I25)</f>
        <v>43629</v>
      </c>
    </row>
    <row r="27" spans="1:9" ht="12" customHeight="1">
      <c r="A27" s="42"/>
      <c r="F27" s="40" t="s">
        <v>3</v>
      </c>
      <c r="G27" s="27"/>
      <c r="H27" s="25"/>
      <c r="I27" s="26"/>
    </row>
    <row r="28" spans="1:9" ht="12" customHeight="1">
      <c r="A28" s="42" t="s">
        <v>19</v>
      </c>
      <c r="F28" s="40" t="s">
        <v>3</v>
      </c>
      <c r="G28" s="27"/>
      <c r="H28" s="25"/>
      <c r="I28" s="26"/>
    </row>
    <row r="29" spans="1:9" ht="12" customHeight="1">
      <c r="A29" s="42"/>
      <c r="F29" s="40" t="s">
        <v>3</v>
      </c>
      <c r="G29" s="27"/>
      <c r="H29" s="25"/>
      <c r="I29" s="26"/>
    </row>
    <row r="30" spans="1:9" ht="12.75">
      <c r="A30" s="40" t="s">
        <v>20</v>
      </c>
      <c r="G30" s="27" t="s">
        <v>4</v>
      </c>
      <c r="H30" s="25" t="s">
        <v>4</v>
      </c>
      <c r="I30" s="26" t="s">
        <v>4</v>
      </c>
    </row>
    <row r="31" spans="1:9" ht="12.75">
      <c r="A31" s="56" t="s">
        <v>44</v>
      </c>
      <c r="F31" s="28" t="s">
        <v>64</v>
      </c>
      <c r="G31" s="27">
        <v>0</v>
      </c>
      <c r="H31" s="25">
        <v>0</v>
      </c>
      <c r="I31" s="29">
        <v>8538</v>
      </c>
    </row>
    <row r="32" spans="1:9" ht="12.75">
      <c r="A32" s="51" t="s">
        <v>58</v>
      </c>
      <c r="F32" s="28" t="s">
        <v>64</v>
      </c>
      <c r="G32" s="27">
        <v>0</v>
      </c>
      <c r="H32" s="25">
        <v>0</v>
      </c>
      <c r="I32" s="29">
        <v>2998</v>
      </c>
    </row>
    <row r="33" spans="1:9" ht="12.75">
      <c r="A33" s="51" t="s">
        <v>59</v>
      </c>
      <c r="F33" s="28" t="s">
        <v>64</v>
      </c>
      <c r="G33" s="27">
        <v>0</v>
      </c>
      <c r="H33" s="25">
        <v>0</v>
      </c>
      <c r="I33" s="29">
        <v>2242</v>
      </c>
    </row>
    <row r="34" spans="1:9" ht="12.75">
      <c r="A34" s="51" t="s">
        <v>60</v>
      </c>
      <c r="F34" s="28" t="s">
        <v>64</v>
      </c>
      <c r="G34" s="27">
        <v>0</v>
      </c>
      <c r="H34" s="25">
        <v>0</v>
      </c>
      <c r="I34" s="29">
        <v>948</v>
      </c>
    </row>
    <row r="35" spans="1:9" ht="12.75">
      <c r="A35" s="51" t="s">
        <v>61</v>
      </c>
      <c r="F35" s="28" t="s">
        <v>64</v>
      </c>
      <c r="G35" s="27">
        <v>0</v>
      </c>
      <c r="H35" s="25">
        <v>0</v>
      </c>
      <c r="I35" s="29">
        <v>848</v>
      </c>
    </row>
    <row r="36" spans="1:9" ht="12.75">
      <c r="A36" s="51" t="s">
        <v>62</v>
      </c>
      <c r="F36" s="28" t="s">
        <v>64</v>
      </c>
      <c r="G36" s="27">
        <v>0</v>
      </c>
      <c r="H36" s="25">
        <v>0</v>
      </c>
      <c r="I36" s="29">
        <v>990</v>
      </c>
    </row>
    <row r="37" spans="1:9" ht="12.75">
      <c r="A37" s="51" t="s">
        <v>63</v>
      </c>
      <c r="F37" s="28" t="s">
        <v>64</v>
      </c>
      <c r="G37" s="27">
        <v>0</v>
      </c>
      <c r="H37" s="25">
        <v>0</v>
      </c>
      <c r="I37" s="29">
        <v>1540</v>
      </c>
    </row>
    <row r="38" spans="7:9" ht="12.75">
      <c r="G38" s="27"/>
      <c r="H38" s="25"/>
      <c r="I38" s="29"/>
    </row>
    <row r="39" spans="1:10" ht="12.75">
      <c r="A39" s="53" t="s">
        <v>31</v>
      </c>
      <c r="F39" s="40" t="s">
        <v>3</v>
      </c>
      <c r="G39" s="27">
        <f>SUM(G30:G37)</f>
        <v>0</v>
      </c>
      <c r="H39" s="25">
        <f>SUM(H30:H37)</f>
        <v>0</v>
      </c>
      <c r="I39" s="29">
        <f>SUM(I30:I37)</f>
        <v>18104</v>
      </c>
      <c r="J39" s="28"/>
    </row>
    <row r="40" spans="7:9" ht="12.75">
      <c r="G40" s="27"/>
      <c r="H40" s="25"/>
      <c r="I40" s="26"/>
    </row>
    <row r="41" spans="1:10" ht="12.75">
      <c r="A41" s="52" t="s">
        <v>28</v>
      </c>
      <c r="F41" s="40" t="s">
        <v>3</v>
      </c>
      <c r="G41" s="30">
        <f>G39</f>
        <v>0</v>
      </c>
      <c r="H41" s="31">
        <f>H39</f>
        <v>0</v>
      </c>
      <c r="I41" s="32">
        <f>I39</f>
        <v>18104</v>
      </c>
      <c r="J41" s="28"/>
    </row>
    <row r="42" spans="1:10" ht="12.75">
      <c r="A42" s="52"/>
      <c r="G42" s="30"/>
      <c r="H42" s="31"/>
      <c r="I42" s="32"/>
      <c r="J42" s="28"/>
    </row>
    <row r="43" spans="1:10" ht="12.75">
      <c r="A43" s="52" t="s">
        <v>32</v>
      </c>
      <c r="F43" s="40" t="s">
        <v>3</v>
      </c>
      <c r="G43" s="30">
        <f>G26+G41</f>
        <v>0</v>
      </c>
      <c r="H43" s="31">
        <f>H26+H41</f>
        <v>0</v>
      </c>
      <c r="I43" s="32">
        <f>I26+I41</f>
        <v>61733</v>
      </c>
      <c r="J43" s="28"/>
    </row>
    <row r="44" spans="1:9" ht="12.75">
      <c r="A44" s="40" t="s">
        <v>36</v>
      </c>
      <c r="F44" s="40" t="s">
        <v>3</v>
      </c>
      <c r="G44" s="27">
        <f>G15+G43</f>
        <v>3575</v>
      </c>
      <c r="H44" s="25">
        <f>H15+H43</f>
        <v>3521</v>
      </c>
      <c r="I44" s="29">
        <f>I15+I43</f>
        <v>500530</v>
      </c>
    </row>
    <row r="45" spans="7:9" ht="12.75">
      <c r="G45" s="27"/>
      <c r="H45" s="25"/>
      <c r="I45" s="29"/>
    </row>
    <row r="46" spans="1:9" ht="12.75">
      <c r="A46" s="42" t="s">
        <v>27</v>
      </c>
      <c r="F46" s="40" t="s">
        <v>3</v>
      </c>
      <c r="G46" s="27"/>
      <c r="H46" s="25"/>
      <c r="I46" s="26"/>
    </row>
    <row r="47" spans="1:9" ht="12.75">
      <c r="A47" s="41"/>
      <c r="G47" s="27"/>
      <c r="H47" s="25"/>
      <c r="I47" s="26"/>
    </row>
    <row r="48" spans="1:9" ht="12.75">
      <c r="A48" s="55" t="s">
        <v>45</v>
      </c>
      <c r="F48" s="40" t="s">
        <v>3</v>
      </c>
      <c r="G48" s="27"/>
      <c r="H48" s="25"/>
      <c r="I48" s="26"/>
    </row>
    <row r="49" spans="1:9" ht="12.75">
      <c r="A49" s="58" t="s">
        <v>55</v>
      </c>
      <c r="F49" s="40" t="s">
        <v>3</v>
      </c>
      <c r="G49" s="27">
        <v>1</v>
      </c>
      <c r="H49" s="25">
        <v>1</v>
      </c>
      <c r="I49" s="29">
        <v>8624</v>
      </c>
    </row>
    <row r="50" spans="1:9" ht="12.75">
      <c r="A50" s="53"/>
      <c r="F50" s="40" t="s">
        <v>3</v>
      </c>
      <c r="G50" s="27"/>
      <c r="H50" s="25"/>
      <c r="I50" s="29"/>
    </row>
    <row r="51" spans="1:9" ht="12.75">
      <c r="A51" s="40" t="s">
        <v>57</v>
      </c>
      <c r="F51" s="40" t="s">
        <v>4</v>
      </c>
      <c r="G51" s="27">
        <f>+G49</f>
        <v>1</v>
      </c>
      <c r="H51" s="25">
        <f>+H49</f>
        <v>1</v>
      </c>
      <c r="I51" s="29">
        <f>+I49</f>
        <v>8624</v>
      </c>
    </row>
    <row r="52" spans="6:9" ht="12.75">
      <c r="F52" s="40" t="s">
        <v>4</v>
      </c>
      <c r="G52" s="46"/>
      <c r="H52" s="47"/>
      <c r="I52" s="49"/>
    </row>
    <row r="53" spans="1:9" ht="12.75">
      <c r="A53" s="40" t="s">
        <v>35</v>
      </c>
      <c r="F53" s="40" t="s">
        <v>4</v>
      </c>
      <c r="G53" s="30">
        <f>SUM(G44,G51)</f>
        <v>3576</v>
      </c>
      <c r="H53" s="31">
        <f>SUM(H44,H51)</f>
        <v>3522</v>
      </c>
      <c r="I53" s="32">
        <f>SUM(I44,I51)</f>
        <v>509154</v>
      </c>
    </row>
    <row r="54" spans="1:9" ht="12.75">
      <c r="A54" s="40" t="s">
        <v>1</v>
      </c>
      <c r="F54" s="40" t="s">
        <v>4</v>
      </c>
      <c r="G54" s="46">
        <f>SUM(G53-G15)</f>
        <v>1</v>
      </c>
      <c r="H54" s="47">
        <f>SUM(H53-H15)</f>
        <v>1</v>
      </c>
      <c r="I54" s="50">
        <f>SUM(I53-I15)</f>
        <v>70357</v>
      </c>
    </row>
    <row r="55" ht="12.75">
      <c r="I55" s="42"/>
    </row>
    <row r="56" spans="1:27" ht="12.75" customHeight="1">
      <c r="A56" s="70" t="s">
        <v>51</v>
      </c>
      <c r="B56" s="71"/>
      <c r="C56" s="71"/>
      <c r="D56" s="71"/>
      <c r="E56" s="71"/>
      <c r="F56" s="71"/>
      <c r="G56" s="71"/>
      <c r="H56" s="71"/>
      <c r="I56" s="71"/>
      <c r="J56" s="59"/>
      <c r="K56" s="59"/>
      <c r="L56" s="59"/>
      <c r="M56" s="59"/>
      <c r="N56" s="59"/>
      <c r="O56" s="59"/>
      <c r="P56" s="59"/>
      <c r="Q56" s="59"/>
      <c r="R56" s="59"/>
      <c r="S56" s="59"/>
      <c r="T56" s="59"/>
      <c r="U56" s="59"/>
      <c r="V56" s="59"/>
      <c r="W56" s="59"/>
      <c r="X56" s="59"/>
      <c r="Y56" s="59"/>
      <c r="Z56" s="59"/>
      <c r="AA56" s="60"/>
    </row>
    <row r="57" spans="1:27" ht="42.75" customHeight="1">
      <c r="A57" s="71"/>
      <c r="B57" s="71"/>
      <c r="C57" s="71"/>
      <c r="D57" s="71"/>
      <c r="E57" s="71"/>
      <c r="F57" s="71"/>
      <c r="G57" s="71"/>
      <c r="H57" s="71"/>
      <c r="I57" s="71"/>
      <c r="J57" s="61"/>
      <c r="K57" s="61"/>
      <c r="L57" s="61"/>
      <c r="M57" s="61"/>
      <c r="N57" s="61"/>
      <c r="O57" s="61"/>
      <c r="P57" s="61"/>
      <c r="Q57" s="61"/>
      <c r="R57" s="61"/>
      <c r="S57" s="61"/>
      <c r="T57" s="61"/>
      <c r="U57" s="61"/>
      <c r="V57" s="61"/>
      <c r="W57" s="61"/>
      <c r="X57" s="61"/>
      <c r="Y57" s="61"/>
      <c r="Z57" s="61"/>
      <c r="AA57" s="62"/>
    </row>
    <row r="58" spans="1:9" ht="57.75" customHeight="1">
      <c r="A58" s="72" t="s">
        <v>52</v>
      </c>
      <c r="B58" s="73"/>
      <c r="C58" s="73"/>
      <c r="D58" s="73"/>
      <c r="E58" s="73"/>
      <c r="F58" s="73"/>
      <c r="G58" s="73"/>
      <c r="H58" s="73"/>
      <c r="I58" s="73"/>
    </row>
    <row r="122" ht="12.75">
      <c r="A122" s="40" t="s">
        <v>21</v>
      </c>
    </row>
    <row r="123" ht="12.75">
      <c r="A123" s="40" t="s">
        <v>22</v>
      </c>
    </row>
    <row r="124" ht="12.75">
      <c r="A124" s="40" t="s">
        <v>23</v>
      </c>
    </row>
    <row r="126" ht="12.75">
      <c r="A126" s="40" t="s">
        <v>24</v>
      </c>
    </row>
    <row r="127" ht="12.75">
      <c r="A127" s="40" t="s">
        <v>25</v>
      </c>
    </row>
  </sheetData>
  <mergeCells count="3">
    <mergeCell ref="G5:I6"/>
    <mergeCell ref="A56:I57"/>
    <mergeCell ref="A58:I58"/>
  </mergeCells>
  <printOptions horizontalCentered="1"/>
  <pageMargins left="0.25" right="0.33" top="0.84" bottom="0.47" header="0.5" footer="0.2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IV51"/>
  <sheetViews>
    <sheetView tabSelected="1" view="pageBreakPreview" zoomScale="60" zoomScaleNormal="66" workbookViewId="0" topLeftCell="A1">
      <selection activeCell="L18" sqref="L18"/>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8515625" style="2" customWidth="1"/>
    <col min="11" max="11" width="2.28125" style="2" customWidth="1"/>
    <col min="12" max="12" width="13.7109375" style="2" customWidth="1"/>
    <col min="13" max="13" width="1.7109375" style="2" customWidth="1"/>
    <col min="14" max="14" width="10.281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0.140625" style="2" customWidth="1"/>
    <col min="27" max="27" width="1.7109375" style="2" customWidth="1"/>
    <col min="28" max="28" width="8.7109375" style="2" customWidth="1"/>
    <col min="29" max="29" width="1.8515625" style="2" customWidth="1"/>
    <col min="30" max="30" width="13.8515625" style="2" customWidth="1"/>
    <col min="31" max="31" width="0.9921875" style="2" customWidth="1"/>
    <col min="32" max="16384" width="8.421875" style="2" customWidth="1"/>
  </cols>
  <sheetData>
    <row r="1" spans="1:30" ht="18">
      <c r="A1" s="22" t="s">
        <v>46</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22" t="s">
        <v>47</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23" t="s">
        <v>16</v>
      </c>
      <c r="B3" s="6"/>
      <c r="C3" s="8"/>
      <c r="D3" s="6"/>
      <c r="E3" s="6"/>
      <c r="F3" s="6"/>
      <c r="G3" s="6"/>
      <c r="H3" s="6"/>
      <c r="I3" s="6"/>
      <c r="J3" s="6"/>
      <c r="K3" s="6"/>
      <c r="L3" s="6"/>
      <c r="M3" s="6"/>
      <c r="N3" s="6"/>
      <c r="O3" s="6"/>
      <c r="P3" s="6"/>
      <c r="Q3" s="6"/>
      <c r="R3" s="6"/>
      <c r="S3" s="6"/>
      <c r="T3" s="6"/>
      <c r="U3" s="6"/>
      <c r="V3" s="6"/>
      <c r="W3" s="6"/>
      <c r="X3" s="6"/>
      <c r="Y3" s="6"/>
      <c r="Z3" s="6"/>
      <c r="AA3" s="6"/>
      <c r="AB3" s="6"/>
      <c r="AC3" s="6"/>
      <c r="AD3" s="6"/>
    </row>
    <row r="4" spans="1:30" ht="18">
      <c r="A4" s="24" t="s">
        <v>5</v>
      </c>
      <c r="B4" s="6"/>
      <c r="C4" s="6"/>
      <c r="D4" s="6"/>
      <c r="E4" s="6"/>
      <c r="F4" s="6"/>
      <c r="G4" s="6"/>
      <c r="H4" s="6"/>
      <c r="I4" s="6"/>
      <c r="J4" s="6"/>
      <c r="K4" s="6"/>
      <c r="L4" s="6"/>
      <c r="M4" s="6"/>
      <c r="N4" s="6"/>
      <c r="O4" s="6"/>
      <c r="P4" s="6"/>
      <c r="Q4" s="6"/>
      <c r="R4" s="6"/>
      <c r="S4" s="6"/>
      <c r="T4" s="6"/>
      <c r="U4" s="6"/>
      <c r="V4" s="6"/>
      <c r="W4" s="6"/>
      <c r="X4" s="6"/>
      <c r="Y4" s="6"/>
      <c r="Z4" s="6"/>
      <c r="AA4" s="6"/>
      <c r="AB4" s="6"/>
      <c r="AC4" s="6"/>
      <c r="AD4" s="6"/>
    </row>
    <row r="8" spans="8:30" ht="42.75" customHeight="1">
      <c r="H8" s="82" t="s">
        <v>37</v>
      </c>
      <c r="I8" s="83"/>
      <c r="J8" s="83"/>
      <c r="K8" s="83"/>
      <c r="L8" s="84"/>
      <c r="N8" s="79" t="s">
        <v>39</v>
      </c>
      <c r="O8" s="85"/>
      <c r="P8" s="85"/>
      <c r="Q8" s="85"/>
      <c r="R8" s="86"/>
      <c r="T8" s="79" t="s">
        <v>38</v>
      </c>
      <c r="U8" s="85"/>
      <c r="V8" s="85"/>
      <c r="W8" s="85"/>
      <c r="X8" s="86"/>
      <c r="Z8" s="79" t="s">
        <v>29</v>
      </c>
      <c r="AA8" s="80"/>
      <c r="AB8" s="80"/>
      <c r="AC8" s="80"/>
      <c r="AD8" s="81"/>
    </row>
    <row r="9" spans="8:26" ht="15">
      <c r="H9" s="20" t="s">
        <v>12</v>
      </c>
      <c r="N9" s="20" t="s">
        <v>12</v>
      </c>
      <c r="T9" s="20" t="s">
        <v>12</v>
      </c>
      <c r="Z9" s="20" t="s">
        <v>12</v>
      </c>
    </row>
    <row r="10" spans="1:30" ht="15">
      <c r="A10" s="10" t="s">
        <v>9</v>
      </c>
      <c r="H10" s="19" t="s">
        <v>14</v>
      </c>
      <c r="J10" s="19" t="s">
        <v>10</v>
      </c>
      <c r="L10" s="19" t="s">
        <v>8</v>
      </c>
      <c r="N10" s="19" t="s">
        <v>14</v>
      </c>
      <c r="P10" s="19" t="s">
        <v>10</v>
      </c>
      <c r="R10" s="19" t="s">
        <v>8</v>
      </c>
      <c r="T10" s="19" t="s">
        <v>14</v>
      </c>
      <c r="V10" s="19" t="s">
        <v>10</v>
      </c>
      <c r="X10" s="19" t="s">
        <v>8</v>
      </c>
      <c r="Z10" s="19" t="s">
        <v>14</v>
      </c>
      <c r="AB10" s="19" t="s">
        <v>10</v>
      </c>
      <c r="AD10" s="19" t="s">
        <v>8</v>
      </c>
    </row>
    <row r="11" spans="1:30" ht="15">
      <c r="A11" s="10"/>
      <c r="H11" s="10"/>
      <c r="J11" s="10"/>
      <c r="L11" s="10"/>
      <c r="N11" s="10"/>
      <c r="P11" s="10"/>
      <c r="R11" s="10"/>
      <c r="T11" s="10"/>
      <c r="V11" s="10"/>
      <c r="X11" s="10"/>
      <c r="Z11" s="10"/>
      <c r="AB11" s="10"/>
      <c r="AD11" s="10"/>
    </row>
    <row r="12" spans="1:30" ht="15">
      <c r="A12" s="2" t="s">
        <v>6</v>
      </c>
      <c r="B12" s="18" t="s">
        <v>48</v>
      </c>
      <c r="G12" s="2" t="s">
        <v>4</v>
      </c>
      <c r="H12" s="2">
        <v>2437</v>
      </c>
      <c r="I12" s="18" t="s">
        <v>4</v>
      </c>
      <c r="J12" s="2">
        <v>2437</v>
      </c>
      <c r="L12" s="21">
        <v>318172</v>
      </c>
      <c r="N12" s="2">
        <v>2437</v>
      </c>
      <c r="P12" s="2">
        <v>2437</v>
      </c>
      <c r="R12" s="9">
        <v>361624</v>
      </c>
      <c r="T12" s="2">
        <v>2438</v>
      </c>
      <c r="V12" s="2">
        <v>2438</v>
      </c>
      <c r="X12" s="21">
        <v>370248</v>
      </c>
      <c r="Z12" s="2">
        <f>T12-N12</f>
        <v>1</v>
      </c>
      <c r="AB12" s="2">
        <f>V12-P12</f>
        <v>1</v>
      </c>
      <c r="AD12" s="21">
        <f>X12-R12</f>
        <v>8624</v>
      </c>
    </row>
    <row r="13" spans="1:30" ht="15">
      <c r="A13" s="10"/>
      <c r="H13" s="10"/>
      <c r="J13" s="10"/>
      <c r="L13" s="10"/>
      <c r="N13" s="10"/>
      <c r="P13" s="10"/>
      <c r="R13" s="10"/>
      <c r="T13" s="10"/>
      <c r="V13" s="10"/>
      <c r="X13" s="10"/>
      <c r="Z13" s="10"/>
      <c r="AB13" s="10"/>
      <c r="AD13" s="10"/>
    </row>
    <row r="14" spans="1:30" ht="15">
      <c r="A14" s="2" t="s">
        <v>7</v>
      </c>
      <c r="B14" s="18" t="s">
        <v>49</v>
      </c>
      <c r="G14" s="2" t="s">
        <v>4</v>
      </c>
      <c r="H14" s="2">
        <v>1138</v>
      </c>
      <c r="J14" s="2">
        <v>1084</v>
      </c>
      <c r="L14" s="2">
        <v>120625</v>
      </c>
      <c r="N14" s="2">
        <v>1138</v>
      </c>
      <c r="P14" s="2">
        <v>1084</v>
      </c>
      <c r="R14" s="2">
        <v>138906</v>
      </c>
      <c r="T14" s="2">
        <v>1138</v>
      </c>
      <c r="U14" s="2" t="s">
        <v>4</v>
      </c>
      <c r="V14" s="2">
        <v>1084</v>
      </c>
      <c r="X14" s="2">
        <v>138906</v>
      </c>
      <c r="Z14" s="2">
        <f>T14-N14</f>
        <v>0</v>
      </c>
      <c r="AB14" s="2">
        <f>V14-P14</f>
        <v>0</v>
      </c>
      <c r="AD14" s="2">
        <f>X14-R14</f>
        <v>0</v>
      </c>
    </row>
    <row r="15" ht="15">
      <c r="G15" s="2" t="s">
        <v>4</v>
      </c>
    </row>
    <row r="16" spans="2:30" ht="15">
      <c r="B16" s="18" t="s">
        <v>30</v>
      </c>
      <c r="G16" s="2" t="s">
        <v>4</v>
      </c>
      <c r="H16" s="2">
        <f>SUM(H12:H15)</f>
        <v>3575</v>
      </c>
      <c r="J16" s="2">
        <f>SUM(J12:J15)</f>
        <v>3521</v>
      </c>
      <c r="L16" s="2">
        <f>SUM(L12:L15)</f>
        <v>438797</v>
      </c>
      <c r="M16" s="9"/>
      <c r="N16" s="2">
        <f>SUM(N12:N15)</f>
        <v>3575</v>
      </c>
      <c r="O16" s="9"/>
      <c r="P16" s="2">
        <f>SUM(P12:P15)</f>
        <v>3521</v>
      </c>
      <c r="Q16" s="9"/>
      <c r="R16" s="2">
        <f>SUM(R12:R15)</f>
        <v>500530</v>
      </c>
      <c r="S16" s="9"/>
      <c r="T16" s="2">
        <f>SUM(T12:T15)</f>
        <v>3576</v>
      </c>
      <c r="U16" s="9"/>
      <c r="V16" s="2">
        <f>SUM(V12:V15)</f>
        <v>3522</v>
      </c>
      <c r="W16" s="9"/>
      <c r="X16" s="2">
        <f>SUM(X12:X15)</f>
        <v>509154</v>
      </c>
      <c r="Y16" s="9"/>
      <c r="Z16" s="2">
        <f>SUM(Z12:Z15)</f>
        <v>1</v>
      </c>
      <c r="AB16" s="2">
        <f>SUM(AB12:AB15)</f>
        <v>1</v>
      </c>
      <c r="AC16" s="9"/>
      <c r="AD16" s="2">
        <f>SUM(AD12:AD15)</f>
        <v>8624</v>
      </c>
    </row>
    <row r="17" spans="13:29" ht="15">
      <c r="M17" s="9"/>
      <c r="O17" s="9"/>
      <c r="Q17" s="9"/>
      <c r="S17" s="9"/>
      <c r="U17" s="9"/>
      <c r="W17" s="9"/>
      <c r="Y17" s="9"/>
      <c r="AC17" s="9"/>
    </row>
    <row r="18" spans="2:30" ht="15">
      <c r="B18" s="2" t="s">
        <v>15</v>
      </c>
      <c r="H18" s="33">
        <v>0</v>
      </c>
      <c r="I18" s="34"/>
      <c r="J18" s="35">
        <v>0</v>
      </c>
      <c r="K18" s="34"/>
      <c r="L18" s="33">
        <v>0</v>
      </c>
      <c r="M18" s="36"/>
      <c r="N18" s="33">
        <v>0</v>
      </c>
      <c r="O18" s="36"/>
      <c r="P18" s="35">
        <v>0</v>
      </c>
      <c r="Q18" s="36"/>
      <c r="R18" s="33">
        <v>0</v>
      </c>
      <c r="S18" s="36"/>
      <c r="T18" s="33">
        <v>0</v>
      </c>
      <c r="U18" s="36"/>
      <c r="V18" s="35">
        <v>0</v>
      </c>
      <c r="W18" s="36"/>
      <c r="X18" s="33">
        <v>0</v>
      </c>
      <c r="Y18" s="36"/>
      <c r="Z18" s="33">
        <v>0</v>
      </c>
      <c r="AA18" s="34"/>
      <c r="AB18" s="35">
        <f>V18-P18</f>
        <v>0</v>
      </c>
      <c r="AC18" s="36"/>
      <c r="AD18" s="33">
        <v>0</v>
      </c>
    </row>
    <row r="19" spans="13:29" ht="15">
      <c r="M19" s="9"/>
      <c r="O19" s="9"/>
      <c r="Q19" s="9"/>
      <c r="S19" s="9"/>
      <c r="U19" s="9"/>
      <c r="W19" s="9"/>
      <c r="Y19" s="9"/>
      <c r="AC19" s="9"/>
    </row>
    <row r="20" spans="2:30" ht="15">
      <c r="B20" s="2" t="s">
        <v>11</v>
      </c>
      <c r="H20" s="2">
        <f>H16+H18</f>
        <v>3575</v>
      </c>
      <c r="J20" s="2">
        <f>J16+J18</f>
        <v>3521</v>
      </c>
      <c r="L20" s="63">
        <f>L16+L18</f>
        <v>438797</v>
      </c>
      <c r="M20" s="9"/>
      <c r="N20" s="2">
        <f>N16+N18</f>
        <v>3575</v>
      </c>
      <c r="O20" s="9"/>
      <c r="P20" s="2">
        <f>P16+P18</f>
        <v>3521</v>
      </c>
      <c r="Q20" s="9"/>
      <c r="R20" s="2">
        <f>R16+R18</f>
        <v>500530</v>
      </c>
      <c r="S20" s="9"/>
      <c r="T20" s="2">
        <f>T16+T18</f>
        <v>3576</v>
      </c>
      <c r="U20" s="9"/>
      <c r="V20" s="2">
        <f>V16+V18</f>
        <v>3522</v>
      </c>
      <c r="W20" s="9"/>
      <c r="X20" s="2">
        <f>X16+X18</f>
        <v>509154</v>
      </c>
      <c r="Y20" s="9"/>
      <c r="Z20" s="2">
        <f>Z16+Z18</f>
        <v>1</v>
      </c>
      <c r="AB20" s="2">
        <f>AB16+AB18</f>
        <v>1</v>
      </c>
      <c r="AC20" s="9"/>
      <c r="AD20" s="2">
        <f>AD16+AD18</f>
        <v>8624</v>
      </c>
    </row>
    <row r="21" spans="13:29" ht="15">
      <c r="M21" s="9"/>
      <c r="O21" s="9"/>
      <c r="Q21" s="9"/>
      <c r="S21" s="9"/>
      <c r="U21" s="9"/>
      <c r="W21" s="9"/>
      <c r="Y21" s="9"/>
      <c r="AC21" s="9"/>
    </row>
    <row r="23" spans="2:30" ht="15" customHeight="1">
      <c r="B23" s="87"/>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9"/>
    </row>
    <row r="24" spans="2:30" ht="15" customHeight="1">
      <c r="B24" s="90"/>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2"/>
    </row>
    <row r="25" spans="2:30" ht="15" customHeight="1">
      <c r="B25" s="90"/>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2"/>
    </row>
    <row r="26" spans="2:30" ht="15" customHeight="1">
      <c r="B26" s="90"/>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2"/>
    </row>
    <row r="27" spans="2:30" ht="15" customHeight="1">
      <c r="B27" s="90"/>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2"/>
    </row>
    <row r="28" spans="2:30" ht="15" customHeight="1">
      <c r="B28" s="90"/>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2"/>
    </row>
    <row r="29" spans="2:30" ht="3" customHeight="1">
      <c r="B29" s="93"/>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5"/>
    </row>
    <row r="32" spans="1:30" ht="15">
      <c r="A32" s="16"/>
      <c r="B32" s="6"/>
      <c r="C32" s="8"/>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ht="18.75" customHeight="1">
      <c r="A33" s="96"/>
      <c r="B33" s="97"/>
      <c r="C33" s="97"/>
      <c r="D33" s="97"/>
      <c r="E33" s="97"/>
      <c r="F33" s="98"/>
      <c r="G33" s="7"/>
      <c r="H33" s="7"/>
      <c r="I33" s="7"/>
      <c r="J33" s="7"/>
      <c r="K33" s="7"/>
      <c r="L33" s="7"/>
      <c r="M33" s="7"/>
      <c r="N33" s="7"/>
      <c r="O33" s="7"/>
      <c r="P33" s="7"/>
      <c r="Q33" s="7"/>
      <c r="R33" s="7"/>
      <c r="S33" s="7"/>
      <c r="T33" s="7"/>
      <c r="U33" s="7"/>
      <c r="V33" s="7"/>
      <c r="W33" s="7"/>
      <c r="X33" s="7"/>
      <c r="Y33" s="7"/>
      <c r="Z33" s="7"/>
      <c r="AA33" s="7"/>
      <c r="AB33" s="7"/>
      <c r="AC33" s="7"/>
      <c r="AD33" s="7"/>
    </row>
    <row r="34" spans="1:256" ht="20.25">
      <c r="A34" s="17" t="s">
        <v>46</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7" t="s">
        <v>47</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5" t="s">
        <v>16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7" t="s">
        <v>5</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
      <c r="B39" s="1"/>
      <c r="C39" s="1"/>
      <c r="D39" s="1"/>
      <c r="E39" s="1"/>
      <c r="F39" s="1"/>
      <c r="G39" s="1"/>
      <c r="H39" s="1"/>
      <c r="I39" s="1"/>
      <c r="J39" s="1"/>
      <c r="K39" s="1"/>
      <c r="L39" s="1"/>
      <c r="M39" s="1"/>
      <c r="N39" s="1"/>
      <c r="O39" s="1"/>
      <c r="P39" s="1"/>
      <c r="Q39" s="1"/>
      <c r="R39" s="1"/>
      <c r="S39" s="1"/>
      <c r="T39" s="1"/>
      <c r="U39" s="1"/>
      <c r="V39" s="1"/>
      <c r="W39" s="1"/>
      <c r="X39" s="1"/>
      <c r="Y39" s="1"/>
      <c r="Z39" s="13" t="s">
        <v>13</v>
      </c>
      <c r="AA39" s="13"/>
      <c r="AB39" s="13"/>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99" t="s">
        <v>40</v>
      </c>
      <c r="B40" s="100"/>
      <c r="C40" s="100"/>
      <c r="D40" s="100"/>
      <c r="E40" s="100"/>
      <c r="F40" s="100"/>
      <c r="G40" s="100"/>
      <c r="H40" s="101"/>
      <c r="I40" s="1"/>
      <c r="J40" s="1"/>
      <c r="K40" s="1"/>
      <c r="L40" s="1"/>
      <c r="M40" s="1"/>
      <c r="N40" s="1"/>
      <c r="O40" s="1"/>
      <c r="P40" s="1"/>
      <c r="Q40" s="1"/>
      <c r="R40" s="1"/>
      <c r="S40" s="1"/>
      <c r="T40" s="1"/>
      <c r="U40" s="1"/>
      <c r="V40" s="1"/>
      <c r="W40" s="1"/>
      <c r="X40" s="1"/>
      <c r="Y40" s="1"/>
      <c r="Z40" s="14" t="s">
        <v>14</v>
      </c>
      <c r="AA40" s="13"/>
      <c r="AB40" s="14" t="s">
        <v>10</v>
      </c>
      <c r="AC40" s="1"/>
      <c r="AD40" s="15" t="s">
        <v>8</v>
      </c>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74" t="s">
        <v>50</v>
      </c>
      <c r="B42" s="75"/>
      <c r="C42" s="75"/>
      <c r="D42" s="75"/>
      <c r="E42" s="75"/>
      <c r="F42" s="75"/>
      <c r="G42" s="75"/>
      <c r="H42" s="75"/>
      <c r="I42" s="75"/>
      <c r="J42" s="75"/>
      <c r="K42" s="75"/>
      <c r="L42" s="75"/>
      <c r="M42" s="75"/>
      <c r="N42" s="75"/>
      <c r="O42" s="75"/>
      <c r="P42" s="75"/>
      <c r="Q42" s="75"/>
      <c r="R42" s="75"/>
      <c r="S42" s="75"/>
      <c r="T42" s="75"/>
      <c r="U42" s="75"/>
      <c r="V42" s="75"/>
      <c r="W42" s="75"/>
      <c r="X42" s="76"/>
      <c r="Y42" s="1"/>
      <c r="Z42" s="1">
        <v>1</v>
      </c>
      <c r="AA42" s="1"/>
      <c r="AB42" s="1">
        <v>1</v>
      </c>
      <c r="AC42" s="1"/>
      <c r="AD42" s="11">
        <v>8624</v>
      </c>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
      <c r="B43"/>
      <c r="C43"/>
      <c r="D43"/>
      <c r="E43"/>
      <c r="F43"/>
      <c r="G43"/>
      <c r="H43"/>
      <c r="I43" s="1"/>
      <c r="J43" s="1"/>
      <c r="K43" s="1"/>
      <c r="L43" s="1"/>
      <c r="M43" s="1"/>
      <c r="N43" s="1"/>
      <c r="O43" s="1"/>
      <c r="P43" s="1"/>
      <c r="Q43" s="1"/>
      <c r="R43" s="1"/>
      <c r="S43" s="1"/>
      <c r="T43" s="1"/>
      <c r="U43" s="1"/>
      <c r="V43" s="1"/>
      <c r="W43" s="1"/>
      <c r="X43" s="1"/>
      <c r="Y43" s="1"/>
      <c r="Z43" s="1"/>
      <c r="AA43" s="1"/>
      <c r="AB43" s="1"/>
      <c r="AC43" s="1"/>
      <c r="AD43" s="1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9.75" customHeight="1">
      <c r="A44" s="77" t="s">
        <v>56</v>
      </c>
      <c r="B44" s="78"/>
      <c r="C44" s="78"/>
      <c r="D44" s="78"/>
      <c r="E44" s="78"/>
      <c r="F44" s="78"/>
      <c r="G44" s="78"/>
      <c r="H44" s="78"/>
      <c r="I44" s="78"/>
      <c r="J44" s="78"/>
      <c r="K44" s="78"/>
      <c r="L44" s="78"/>
      <c r="M44" s="78"/>
      <c r="N44" s="78"/>
      <c r="O44" s="78"/>
      <c r="P44" s="78"/>
      <c r="Q44" s="78"/>
      <c r="R44" s="78"/>
      <c r="S44" s="78"/>
      <c r="T44" s="78"/>
      <c r="U44" s="78"/>
      <c r="V44" s="78"/>
      <c r="W44" s="78"/>
      <c r="X44" s="78"/>
      <c r="Y44" s="57"/>
      <c r="Z44" s="1"/>
      <c r="AA44" s="1"/>
      <c r="AB44" s="1"/>
      <c r="AC44" s="1"/>
      <c r="AD44" s="1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4"/>
      <c r="B45" s="12"/>
      <c r="C45" s="12"/>
      <c r="D45" s="12"/>
      <c r="E45" s="12"/>
      <c r="F45" s="12"/>
      <c r="G45" s="12"/>
      <c r="H45" s="12"/>
      <c r="I45" s="12"/>
      <c r="J45" s="12"/>
      <c r="K45" s="12"/>
      <c r="L45" s="12"/>
      <c r="M45" s="12"/>
      <c r="N45" s="12"/>
      <c r="O45" s="12"/>
      <c r="P45" s="12"/>
      <c r="Q45" s="12"/>
      <c r="R45" s="12"/>
      <c r="S45" s="12"/>
      <c r="T45" s="12"/>
      <c r="U45" s="12"/>
      <c r="V45" s="12"/>
      <c r="W45" s="12"/>
      <c r="X45" s="12"/>
      <c r="Y45" s="1"/>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30" ht="1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sheetData>
  <mergeCells count="9">
    <mergeCell ref="A42:X42"/>
    <mergeCell ref="A44:X44"/>
    <mergeCell ref="Z8:AD8"/>
    <mergeCell ref="H8:L8"/>
    <mergeCell ref="N8:R8"/>
    <mergeCell ref="T8:X8"/>
    <mergeCell ref="B23:AD29"/>
    <mergeCell ref="A33:F33"/>
    <mergeCell ref="A40:H40"/>
  </mergeCells>
  <printOptions/>
  <pageMargins left="1.22" right="0.51" top="1" bottom="1" header="0.5" footer="0.5"/>
  <pageSetup horizontalDpi="600" verticalDpi="600" orientation="landscape" scale="55" r:id="rId1"/>
  <rowBreaks count="1" manualBreakCount="1">
    <brk id="32"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Ness</cp:lastModifiedBy>
  <cp:lastPrinted>2007-01-26T23:17:33Z</cp:lastPrinted>
  <dcterms:created xsi:type="dcterms:W3CDTF">2003-12-29T19:39:16Z</dcterms:created>
  <dcterms:modified xsi:type="dcterms:W3CDTF">2007-02-01T15:28:54Z</dcterms:modified>
  <cp:category/>
  <cp:version/>
  <cp:contentType/>
  <cp:contentStatus/>
</cp:coreProperties>
</file>