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'Sheet1'!$4:$12</definedName>
  </definedNames>
  <calcPr fullCalcOnLoad="1"/>
</workbook>
</file>

<file path=xl/sharedStrings.xml><?xml version="1.0" encoding="utf-8"?>
<sst xmlns="http://schemas.openxmlformats.org/spreadsheetml/2006/main" count="71" uniqueCount="61">
  <si>
    <t>GEOG RES, INVESTIGATIONS, &amp; REMOTE SENSING</t>
  </si>
  <si>
    <t xml:space="preserve">   Cooperative Topographic Mapping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</si>
  <si>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</si>
  <si>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</si>
  <si>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</si>
  <si>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</si>
  <si>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</si>
  <si>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</si>
  <si>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</si>
  <si>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</si>
  <si>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</si>
  <si>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</si>
  <si>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</si>
  <si>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</si>
  <si>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</si>
  <si>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</si>
  <si>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</si>
  <si>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</si>
  <si>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</si>
  <si>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</si>
  <si>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</si>
  <si>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</si>
  <si>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</si>
  <si>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</si>
  <si>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</si>
  <si>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</si>
  <si>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</si>
  <si>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</si>
  <si>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</si>
  <si>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</si>
  <si>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</si>
  <si>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</si>
  <si>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</si>
  <si>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</si>
  <si>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</si>
  <si>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</si>
  <si>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</si>
  <si>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National Geospatial Program</t>
  </si>
  <si>
    <t>SCIENCE SUPPORT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</si>
  <si>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</si>
  <si>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</si>
  <si>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</si>
  <si>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</si>
  <si>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 xml:space="preserve">SIR, TOTAL </t>
  </si>
  <si>
    <t>Emergency Approp. (P.L. 109-148) [Katrina]</t>
  </si>
  <si>
    <t>Spectrum Relocation Costs Transfer</t>
  </si>
  <si>
    <t>FY 2006</t>
  </si>
  <si>
    <t>Enacted</t>
  </si>
  <si>
    <t>FY 2007</t>
  </si>
  <si>
    <t>Activity/Subactivity/Program Element</t>
  </si>
  <si>
    <t>(Dollars in thousands)</t>
  </si>
  <si>
    <t>U.S. Geological Survey</t>
  </si>
  <si>
    <t>FY 2007 Congressional Action</t>
  </si>
  <si>
    <t xml:space="preserve">President's </t>
  </si>
  <si>
    <t>Budget</t>
  </si>
  <si>
    <t>Floor</t>
  </si>
  <si>
    <t>Recomm.</t>
  </si>
  <si>
    <t>House</t>
  </si>
  <si>
    <t>House Floor Amendment Reduction</t>
  </si>
  <si>
    <t>Senate</t>
  </si>
  <si>
    <t>Full Comm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</si>
</sst>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99"/>
  <sheetViews>
    <sheetView tabSelected="1" workbookViewId="0" topLeftCell="A67">
      <selection activeCell="I9" sqref="I9:I95"/>
    </sheetView>
  </sheetViews>
  <sheetFormatPr defaultColWidth="9.140625" defaultRowHeight="12.75"/>
  <cols>
    <col min="1" max="1" width="47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</cols>
  <sheetData>
    <row r="4" spans="1:9" ht="12.75">
      <c r="A4" s="25" t="s">
        <v>51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52</v>
      </c>
      <c r="B5" s="25"/>
      <c r="C5" s="25"/>
      <c r="D5" s="25"/>
      <c r="E5" s="25"/>
      <c r="F5" s="25"/>
      <c r="G5" s="25"/>
      <c r="H5" s="25"/>
      <c r="I5" s="25"/>
    </row>
    <row r="6" spans="1:31" ht="12.75">
      <c r="A6" s="26" t="s">
        <v>50</v>
      </c>
      <c r="B6" s="26"/>
      <c r="C6" s="26"/>
      <c r="D6" s="26"/>
      <c r="E6" s="26"/>
      <c r="F6" s="26"/>
      <c r="G6" s="26"/>
      <c r="H6" s="26"/>
      <c r="I6" s="2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8" spans="5:9" ht="13.5" thickBot="1">
      <c r="E8" s="27" t="s">
        <v>48</v>
      </c>
      <c r="F8" s="27"/>
      <c r="G8" s="27"/>
      <c r="H8" s="27"/>
      <c r="I8" s="27"/>
    </row>
    <row r="9" spans="1:13" ht="12.75">
      <c r="A9" s="1"/>
      <c r="B9" s="1"/>
      <c r="C9" s="2"/>
      <c r="D9" s="2"/>
      <c r="E9" s="2"/>
      <c r="F9" s="2"/>
      <c r="G9" s="2" t="s">
        <v>57</v>
      </c>
      <c r="H9" s="3"/>
      <c r="I9" s="28" t="s">
        <v>59</v>
      </c>
      <c r="J9" s="3"/>
      <c r="K9" s="3"/>
      <c r="L9" s="3"/>
      <c r="M9" s="3"/>
    </row>
    <row r="10" spans="1:13" ht="12.75">
      <c r="A10" s="3"/>
      <c r="B10" s="3"/>
      <c r="C10" s="2" t="s">
        <v>46</v>
      </c>
      <c r="D10" s="2"/>
      <c r="E10" s="23" t="s">
        <v>53</v>
      </c>
      <c r="F10" s="2"/>
      <c r="G10" s="2" t="s">
        <v>55</v>
      </c>
      <c r="H10" s="3"/>
      <c r="I10" s="28" t="s">
        <v>60</v>
      </c>
      <c r="J10" s="3"/>
      <c r="K10" s="3"/>
      <c r="L10" s="3"/>
      <c r="M10" s="3"/>
    </row>
    <row r="11" spans="1:13" ht="12.75">
      <c r="A11" s="20" t="s">
        <v>49</v>
      </c>
      <c r="B11" s="3"/>
      <c r="C11" s="4" t="s">
        <v>47</v>
      </c>
      <c r="D11" s="4"/>
      <c r="E11" s="4" t="s">
        <v>54</v>
      </c>
      <c r="F11" s="4"/>
      <c r="G11" s="4" t="s">
        <v>56</v>
      </c>
      <c r="H11" s="5"/>
      <c r="I11" s="4" t="s">
        <v>56</v>
      </c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6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7" t="s">
        <v>1</v>
      </c>
      <c r="B14" s="3"/>
      <c r="C14" s="7">
        <v>68855</v>
      </c>
      <c r="D14" s="7"/>
      <c r="E14" s="7">
        <v>0</v>
      </c>
      <c r="F14" s="4"/>
      <c r="G14" s="7">
        <v>0</v>
      </c>
      <c r="H14" s="4"/>
      <c r="I14" s="7">
        <v>0</v>
      </c>
      <c r="J14" s="3"/>
      <c r="K14" s="3"/>
      <c r="L14" s="3"/>
      <c r="M14" s="3"/>
    </row>
    <row r="15" spans="1:13" ht="12.75">
      <c r="A15" s="7" t="s">
        <v>2</v>
      </c>
      <c r="B15" s="3"/>
      <c r="C15" s="7">
        <v>45713</v>
      </c>
      <c r="D15" s="7"/>
      <c r="E15" s="7">
        <v>61754</v>
      </c>
      <c r="F15" s="4"/>
      <c r="G15" s="7">
        <v>63754</v>
      </c>
      <c r="H15" s="4"/>
      <c r="I15" s="7">
        <v>61754</v>
      </c>
      <c r="J15" s="3"/>
      <c r="K15" s="3"/>
      <c r="L15" s="3"/>
      <c r="M15" s="3"/>
    </row>
    <row r="16" spans="1:13" ht="12.75">
      <c r="A16" s="7" t="s">
        <v>3</v>
      </c>
      <c r="B16" s="16"/>
      <c r="C16" s="17">
        <v>14705</v>
      </c>
      <c r="D16" s="17"/>
      <c r="E16" s="17">
        <v>14860</v>
      </c>
      <c r="F16" s="4"/>
      <c r="G16" s="17">
        <v>14860</v>
      </c>
      <c r="H16" s="4"/>
      <c r="I16" s="17">
        <v>16860</v>
      </c>
      <c r="J16" s="3"/>
      <c r="K16" s="3"/>
      <c r="L16" s="3"/>
      <c r="M16" s="3"/>
    </row>
    <row r="17" spans="1:13" ht="13.5" thickBot="1">
      <c r="A17" s="7"/>
      <c r="B17" s="13"/>
      <c r="C17" s="14"/>
      <c r="D17" s="14"/>
      <c r="E17" s="14"/>
      <c r="F17" s="14"/>
      <c r="G17" s="14"/>
      <c r="H17" s="14"/>
      <c r="I17" s="14"/>
      <c r="J17" s="3"/>
      <c r="K17" s="3"/>
      <c r="L17" s="3"/>
      <c r="M17" s="3"/>
    </row>
    <row r="18" spans="1:13" ht="12.75">
      <c r="A18" s="8" t="s">
        <v>4</v>
      </c>
      <c r="B18" s="3"/>
      <c r="C18" s="9">
        <f>SUM(C14:C16)</f>
        <v>129273</v>
      </c>
      <c r="D18" s="9"/>
      <c r="E18" s="9">
        <f>SUM(E14:E16)</f>
        <v>76614</v>
      </c>
      <c r="F18" s="9"/>
      <c r="G18" s="9">
        <f>SUM(G14:G16)</f>
        <v>78614</v>
      </c>
      <c r="H18" s="9"/>
      <c r="I18" s="9">
        <f>SUM(I14:I16)</f>
        <v>78614</v>
      </c>
      <c r="J18" s="3"/>
      <c r="K18" s="3"/>
      <c r="L18" s="3"/>
      <c r="M18" s="3"/>
    </row>
    <row r="19" spans="1:13" ht="12.75">
      <c r="A19" s="3"/>
      <c r="B19" s="3"/>
      <c r="C19" s="7"/>
      <c r="D19" s="7"/>
      <c r="E19" s="7"/>
      <c r="F19" s="7"/>
      <c r="G19" s="7"/>
      <c r="H19" s="7"/>
      <c r="I19" s="7"/>
      <c r="J19" s="3"/>
      <c r="K19" s="3"/>
      <c r="L19" s="3"/>
      <c r="M19" s="3"/>
    </row>
    <row r="20" spans="1:13" ht="12.75">
      <c r="A20" s="7"/>
      <c r="B20" s="3"/>
      <c r="C20" s="7"/>
      <c r="D20" s="7"/>
      <c r="E20" s="7"/>
      <c r="F20" s="7"/>
      <c r="G20" s="7"/>
      <c r="H20" s="7"/>
      <c r="I20" s="7"/>
      <c r="J20" s="3"/>
      <c r="K20" s="3"/>
      <c r="L20" s="3"/>
      <c r="M20" s="3"/>
    </row>
    <row r="21" spans="1:13" ht="12.75">
      <c r="A21" s="10" t="s">
        <v>5</v>
      </c>
      <c r="B21" s="3"/>
      <c r="C21" s="7"/>
      <c r="D21" s="7"/>
      <c r="E21" s="7"/>
      <c r="F21" s="7"/>
      <c r="G21" s="7"/>
      <c r="H21" s="7"/>
      <c r="I21" s="7"/>
      <c r="J21" s="3"/>
      <c r="K21" s="3"/>
      <c r="L21" s="3"/>
      <c r="M21" s="3"/>
    </row>
    <row r="22" spans="1:13" ht="12.75">
      <c r="A22" s="7" t="s">
        <v>6</v>
      </c>
      <c r="B22" s="3"/>
      <c r="C22" s="7"/>
      <c r="D22" s="7"/>
      <c r="E22" s="7"/>
      <c r="F22" s="7"/>
      <c r="G22" s="7"/>
      <c r="H22" s="7"/>
      <c r="I22" s="7"/>
      <c r="J22" s="3"/>
      <c r="K22" s="3"/>
      <c r="L22" s="3"/>
      <c r="M22" s="3"/>
    </row>
    <row r="23" spans="1:13" ht="12.75">
      <c r="A23" s="7" t="s">
        <v>7</v>
      </c>
      <c r="B23" s="3"/>
      <c r="C23" s="7">
        <v>50583</v>
      </c>
      <c r="D23" s="7"/>
      <c r="E23" s="7">
        <v>51461</v>
      </c>
      <c r="F23" s="7"/>
      <c r="G23" s="7">
        <v>51461</v>
      </c>
      <c r="H23" s="7"/>
      <c r="I23" s="7">
        <v>51161</v>
      </c>
      <c r="J23" s="3"/>
      <c r="K23" s="3"/>
      <c r="L23" s="3"/>
      <c r="M23" s="3"/>
    </row>
    <row r="24" spans="1:13" ht="12.75">
      <c r="A24" s="7" t="s">
        <v>8</v>
      </c>
      <c r="B24" s="3"/>
      <c r="C24" s="7">
        <v>21466</v>
      </c>
      <c r="D24" s="7"/>
      <c r="E24" s="7">
        <v>21672</v>
      </c>
      <c r="F24" s="7"/>
      <c r="G24" s="7">
        <v>21672</v>
      </c>
      <c r="H24" s="7"/>
      <c r="I24" s="7">
        <v>22272</v>
      </c>
      <c r="J24" s="3"/>
      <c r="K24" s="3"/>
      <c r="L24" s="3"/>
      <c r="M24" s="3"/>
    </row>
    <row r="25" spans="1:13" ht="12.75">
      <c r="A25" s="7" t="s">
        <v>9</v>
      </c>
      <c r="B25" s="3"/>
      <c r="C25" s="7">
        <v>3042</v>
      </c>
      <c r="D25" s="7"/>
      <c r="E25" s="7">
        <v>3284</v>
      </c>
      <c r="F25" s="7"/>
      <c r="G25" s="7">
        <v>3284</v>
      </c>
      <c r="H25" s="7"/>
      <c r="I25" s="7">
        <v>3084</v>
      </c>
      <c r="J25" s="3"/>
      <c r="K25" s="3"/>
      <c r="L25" s="3"/>
      <c r="M25" s="3"/>
    </row>
    <row r="26" spans="1:13" ht="12.75">
      <c r="A26" s="7" t="s">
        <v>10</v>
      </c>
      <c r="B26" s="3"/>
      <c r="C26" s="7">
        <v>3914</v>
      </c>
      <c r="D26" s="7"/>
      <c r="E26" s="7">
        <v>3949</v>
      </c>
      <c r="F26" s="7"/>
      <c r="G26" s="7">
        <v>3949</v>
      </c>
      <c r="H26" s="7"/>
      <c r="I26" s="7">
        <v>3949</v>
      </c>
      <c r="J26" s="3"/>
      <c r="K26" s="3"/>
      <c r="L26" s="3"/>
      <c r="M26" s="3"/>
    </row>
    <row r="27" spans="1:13" ht="12.75">
      <c r="A27" s="7" t="s">
        <v>11</v>
      </c>
      <c r="B27" s="15"/>
      <c r="C27" s="11">
        <v>1995</v>
      </c>
      <c r="D27" s="11"/>
      <c r="E27" s="11">
        <v>2030</v>
      </c>
      <c r="F27" s="11"/>
      <c r="G27" s="11">
        <v>2030</v>
      </c>
      <c r="H27" s="11"/>
      <c r="I27" s="11">
        <v>2030</v>
      </c>
      <c r="J27" s="3"/>
      <c r="K27" s="3"/>
      <c r="L27" s="3"/>
      <c r="M27" s="3"/>
    </row>
    <row r="28" spans="1:13" ht="12.75">
      <c r="A28" s="8" t="s">
        <v>12</v>
      </c>
      <c r="B28" s="3"/>
      <c r="C28" s="9">
        <f>SUM(C23:C27)</f>
        <v>81000</v>
      </c>
      <c r="D28" s="9"/>
      <c r="E28" s="9">
        <f>SUM(E23:E27)</f>
        <v>82396</v>
      </c>
      <c r="F28" s="9"/>
      <c r="G28" s="9">
        <f>SUM(G23:G27)</f>
        <v>82396</v>
      </c>
      <c r="H28" s="9"/>
      <c r="I28" s="9">
        <f>SUM(I23:I27)</f>
        <v>82496</v>
      </c>
      <c r="J28" s="3"/>
      <c r="K28" s="3"/>
      <c r="L28" s="3"/>
      <c r="M28" s="3"/>
    </row>
    <row r="29" spans="1:13" ht="12.75">
      <c r="A29" s="7"/>
      <c r="B29" s="3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</row>
    <row r="30" spans="1:13" ht="12.75">
      <c r="A30" s="7" t="s">
        <v>13</v>
      </c>
      <c r="B30" s="3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</row>
    <row r="31" spans="1:13" ht="12.75">
      <c r="A31" s="7" t="s">
        <v>14</v>
      </c>
      <c r="B31" s="3"/>
      <c r="C31" s="7">
        <v>13354</v>
      </c>
      <c r="D31" s="7"/>
      <c r="E31" s="7">
        <v>13266</v>
      </c>
      <c r="F31" s="7"/>
      <c r="G31" s="7">
        <v>13266</v>
      </c>
      <c r="H31" s="7"/>
      <c r="I31" s="7">
        <v>13266</v>
      </c>
      <c r="J31" s="3"/>
      <c r="K31" s="3"/>
      <c r="L31" s="3"/>
      <c r="M31" s="3"/>
    </row>
    <row r="32" spans="1:13" ht="12.75">
      <c r="A32" s="7" t="s">
        <v>15</v>
      </c>
      <c r="B32" s="3"/>
      <c r="C32" s="7">
        <v>25113</v>
      </c>
      <c r="D32" s="7"/>
      <c r="E32" s="7">
        <v>25447</v>
      </c>
      <c r="F32" s="7"/>
      <c r="G32" s="7">
        <v>25447</v>
      </c>
      <c r="H32" s="7"/>
      <c r="I32" s="7">
        <v>25447</v>
      </c>
      <c r="J32" s="3"/>
      <c r="K32" s="3"/>
      <c r="L32" s="3"/>
      <c r="M32" s="3"/>
    </row>
    <row r="33" spans="1:13" ht="12.75">
      <c r="A33" s="7" t="s">
        <v>16</v>
      </c>
      <c r="B33" s="15"/>
      <c r="C33" s="11">
        <v>39285</v>
      </c>
      <c r="D33" s="11"/>
      <c r="E33" s="11">
        <v>39393</v>
      </c>
      <c r="F33" s="11"/>
      <c r="G33" s="11">
        <v>40893</v>
      </c>
      <c r="H33" s="11"/>
      <c r="I33" s="11">
        <v>39193</v>
      </c>
      <c r="J33" s="3"/>
      <c r="K33" s="3"/>
      <c r="L33" s="3"/>
      <c r="M33" s="3"/>
    </row>
    <row r="34" spans="1:13" ht="12.75">
      <c r="A34" s="8" t="s">
        <v>12</v>
      </c>
      <c r="B34" s="3"/>
      <c r="C34" s="9">
        <f>SUM(C31:C33)</f>
        <v>77752</v>
      </c>
      <c r="D34" s="9"/>
      <c r="E34" s="9">
        <f>SUM(E31:E33)</f>
        <v>78106</v>
      </c>
      <c r="F34" s="9"/>
      <c r="G34" s="9">
        <f>SUM(G31:G33)</f>
        <v>79606</v>
      </c>
      <c r="H34" s="9"/>
      <c r="I34" s="9">
        <f>SUM(I31:I33)</f>
        <v>77906</v>
      </c>
      <c r="J34" s="3"/>
      <c r="K34" s="3"/>
      <c r="L34" s="3"/>
      <c r="M34" s="3"/>
    </row>
    <row r="35" spans="1:13" ht="12.75">
      <c r="A35" s="7"/>
      <c r="B35" s="3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</row>
    <row r="36" spans="1:13" ht="12.75">
      <c r="A36" s="7" t="s">
        <v>17</v>
      </c>
      <c r="B36" s="3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</row>
    <row r="37" spans="1:13" ht="12.75">
      <c r="A37" s="7" t="s">
        <v>18</v>
      </c>
      <c r="B37" s="3"/>
      <c r="C37" s="7">
        <v>52774</v>
      </c>
      <c r="D37" s="7"/>
      <c r="E37" s="7">
        <v>30785</v>
      </c>
      <c r="F37" s="7"/>
      <c r="G37" s="7">
        <v>53728</v>
      </c>
      <c r="H37" s="7"/>
      <c r="I37" s="7">
        <v>53728</v>
      </c>
      <c r="J37" s="3"/>
      <c r="K37" s="3"/>
      <c r="L37" s="3"/>
      <c r="M37" s="3"/>
    </row>
    <row r="38" spans="1:13" ht="12.75">
      <c r="A38" s="7" t="s">
        <v>19</v>
      </c>
      <c r="B38" s="15"/>
      <c r="C38" s="11">
        <v>23760</v>
      </c>
      <c r="D38" s="11"/>
      <c r="E38" s="11">
        <v>26131</v>
      </c>
      <c r="F38" s="11"/>
      <c r="G38" s="11">
        <v>26131</v>
      </c>
      <c r="H38" s="11"/>
      <c r="I38" s="11">
        <v>25131</v>
      </c>
      <c r="J38" s="3"/>
      <c r="K38" s="3"/>
      <c r="L38" s="3"/>
      <c r="M38" s="3"/>
    </row>
    <row r="39" spans="1:13" ht="12.75">
      <c r="A39" s="8" t="s">
        <v>12</v>
      </c>
      <c r="B39" s="3"/>
      <c r="C39" s="9">
        <f>SUM(C37:C38)</f>
        <v>76534</v>
      </c>
      <c r="D39" s="9"/>
      <c r="E39" s="9">
        <f>SUM(E37:E38)</f>
        <v>56916</v>
      </c>
      <c r="F39" s="9"/>
      <c r="G39" s="9">
        <f>SUM(G37:G38)</f>
        <v>79859</v>
      </c>
      <c r="H39" s="9"/>
      <c r="I39" s="9">
        <f>SUM(I37:I38)</f>
        <v>78859</v>
      </c>
      <c r="J39" s="3"/>
      <c r="K39" s="3"/>
      <c r="L39" s="3"/>
      <c r="M39" s="3"/>
    </row>
    <row r="40" spans="1:13" ht="13.5" thickBot="1">
      <c r="A40" s="8"/>
      <c r="B40" s="13"/>
      <c r="C40" s="14"/>
      <c r="D40" s="14"/>
      <c r="E40" s="14"/>
      <c r="F40" s="14"/>
      <c r="G40" s="14"/>
      <c r="H40" s="14"/>
      <c r="I40" s="14"/>
      <c r="J40" s="3"/>
      <c r="K40" s="3"/>
      <c r="L40" s="3"/>
      <c r="M40" s="3"/>
    </row>
    <row r="41" spans="1:13" ht="12.75">
      <c r="A41" s="8" t="s">
        <v>4</v>
      </c>
      <c r="B41" s="3"/>
      <c r="C41" s="9">
        <f>SUM(C28,C34,C39)</f>
        <v>235286</v>
      </c>
      <c r="D41" s="9"/>
      <c r="E41" s="9">
        <f>SUM(E28,E34,E39)</f>
        <v>217418</v>
      </c>
      <c r="F41" s="9"/>
      <c r="G41" s="9">
        <f>SUM(G28,G34,G39)</f>
        <v>241861</v>
      </c>
      <c r="H41" s="9"/>
      <c r="I41" s="9">
        <f>SUM(I28,I34,I39)</f>
        <v>239261</v>
      </c>
      <c r="J41" s="3"/>
      <c r="K41" s="3"/>
      <c r="L41" s="3"/>
      <c r="M41" s="3"/>
    </row>
    <row r="42" spans="1:13" ht="12.75">
      <c r="A42" s="3"/>
      <c r="B42" s="3"/>
      <c r="C42" s="7"/>
      <c r="D42" s="7"/>
      <c r="E42" s="7"/>
      <c r="F42" s="7"/>
      <c r="G42" s="7"/>
      <c r="H42" s="7"/>
      <c r="I42" s="7"/>
      <c r="J42" s="3"/>
      <c r="K42" s="3"/>
      <c r="L42" s="3"/>
      <c r="M42" s="3"/>
    </row>
    <row r="43" spans="1:13" ht="12.75">
      <c r="A43" s="7"/>
      <c r="B43" s="3"/>
      <c r="C43" s="7"/>
      <c r="D43" s="7"/>
      <c r="E43" s="7"/>
      <c r="F43" s="7"/>
      <c r="G43" s="7"/>
      <c r="H43" s="7"/>
      <c r="I43" s="7"/>
      <c r="J43" s="3"/>
      <c r="K43" s="3"/>
      <c r="L43" s="3"/>
      <c r="M43" s="3"/>
    </row>
    <row r="44" spans="1:13" ht="12.75">
      <c r="A44" s="10" t="s">
        <v>20</v>
      </c>
      <c r="B44" s="3"/>
      <c r="C44" s="7"/>
      <c r="D44" s="7"/>
      <c r="E44" s="7"/>
      <c r="F44" s="7"/>
      <c r="G44" s="7"/>
      <c r="H44" s="7"/>
      <c r="I44" s="7"/>
      <c r="J44" s="3"/>
      <c r="K44" s="3"/>
      <c r="L44" s="3"/>
      <c r="M44" s="3"/>
    </row>
    <row r="45" spans="1:13" ht="12.75">
      <c r="A45" s="7" t="s">
        <v>21</v>
      </c>
      <c r="B45" s="3"/>
      <c r="C45" s="7"/>
      <c r="D45" s="7"/>
      <c r="E45" s="7"/>
      <c r="F45" s="7"/>
      <c r="G45" s="7"/>
      <c r="H45" s="7"/>
      <c r="I45" s="7"/>
      <c r="J45" s="3"/>
      <c r="K45" s="3"/>
      <c r="L45" s="3"/>
      <c r="M45" s="3"/>
    </row>
    <row r="46" spans="1:13" ht="12.75">
      <c r="A46" s="7" t="s">
        <v>22</v>
      </c>
      <c r="B46" s="3"/>
      <c r="C46" s="7">
        <v>8027</v>
      </c>
      <c r="D46" s="7"/>
      <c r="E46" s="7">
        <v>7422</v>
      </c>
      <c r="F46" s="7"/>
      <c r="G46" s="7">
        <v>7422</v>
      </c>
      <c r="H46" s="7"/>
      <c r="I46" s="7">
        <v>8202</v>
      </c>
      <c r="J46" s="3"/>
      <c r="K46" s="3"/>
      <c r="L46" s="3"/>
      <c r="M46" s="3"/>
    </row>
    <row r="47" spans="1:13" ht="12.75">
      <c r="A47" s="7" t="s">
        <v>23</v>
      </c>
      <c r="B47" s="3"/>
      <c r="C47" s="7">
        <v>62203</v>
      </c>
      <c r="D47" s="7"/>
      <c r="E47" s="7">
        <v>62571</v>
      </c>
      <c r="F47" s="7"/>
      <c r="G47" s="7">
        <v>63511</v>
      </c>
      <c r="H47" s="7"/>
      <c r="I47" s="7">
        <v>63511</v>
      </c>
      <c r="J47" s="3"/>
      <c r="K47" s="3"/>
      <c r="L47" s="3"/>
      <c r="M47" s="3"/>
    </row>
    <row r="48" spans="1:13" ht="12.75">
      <c r="A48" s="7" t="s">
        <v>24</v>
      </c>
      <c r="B48" s="3"/>
      <c r="C48" s="7">
        <v>14386</v>
      </c>
      <c r="D48" s="7"/>
      <c r="E48" s="7">
        <v>13215</v>
      </c>
      <c r="F48" s="7"/>
      <c r="G48" s="7">
        <v>13215</v>
      </c>
      <c r="H48" s="7"/>
      <c r="I48" s="7">
        <v>13215</v>
      </c>
      <c r="J48" s="3"/>
      <c r="K48" s="3"/>
      <c r="L48" s="3"/>
      <c r="M48" s="3"/>
    </row>
    <row r="49" spans="1:13" ht="12.75">
      <c r="A49" s="7" t="s">
        <v>25</v>
      </c>
      <c r="B49" s="3"/>
      <c r="C49" s="7">
        <v>14609</v>
      </c>
      <c r="D49" s="7"/>
      <c r="E49" s="7">
        <v>13653</v>
      </c>
      <c r="F49" s="7"/>
      <c r="G49" s="7">
        <v>14053</v>
      </c>
      <c r="H49" s="7"/>
      <c r="I49" s="7">
        <v>14253</v>
      </c>
      <c r="J49" s="3"/>
      <c r="K49" s="3"/>
      <c r="L49" s="3"/>
      <c r="M49" s="3"/>
    </row>
    <row r="50" spans="1:13" ht="12.75">
      <c r="A50" s="7" t="s">
        <v>26</v>
      </c>
      <c r="B50" s="3"/>
      <c r="C50" s="7">
        <v>13944</v>
      </c>
      <c r="D50" s="7"/>
      <c r="E50" s="7">
        <v>16764</v>
      </c>
      <c r="F50" s="7"/>
      <c r="G50" s="7">
        <v>16764</v>
      </c>
      <c r="H50" s="7"/>
      <c r="I50" s="7">
        <v>16564</v>
      </c>
      <c r="J50" s="3"/>
      <c r="K50" s="3"/>
      <c r="L50" s="3"/>
      <c r="M50" s="3"/>
    </row>
    <row r="51" spans="1:13" ht="12.75">
      <c r="A51" s="7" t="s">
        <v>27</v>
      </c>
      <c r="B51" s="15"/>
      <c r="C51" s="11">
        <v>29358</v>
      </c>
      <c r="D51" s="11"/>
      <c r="E51" s="11">
        <v>28251</v>
      </c>
      <c r="F51" s="11"/>
      <c r="G51" s="11">
        <v>28251</v>
      </c>
      <c r="H51" s="11"/>
      <c r="I51" s="11">
        <v>30451</v>
      </c>
      <c r="J51" s="3"/>
      <c r="K51" s="3"/>
      <c r="L51" s="3"/>
      <c r="M51" s="3"/>
    </row>
    <row r="52" spans="1:13" ht="12.75">
      <c r="A52" s="8" t="s">
        <v>12</v>
      </c>
      <c r="B52" s="3"/>
      <c r="C52" s="9">
        <f>SUM(C45:C51)</f>
        <v>142527</v>
      </c>
      <c r="D52" s="9"/>
      <c r="E52" s="9">
        <f>SUM(E45:E51)</f>
        <v>141876</v>
      </c>
      <c r="F52" s="9"/>
      <c r="G52" s="9">
        <f>SUM(G45:G51)</f>
        <v>143216</v>
      </c>
      <c r="H52" s="9"/>
      <c r="I52" s="9">
        <f>SUM(I45:I51)</f>
        <v>146196</v>
      </c>
      <c r="J52" s="3"/>
      <c r="K52" s="3"/>
      <c r="L52" s="3"/>
      <c r="M52" s="3"/>
    </row>
    <row r="53" spans="1:13" ht="12.75">
      <c r="A53" s="7"/>
      <c r="B53" s="3"/>
      <c r="C53" s="7"/>
      <c r="D53" s="7"/>
      <c r="E53" s="7"/>
      <c r="F53" s="7"/>
      <c r="G53" s="7"/>
      <c r="H53" s="7"/>
      <c r="I53" s="7"/>
      <c r="J53" s="3"/>
      <c r="K53" s="3"/>
      <c r="L53" s="3"/>
      <c r="M53" s="3"/>
    </row>
    <row r="54" spans="1:13" ht="12.75">
      <c r="A54" s="7" t="s">
        <v>28</v>
      </c>
      <c r="B54" s="3"/>
      <c r="C54" s="7">
        <v>62833</v>
      </c>
      <c r="D54" s="7"/>
      <c r="E54" s="7">
        <v>62171</v>
      </c>
      <c r="F54" s="7"/>
      <c r="G54" s="7">
        <v>64171</v>
      </c>
      <c r="H54" s="7"/>
      <c r="I54" s="7">
        <v>64171</v>
      </c>
      <c r="J54" s="3"/>
      <c r="K54" s="3"/>
      <c r="L54" s="3"/>
      <c r="M54" s="3"/>
    </row>
    <row r="55" spans="1:13" ht="12.75">
      <c r="A55" s="7" t="s">
        <v>29</v>
      </c>
      <c r="B55" s="3"/>
      <c r="C55" s="7">
        <v>6404</v>
      </c>
      <c r="D55" s="7"/>
      <c r="E55" s="7">
        <v>0</v>
      </c>
      <c r="F55" s="7"/>
      <c r="G55" s="7">
        <v>6404</v>
      </c>
      <c r="H55" s="7"/>
      <c r="I55" s="7">
        <v>6404</v>
      </c>
      <c r="J55" s="3"/>
      <c r="K55" s="3"/>
      <c r="L55" s="3"/>
      <c r="M55" s="3"/>
    </row>
    <row r="56" spans="1:13" ht="13.5" thickBot="1">
      <c r="A56" s="7"/>
      <c r="B56" s="13"/>
      <c r="C56" s="14"/>
      <c r="D56" s="14"/>
      <c r="E56" s="14"/>
      <c r="F56" s="14"/>
      <c r="G56" s="14"/>
      <c r="H56" s="14"/>
      <c r="I56" s="14"/>
      <c r="J56" s="3"/>
      <c r="K56" s="3"/>
      <c r="L56" s="3"/>
      <c r="M56" s="3"/>
    </row>
    <row r="57" spans="1:13" ht="12.75">
      <c r="A57" s="8" t="s">
        <v>4</v>
      </c>
      <c r="B57" s="3"/>
      <c r="C57" s="9">
        <f>SUM(C52,C54:C55)</f>
        <v>211764</v>
      </c>
      <c r="D57" s="9"/>
      <c r="E57" s="9">
        <f>SUM(E52,E54:E55)</f>
        <v>204047</v>
      </c>
      <c r="F57" s="9"/>
      <c r="G57" s="9">
        <f>SUM(G52,G54:G55)</f>
        <v>213791</v>
      </c>
      <c r="H57" s="9"/>
      <c r="I57" s="9">
        <f>SUM(I52,I54:I55)</f>
        <v>216771</v>
      </c>
      <c r="J57" s="3"/>
      <c r="K57" s="3"/>
      <c r="L57" s="3"/>
      <c r="M57" s="3"/>
    </row>
    <row r="58" spans="1:13" ht="12.75">
      <c r="A58" s="3"/>
      <c r="B58" s="3"/>
      <c r="C58" s="7"/>
      <c r="D58" s="7"/>
      <c r="E58" s="7"/>
      <c r="F58" s="7"/>
      <c r="G58" s="7"/>
      <c r="H58" s="7"/>
      <c r="I58" s="7"/>
      <c r="J58" s="3"/>
      <c r="K58" s="3"/>
      <c r="L58" s="3"/>
      <c r="M58" s="3"/>
    </row>
    <row r="59" spans="1:13" ht="12.75">
      <c r="A59" s="7"/>
      <c r="B59" s="3"/>
      <c r="C59" s="7"/>
      <c r="D59" s="7"/>
      <c r="E59" s="7"/>
      <c r="F59" s="7"/>
      <c r="G59" s="7"/>
      <c r="H59" s="7"/>
      <c r="I59" s="7"/>
      <c r="J59" s="3"/>
      <c r="K59" s="3"/>
      <c r="L59" s="3"/>
      <c r="M59" s="3"/>
    </row>
    <row r="60" spans="1:13" ht="12.75">
      <c r="A60" s="10" t="s">
        <v>30</v>
      </c>
      <c r="B60" s="3"/>
      <c r="C60" s="7"/>
      <c r="D60" s="7"/>
      <c r="E60" s="7"/>
      <c r="F60" s="7"/>
      <c r="G60" s="7"/>
      <c r="H60" s="7"/>
      <c r="I60" s="7"/>
      <c r="J60" s="3"/>
      <c r="K60" s="3"/>
      <c r="L60" s="3"/>
      <c r="M60" s="3"/>
    </row>
    <row r="61" spans="1:13" ht="12.75">
      <c r="A61" s="7" t="s">
        <v>31</v>
      </c>
      <c r="B61" s="3"/>
      <c r="C61" s="7">
        <v>140086</v>
      </c>
      <c r="D61" s="7"/>
      <c r="E61" s="7">
        <v>135692</v>
      </c>
      <c r="F61" s="7"/>
      <c r="G61" s="7">
        <v>137692</v>
      </c>
      <c r="H61" s="7"/>
      <c r="I61" s="7">
        <v>137642</v>
      </c>
      <c r="J61" s="3"/>
      <c r="K61" s="3"/>
      <c r="L61" s="3"/>
      <c r="M61" s="3"/>
    </row>
    <row r="62" spans="1:13" ht="12.75">
      <c r="A62" s="7" t="s">
        <v>32</v>
      </c>
      <c r="B62" s="3"/>
      <c r="C62" s="7">
        <v>23794</v>
      </c>
      <c r="D62" s="7"/>
      <c r="E62" s="7">
        <v>21967</v>
      </c>
      <c r="F62" s="7"/>
      <c r="G62" s="7">
        <v>22967</v>
      </c>
      <c r="H62" s="7"/>
      <c r="I62" s="7">
        <v>23967</v>
      </c>
      <c r="J62" s="3"/>
      <c r="K62" s="3"/>
      <c r="L62" s="3"/>
      <c r="M62" s="3"/>
    </row>
    <row r="63" spans="1:13" ht="12.75">
      <c r="A63" s="7" t="s">
        <v>33</v>
      </c>
      <c r="B63" s="3"/>
      <c r="C63" s="7">
        <v>14664</v>
      </c>
      <c r="D63" s="7"/>
      <c r="E63" s="7">
        <v>14938</v>
      </c>
      <c r="F63" s="7"/>
      <c r="G63" s="7">
        <v>14938</v>
      </c>
      <c r="H63" s="7"/>
      <c r="I63" s="7">
        <v>14938</v>
      </c>
      <c r="J63" s="3"/>
      <c r="K63" s="3"/>
      <c r="L63" s="3"/>
      <c r="M63" s="3"/>
    </row>
    <row r="64" spans="1:13" ht="13.5" thickBot="1">
      <c r="A64" s="7"/>
      <c r="B64" s="13"/>
      <c r="C64" s="14"/>
      <c r="D64" s="14"/>
      <c r="E64" s="14"/>
      <c r="F64" s="14"/>
      <c r="G64" s="14"/>
      <c r="H64" s="14"/>
      <c r="I64" s="14"/>
      <c r="J64" s="3"/>
      <c r="K64" s="3"/>
      <c r="L64" s="3"/>
      <c r="M64" s="3"/>
    </row>
    <row r="65" spans="1:13" ht="12.75">
      <c r="A65" s="8" t="s">
        <v>4</v>
      </c>
      <c r="B65" s="3"/>
      <c r="C65" s="9">
        <f>SUM(C61:C63)</f>
        <v>178544</v>
      </c>
      <c r="D65" s="9"/>
      <c r="E65" s="9">
        <f>SUM(E61:E63)</f>
        <v>172597</v>
      </c>
      <c r="F65" s="9"/>
      <c r="G65" s="9">
        <f>SUM(G61:G63)</f>
        <v>175597</v>
      </c>
      <c r="H65" s="9"/>
      <c r="I65" s="9">
        <f>SUM(I61:I63)</f>
        <v>176547</v>
      </c>
      <c r="J65" s="3"/>
      <c r="K65" s="3"/>
      <c r="L65" s="3"/>
      <c r="M65" s="3"/>
    </row>
    <row r="66" spans="1:13" ht="12.75">
      <c r="A66" s="3"/>
      <c r="B66" s="3"/>
      <c r="C66" s="7"/>
      <c r="D66" s="7"/>
      <c r="E66" s="7"/>
      <c r="F66" s="7"/>
      <c r="G66" s="7"/>
      <c r="H66" s="7"/>
      <c r="I66" s="7"/>
      <c r="J66" s="3"/>
      <c r="K66" s="3"/>
      <c r="L66" s="3"/>
      <c r="M66" s="3"/>
    </row>
    <row r="67" spans="1:13" ht="12.75">
      <c r="A67" s="8"/>
      <c r="B67" s="3"/>
      <c r="C67" s="7"/>
      <c r="D67" s="7"/>
      <c r="E67" s="7"/>
      <c r="F67" s="7"/>
      <c r="G67" s="7"/>
      <c r="H67" s="7"/>
      <c r="I67" s="7"/>
      <c r="J67" s="3"/>
      <c r="K67" s="3"/>
      <c r="L67" s="3"/>
      <c r="M67" s="3"/>
    </row>
    <row r="68" spans="1:13" ht="12.75">
      <c r="A68" s="10" t="s">
        <v>34</v>
      </c>
      <c r="B68" s="3"/>
      <c r="C68" s="7"/>
      <c r="D68" s="7"/>
      <c r="E68" s="7"/>
      <c r="F68" s="7"/>
      <c r="G68" s="7"/>
      <c r="H68" s="7"/>
      <c r="I68" s="7"/>
      <c r="J68" s="3"/>
      <c r="K68" s="3"/>
      <c r="L68" s="3"/>
      <c r="M68" s="3"/>
    </row>
    <row r="69" spans="1:13" ht="12.75">
      <c r="A69" s="7" t="s">
        <v>35</v>
      </c>
      <c r="B69" s="3"/>
      <c r="C69" s="7">
        <v>24866</v>
      </c>
      <c r="D69" s="7"/>
      <c r="E69" s="7">
        <v>25972</v>
      </c>
      <c r="F69" s="7"/>
      <c r="G69" s="7">
        <v>25972</v>
      </c>
      <c r="H69" s="7"/>
      <c r="I69" s="7">
        <v>25972</v>
      </c>
      <c r="J69" s="3"/>
      <c r="K69" s="3"/>
      <c r="L69" s="3"/>
      <c r="M69" s="3"/>
    </row>
    <row r="70" spans="1:13" ht="12.75">
      <c r="A70" s="7" t="s">
        <v>36</v>
      </c>
      <c r="B70" s="3"/>
      <c r="C70" s="7">
        <v>16900</v>
      </c>
      <c r="D70" s="7"/>
      <c r="E70" s="7">
        <v>16636</v>
      </c>
      <c r="F70" s="7"/>
      <c r="G70" s="7">
        <v>17136</v>
      </c>
      <c r="H70" s="7"/>
      <c r="I70" s="7">
        <v>16636</v>
      </c>
      <c r="J70" s="3"/>
      <c r="K70" s="3"/>
      <c r="L70" s="3"/>
      <c r="M70" s="3"/>
    </row>
    <row r="71" spans="1:13" ht="12.75">
      <c r="A71" s="7" t="s">
        <v>37</v>
      </c>
      <c r="B71" s="3"/>
      <c r="C71" s="7">
        <v>4628</v>
      </c>
      <c r="D71" s="7"/>
      <c r="E71" s="7">
        <v>68622</v>
      </c>
      <c r="F71" s="4"/>
      <c r="G71" s="7">
        <v>70622</v>
      </c>
      <c r="H71" s="4"/>
      <c r="I71" s="7">
        <v>63342</v>
      </c>
      <c r="J71" s="3"/>
      <c r="K71" s="3"/>
      <c r="L71" s="3"/>
      <c r="M71" s="3"/>
    </row>
    <row r="72" spans="1:13" ht="13.5" thickBot="1">
      <c r="A72" s="7"/>
      <c r="B72" s="13"/>
      <c r="C72" s="14"/>
      <c r="D72" s="14"/>
      <c r="E72" s="14"/>
      <c r="F72" s="14"/>
      <c r="G72" s="14"/>
      <c r="H72" s="14"/>
      <c r="I72" s="14"/>
      <c r="J72" s="3"/>
      <c r="K72" s="3"/>
      <c r="L72" s="3"/>
      <c r="M72" s="3"/>
    </row>
    <row r="73" spans="1:13" ht="12.75">
      <c r="A73" s="8" t="s">
        <v>4</v>
      </c>
      <c r="B73" s="3"/>
      <c r="C73" s="9">
        <f>SUM(C69:C71)</f>
        <v>46394</v>
      </c>
      <c r="D73" s="9"/>
      <c r="E73" s="9">
        <f>SUM(E69:E71)</f>
        <v>111230</v>
      </c>
      <c r="F73" s="9"/>
      <c r="G73" s="9">
        <f>SUM(G69:G71)</f>
        <v>113730</v>
      </c>
      <c r="H73" s="9"/>
      <c r="I73" s="9">
        <f>SUM(I69:I71)</f>
        <v>105950</v>
      </c>
      <c r="J73" s="3"/>
      <c r="K73" s="3"/>
      <c r="L73" s="3"/>
      <c r="M73" s="3"/>
    </row>
    <row r="74" spans="1:13" ht="12.75">
      <c r="A74" s="3"/>
      <c r="B74" s="3"/>
      <c r="C74" s="7"/>
      <c r="D74" s="7"/>
      <c r="E74" s="7"/>
      <c r="F74" s="7"/>
      <c r="G74" s="7"/>
      <c r="H74" s="7"/>
      <c r="I74" s="7"/>
      <c r="J74" s="3"/>
      <c r="K74" s="3"/>
      <c r="L74" s="3"/>
      <c r="M74" s="3"/>
    </row>
    <row r="75" spans="1:13" ht="12.75">
      <c r="A75" s="7"/>
      <c r="B75" s="3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</row>
    <row r="76" spans="1:13" ht="12.75">
      <c r="A76" s="10" t="s">
        <v>38</v>
      </c>
      <c r="B76" s="3"/>
      <c r="C76" s="7">
        <v>69302</v>
      </c>
      <c r="D76" s="7"/>
      <c r="E76" s="7">
        <v>67382</v>
      </c>
      <c r="F76" s="7"/>
      <c r="G76" s="7">
        <v>72382</v>
      </c>
      <c r="H76" s="7"/>
      <c r="I76" s="7">
        <v>67382</v>
      </c>
      <c r="J76" s="3"/>
      <c r="K76" s="3"/>
      <c r="L76" s="3"/>
      <c r="M76" s="3"/>
    </row>
    <row r="77" spans="1:13" ht="12.75">
      <c r="A77" s="3"/>
      <c r="B77" s="3"/>
      <c r="C77" s="7"/>
      <c r="D77" s="7"/>
      <c r="E77" s="7"/>
      <c r="F77" s="7"/>
      <c r="G77" s="7"/>
      <c r="H77" s="7"/>
      <c r="I77" s="7"/>
      <c r="J77" s="3"/>
      <c r="K77" s="3"/>
      <c r="L77" s="3"/>
      <c r="M77" s="3"/>
    </row>
    <row r="78" spans="1:13" ht="12.75">
      <c r="A78" s="7"/>
      <c r="B78" s="3"/>
      <c r="C78" s="7"/>
      <c r="D78" s="7"/>
      <c r="E78" s="7"/>
      <c r="F78" s="7"/>
      <c r="G78" s="7"/>
      <c r="H78" s="7"/>
      <c r="I78" s="7"/>
      <c r="J78" s="3"/>
      <c r="K78" s="3"/>
      <c r="L78" s="3"/>
      <c r="M78" s="3"/>
    </row>
    <row r="79" spans="1:13" ht="12.75">
      <c r="A79" s="10" t="s">
        <v>39</v>
      </c>
      <c r="B79" s="3"/>
      <c r="C79" s="7"/>
      <c r="D79" s="7"/>
      <c r="E79" s="7"/>
      <c r="F79" s="7"/>
      <c r="G79" s="7"/>
      <c r="H79" s="7"/>
      <c r="I79" s="7"/>
      <c r="J79" s="3"/>
      <c r="K79" s="3"/>
      <c r="L79" s="3"/>
      <c r="M79" s="3"/>
    </row>
    <row r="80" spans="1:13" ht="12.75">
      <c r="A80" s="7" t="s">
        <v>40</v>
      </c>
      <c r="B80" s="3"/>
      <c r="C80" s="7">
        <v>71805</v>
      </c>
      <c r="D80" s="7"/>
      <c r="E80" s="7">
        <v>72388</v>
      </c>
      <c r="F80" s="7"/>
      <c r="G80" s="7">
        <v>72388</v>
      </c>
      <c r="H80" s="7"/>
      <c r="I80" s="7">
        <v>72388</v>
      </c>
      <c r="J80" s="3"/>
      <c r="K80" s="3"/>
      <c r="L80" s="3"/>
      <c r="M80" s="3"/>
    </row>
    <row r="81" spans="1:13" ht="12.75">
      <c r="A81" s="7" t="s">
        <v>41</v>
      </c>
      <c r="B81" s="3"/>
      <c r="C81" s="7">
        <v>19604</v>
      </c>
      <c r="D81" s="7"/>
      <c r="E81" s="7">
        <v>19711</v>
      </c>
      <c r="F81" s="7"/>
      <c r="G81" s="7">
        <v>19711</v>
      </c>
      <c r="H81" s="7"/>
      <c r="I81" s="7">
        <v>19711</v>
      </c>
      <c r="J81" s="3"/>
      <c r="K81" s="3"/>
      <c r="L81" s="3"/>
      <c r="M81" s="3"/>
    </row>
    <row r="82" spans="1:13" ht="12.75">
      <c r="A82" s="7" t="s">
        <v>42</v>
      </c>
      <c r="B82" s="3"/>
      <c r="C82" s="7">
        <v>3373</v>
      </c>
      <c r="D82" s="7"/>
      <c r="E82" s="7">
        <v>3373</v>
      </c>
      <c r="F82" s="7"/>
      <c r="G82" s="7">
        <v>3373</v>
      </c>
      <c r="H82" s="7"/>
      <c r="I82" s="7">
        <v>3373</v>
      </c>
      <c r="J82" s="3"/>
      <c r="K82" s="3"/>
      <c r="L82" s="3"/>
      <c r="M82" s="3"/>
    </row>
    <row r="83" spans="1:13" ht="13.5" thickBot="1">
      <c r="A83" s="7"/>
      <c r="B83" s="13"/>
      <c r="C83" s="14"/>
      <c r="D83" s="14"/>
      <c r="E83" s="14"/>
      <c r="F83" s="14"/>
      <c r="G83" s="14"/>
      <c r="H83" s="14"/>
      <c r="I83" s="14"/>
      <c r="J83" s="3"/>
      <c r="K83" s="3"/>
      <c r="L83" s="3"/>
      <c r="M83" s="3"/>
    </row>
    <row r="84" spans="1:13" ht="12.75">
      <c r="A84" s="8" t="s">
        <v>4</v>
      </c>
      <c r="B84" s="3"/>
      <c r="C84" s="9">
        <f>C80+C81+C82</f>
        <v>94782</v>
      </c>
      <c r="D84" s="9"/>
      <c r="E84" s="9">
        <f>E80+E81+E82</f>
        <v>95472</v>
      </c>
      <c r="F84" s="9"/>
      <c r="G84" s="9">
        <f>G80+G81+G82</f>
        <v>95472</v>
      </c>
      <c r="H84" s="9"/>
      <c r="I84" s="9">
        <f>I80+I81+I82</f>
        <v>95472</v>
      </c>
      <c r="J84" s="3"/>
      <c r="K84" s="3"/>
      <c r="L84" s="3"/>
      <c r="M84" s="3"/>
    </row>
    <row r="85" spans="1:13" ht="12.75">
      <c r="A85" s="8"/>
      <c r="B85" s="3"/>
      <c r="C85" s="9"/>
      <c r="D85" s="9"/>
      <c r="E85" s="9"/>
      <c r="F85" s="9"/>
      <c r="G85" s="9"/>
      <c r="H85" s="9"/>
      <c r="I85" s="9"/>
      <c r="J85" s="3"/>
      <c r="K85" s="3"/>
      <c r="L85" s="3"/>
      <c r="M85" s="3"/>
    </row>
    <row r="86" spans="1:13" ht="12.75">
      <c r="A86" s="24" t="s">
        <v>58</v>
      </c>
      <c r="B86" s="1"/>
      <c r="C86" s="24"/>
      <c r="D86" s="24"/>
      <c r="E86" s="24"/>
      <c r="F86" s="24"/>
      <c r="G86" s="24">
        <v>-5000</v>
      </c>
      <c r="H86" s="24"/>
      <c r="I86" s="24"/>
      <c r="J86" s="3"/>
      <c r="K86" s="3"/>
      <c r="L86" s="3"/>
      <c r="M86" s="3"/>
    </row>
    <row r="87" spans="1:13" ht="13.5" thickBot="1">
      <c r="A87" s="7"/>
      <c r="B87" s="18"/>
      <c r="C87" s="19"/>
      <c r="D87" s="19"/>
      <c r="E87" s="19"/>
      <c r="F87" s="19"/>
      <c r="G87" s="19"/>
      <c r="H87" s="19"/>
      <c r="I87" s="19"/>
      <c r="J87" s="3"/>
      <c r="K87" s="3"/>
      <c r="L87" s="3"/>
      <c r="M87" s="3"/>
    </row>
    <row r="88" spans="1:13" ht="13.5" thickTop="1">
      <c r="A88" s="22" t="s">
        <v>43</v>
      </c>
      <c r="B88" s="3"/>
      <c r="C88" s="12">
        <f>SUM(C18,C41,C57,C65,C73,C76,C84,C86)</f>
        <v>965345</v>
      </c>
      <c r="D88" s="4"/>
      <c r="E88" s="12">
        <f>SUM(E18,E41,E57,E65,E73,E76,E84,E86)</f>
        <v>944760</v>
      </c>
      <c r="F88" s="12"/>
      <c r="G88" s="12">
        <f>SUM(G18,G41,G57,G65,G73,G76,G84,G86)</f>
        <v>986447</v>
      </c>
      <c r="H88" s="12"/>
      <c r="I88" s="12">
        <f>SUM(I18,I41,I57,I65,I73,I76,I84,I86)</f>
        <v>979997</v>
      </c>
      <c r="J88" s="3"/>
      <c r="K88" s="3"/>
      <c r="L88" s="3"/>
      <c r="M88" s="3"/>
    </row>
    <row r="89" spans="1:13" ht="12.75">
      <c r="A89" s="7"/>
      <c r="B89" s="3"/>
      <c r="C89" s="7"/>
      <c r="D89" s="7"/>
      <c r="E89" s="7"/>
      <c r="F89" s="7"/>
      <c r="G89" s="7"/>
      <c r="H89" s="7"/>
      <c r="I89" s="7"/>
      <c r="J89" s="3"/>
      <c r="K89" s="3"/>
      <c r="L89" s="3"/>
      <c r="M89" s="3"/>
    </row>
    <row r="90" spans="1:13" ht="12.75">
      <c r="A90" s="22" t="s">
        <v>44</v>
      </c>
      <c r="B90" s="3"/>
      <c r="C90" s="7">
        <v>5300</v>
      </c>
      <c r="D90" s="7"/>
      <c r="E90" s="7"/>
      <c r="F90" s="7"/>
      <c r="G90" s="7"/>
      <c r="H90" s="7"/>
      <c r="I90" s="7"/>
      <c r="J90" s="3"/>
      <c r="K90" s="3"/>
      <c r="L90" s="3"/>
      <c r="M90" s="3"/>
    </row>
    <row r="91" spans="1:13" ht="12.75">
      <c r="A91" s="22" t="s">
        <v>45</v>
      </c>
      <c r="B91" s="3"/>
      <c r="C91" s="7"/>
      <c r="D91" s="7"/>
      <c r="E91" s="7">
        <v>6159</v>
      </c>
      <c r="F91" s="4"/>
      <c r="G91" s="7">
        <v>6159</v>
      </c>
      <c r="H91" s="4"/>
      <c r="I91" s="7">
        <v>6159</v>
      </c>
      <c r="J91" s="3"/>
      <c r="K91" s="3"/>
      <c r="L91" s="3"/>
      <c r="M91" s="3"/>
    </row>
    <row r="92" spans="1:13" ht="13.5" thickBot="1">
      <c r="A92" s="7"/>
      <c r="B92" s="18"/>
      <c r="C92" s="19"/>
      <c r="D92" s="19"/>
      <c r="E92" s="19"/>
      <c r="F92" s="19"/>
      <c r="G92" s="19"/>
      <c r="H92" s="19"/>
      <c r="I92" s="19"/>
      <c r="J92" s="3"/>
      <c r="K92" s="3"/>
      <c r="L92" s="3"/>
      <c r="M92" s="3"/>
    </row>
    <row r="93" spans="1:13" ht="13.5" thickTop="1">
      <c r="A93" s="22" t="s">
        <v>43</v>
      </c>
      <c r="B93" s="3"/>
      <c r="C93" s="12">
        <f>+C88+C90+C91</f>
        <v>970645</v>
      </c>
      <c r="D93" s="4"/>
      <c r="E93" s="12">
        <f>+E88+E90+E91</f>
        <v>950919</v>
      </c>
      <c r="F93" s="4"/>
      <c r="G93" s="12">
        <f>+G88+G90+G91</f>
        <v>992606</v>
      </c>
      <c r="H93" s="4"/>
      <c r="I93" s="12">
        <f>+I88+I90+I91</f>
        <v>986156</v>
      </c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</sheetData>
  <mergeCells count="4">
    <mergeCell ref="E8:I8"/>
    <mergeCell ref="A4:I4"/>
    <mergeCell ref="A5:I5"/>
    <mergeCell ref="A6:I6"/>
  </mergeCells>
  <printOptions/>
  <pageMargins left="0.5" right="0.5" top="0.25" bottom="0.25" header="0.5" footer="0.5"/>
  <pageSetup horizontalDpi="600" verticalDpi="600" orientation="portrait" scale="84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rhill</dc:creator>
  <cp:keywords/>
  <dc:description/>
  <cp:lastModifiedBy>rhill</cp:lastModifiedBy>
  <cp:lastPrinted>2006-06-21T18:41:23Z</cp:lastPrinted>
  <dcterms:created xsi:type="dcterms:W3CDTF">2006-01-25T19:03:51Z</dcterms:created>
  <dcterms:modified xsi:type="dcterms:W3CDTF">2006-07-03T19:09:28Z</dcterms:modified>
  <cp:category/>
  <cp:version/>
  <cp:contentType/>
  <cp:contentStatus/>
</cp:coreProperties>
</file>