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165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<sst xmlns="http://schemas.openxmlformats.org/spreadsheetml/2006/main" count="49" uniqueCount="27">
  <si>
    <t>SAMPLE #5: BUDGET WITH CONFIDENTIAL INFORMATION HIDDEN</t>
  </si>
  <si>
    <t>YTD</t>
  </si>
  <si>
    <t xml:space="preserve"> ACTUAL</t>
  </si>
  <si>
    <t>ANNUAL</t>
  </si>
  <si>
    <t>TOTAL BUDGET</t>
  </si>
  <si>
    <t>BUDGET</t>
  </si>
  <si>
    <t>PROJECTED</t>
  </si>
  <si>
    <t>For Detailed Reports</t>
  </si>
  <si>
    <t xml:space="preserve">PERSONNEL </t>
  </si>
  <si>
    <t xml:space="preserve">Salaries  </t>
  </si>
  <si>
    <t xml:space="preserve">   Executive Director (FT)</t>
  </si>
  <si>
    <t xml:space="preserve">   Donor Relations, Communications (3/4 time)</t>
  </si>
  <si>
    <t xml:space="preserve">   Program Officer (FT)</t>
  </si>
  <si>
    <t xml:space="preserve">   Program Coordinators (FT)</t>
  </si>
  <si>
    <t xml:space="preserve">   Office Manager (FT)</t>
  </si>
  <si>
    <t xml:space="preserve">   Administrative Assistant (PT)</t>
  </si>
  <si>
    <t xml:space="preserve">   Workstudy Students</t>
  </si>
  <si>
    <t xml:space="preserve">    Salary Increases</t>
  </si>
  <si>
    <t>Pool for Salary Increases (5%)</t>
  </si>
  <si>
    <t>Payroll Taxes, Benefits (25%)</t>
  </si>
  <si>
    <t>Recruitment</t>
  </si>
  <si>
    <t>Consultants (4)</t>
  </si>
  <si>
    <t xml:space="preserve">   Finance</t>
  </si>
  <si>
    <t xml:space="preserve">   Planned Giving Officer</t>
  </si>
  <si>
    <t xml:space="preserve">   Other</t>
  </si>
  <si>
    <t>SUBTOTAL PERSONNEL</t>
  </si>
  <si>
    <t>For Consolidated Reports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</si>
</sst>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2"/>
      <name val="Courier"/>
      <family val="0"/>
    </font>
    <font>
      <b/>
      <sz val="12"/>
      <name val="Courie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7" fontId="1" fillId="0" borderId="0" xfId="19">
      <alignment/>
      <protection/>
    </xf>
    <xf numFmtId="37" fontId="2" fillId="0" borderId="0" xfId="19" applyFont="1">
      <alignment/>
      <protection/>
    </xf>
    <xf numFmtId="37" fontId="3" fillId="0" borderId="0" xfId="19" applyFont="1" applyAlignment="1">
      <alignment horizontal="right"/>
      <protection/>
    </xf>
    <xf numFmtId="0" fontId="4" fillId="0" borderId="1" xfId="19" applyNumberFormat="1" applyFont="1" applyFill="1" applyBorder="1" applyAlignment="1" applyProtection="1">
      <alignment horizontal="right"/>
      <protection/>
    </xf>
    <xf numFmtId="0" fontId="3" fillId="0" borderId="0" xfId="19" applyNumberFormat="1" applyFont="1">
      <alignment/>
      <protection/>
    </xf>
    <xf numFmtId="37" fontId="3" fillId="0" borderId="0" xfId="19" applyFont="1">
      <alignment/>
      <protection/>
    </xf>
    <xf numFmtId="37" fontId="4" fillId="0" borderId="0" xfId="19" applyFont="1" applyFill="1" applyBorder="1" applyAlignment="1" applyProtection="1">
      <alignment horizontal="right"/>
      <protection/>
    </xf>
    <xf numFmtId="37" fontId="4" fillId="0" borderId="1" xfId="19" applyFont="1" applyFill="1" applyBorder="1" applyAlignment="1" applyProtection="1">
      <alignment horizontal="right"/>
      <protection/>
    </xf>
    <xf numFmtId="37" fontId="3" fillId="0" borderId="0" xfId="19" applyFont="1" applyAlignment="1">
      <alignment horizontal="right"/>
      <protection/>
    </xf>
    <xf numFmtId="37" fontId="3" fillId="0" borderId="0" xfId="19" applyFont="1" applyAlignment="1" applyProtection="1">
      <alignment horizontal="left"/>
      <protection/>
    </xf>
    <xf numFmtId="14" fontId="4" fillId="0" borderId="2" xfId="19" applyNumberFormat="1" applyFont="1" applyFill="1" applyBorder="1" applyAlignment="1" applyProtection="1">
      <alignment horizontal="right"/>
      <protection/>
    </xf>
    <xf numFmtId="37" fontId="4" fillId="0" borderId="3" xfId="19" applyFont="1" applyFill="1" applyBorder="1" applyAlignment="1" applyProtection="1">
      <alignment horizontal="right"/>
      <protection/>
    </xf>
    <xf numFmtId="37" fontId="3" fillId="0" borderId="2" xfId="19" applyFont="1" applyBorder="1" applyAlignment="1">
      <alignment horizontal="right"/>
      <protection/>
    </xf>
    <xf numFmtId="37" fontId="5" fillId="0" borderId="0" xfId="19" applyFont="1">
      <alignment/>
      <protection/>
    </xf>
    <xf numFmtId="41" fontId="6" fillId="0" borderId="0" xfId="19" applyNumberFormat="1" applyFont="1" applyFill="1" applyBorder="1">
      <alignment/>
      <protection/>
    </xf>
    <xf numFmtId="41" fontId="6" fillId="0" borderId="1" xfId="19" applyNumberFormat="1" applyFont="1" applyFill="1" applyBorder="1">
      <alignment/>
      <protection/>
    </xf>
    <xf numFmtId="37" fontId="3" fillId="0" borderId="0" xfId="19" applyFont="1" applyAlignment="1" applyProtection="1">
      <alignment horizontal="left"/>
      <protection/>
    </xf>
    <xf numFmtId="37" fontId="3" fillId="0" borderId="0" xfId="19" applyFont="1" applyAlignment="1" applyProtection="1">
      <alignment horizontal="center"/>
      <protection/>
    </xf>
    <xf numFmtId="37" fontId="5" fillId="0" borderId="0" xfId="19" applyFont="1" applyAlignment="1" applyProtection="1">
      <alignment horizontal="left"/>
      <protection/>
    </xf>
    <xf numFmtId="41" fontId="6" fillId="0" borderId="0" xfId="19" applyNumberFormat="1" applyFont="1" applyFill="1" applyBorder="1" applyProtection="1">
      <alignment/>
      <protection/>
    </xf>
    <xf numFmtId="41" fontId="6" fillId="2" borderId="1" xfId="19" applyNumberFormat="1" applyFont="1" applyFill="1" applyBorder="1" applyProtection="1">
      <alignment/>
      <protection/>
    </xf>
    <xf numFmtId="41" fontId="6" fillId="2" borderId="0" xfId="19" applyNumberFormat="1" applyFont="1" applyFill="1" applyBorder="1" applyProtection="1">
      <alignment/>
      <protection/>
    </xf>
    <xf numFmtId="41" fontId="6" fillId="0" borderId="1" xfId="19" applyNumberFormat="1" applyFont="1" applyFill="1" applyBorder="1" applyProtection="1">
      <alignment/>
      <protection/>
    </xf>
    <xf numFmtId="37" fontId="5" fillId="0" borderId="0" xfId="19" applyFont="1" applyFill="1" applyAlignment="1" applyProtection="1">
      <alignment horizontal="left"/>
      <protection/>
    </xf>
    <xf numFmtId="37" fontId="5" fillId="0" borderId="2" xfId="19" applyFont="1" applyBorder="1">
      <alignment/>
      <protection/>
    </xf>
    <xf numFmtId="41" fontId="6" fillId="0" borderId="4" xfId="19" applyNumberFormat="1" applyFont="1" applyFill="1" applyBorder="1" applyProtection="1">
      <alignment/>
      <protection/>
    </xf>
    <xf numFmtId="41" fontId="6" fillId="0" borderId="5" xfId="19" applyNumberFormat="1" applyFont="1" applyFill="1" applyBorder="1" applyProtection="1">
      <alignment/>
      <protection/>
    </xf>
    <xf numFmtId="37" fontId="7" fillId="0" borderId="0" xfId="19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96bu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140625" style="0" bestFit="1" customWidth="1"/>
    <col min="3" max="3" width="11.28125" style="0" bestFit="1" customWidth="1"/>
    <col min="4" max="4" width="10.57421875" style="0" bestFit="1" customWidth="1"/>
    <col min="5" max="7" width="18.57421875" style="0" bestFit="1" customWidth="1"/>
  </cols>
  <sheetData>
    <row r="1" spans="1:7" ht="18.75">
      <c r="A1" s="28" t="s">
        <v>0</v>
      </c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.75">
      <c r="A3" s="2"/>
      <c r="B3" s="2"/>
      <c r="C3" s="3" t="s">
        <v>1</v>
      </c>
      <c r="D3" s="4">
        <v>1997</v>
      </c>
      <c r="E3" s="5">
        <v>1998</v>
      </c>
      <c r="F3" s="5">
        <v>1999</v>
      </c>
      <c r="G3" s="5">
        <v>2000</v>
      </c>
    </row>
    <row r="4" spans="1:7" ht="15.75">
      <c r="A4" s="6"/>
      <c r="B4" s="6"/>
      <c r="C4" s="7" t="s">
        <v>2</v>
      </c>
      <c r="D4" s="8" t="s">
        <v>3</v>
      </c>
      <c r="E4" s="9" t="s">
        <v>4</v>
      </c>
      <c r="F4" s="9" t="s">
        <v>4</v>
      </c>
      <c r="G4" s="9" t="s">
        <v>4</v>
      </c>
    </row>
    <row r="5" spans="1:7" ht="15.75">
      <c r="A5" s="10"/>
      <c r="B5" s="6"/>
      <c r="C5" s="11">
        <v>34272</v>
      </c>
      <c r="D5" s="12" t="s">
        <v>5</v>
      </c>
      <c r="E5" s="13" t="s">
        <v>6</v>
      </c>
      <c r="F5" s="13" t="s">
        <v>6</v>
      </c>
      <c r="G5" s="13" t="s">
        <v>6</v>
      </c>
    </row>
    <row r="6" spans="1:7" ht="15.75">
      <c r="A6" s="14"/>
      <c r="B6" s="14"/>
      <c r="C6" s="15"/>
      <c r="D6" s="16"/>
      <c r="E6" s="14"/>
      <c r="F6" s="14"/>
      <c r="G6" s="14"/>
    </row>
    <row r="7" spans="1:7" ht="15.75">
      <c r="A7" s="17"/>
      <c r="B7" s="14"/>
      <c r="C7" s="15"/>
      <c r="D7" s="16"/>
      <c r="E7" s="14"/>
      <c r="F7" s="14"/>
      <c r="G7" s="14"/>
    </row>
    <row r="8" spans="1:7" ht="15.75">
      <c r="A8" s="18" t="s">
        <v>7</v>
      </c>
      <c r="B8" s="14"/>
      <c r="C8" s="15"/>
      <c r="D8" s="16"/>
      <c r="E8" s="14"/>
      <c r="F8" s="14"/>
      <c r="G8" s="14"/>
    </row>
    <row r="9" spans="1:7" ht="15.75">
      <c r="A9" s="19" t="s">
        <v>8</v>
      </c>
      <c r="B9" s="14"/>
      <c r="C9" s="15"/>
      <c r="D9" s="16"/>
      <c r="E9" s="14"/>
      <c r="F9" s="14"/>
      <c r="G9" s="14"/>
    </row>
    <row r="10" spans="1:7" ht="15.75">
      <c r="A10" s="19" t="s">
        <v>9</v>
      </c>
      <c r="B10" s="14"/>
      <c r="C10" s="20">
        <v>153876</v>
      </c>
      <c r="D10" s="21"/>
      <c r="E10" s="14"/>
      <c r="F10" s="14"/>
      <c r="G10" s="14"/>
    </row>
    <row r="11" spans="1:7" ht="15.75">
      <c r="A11" s="19" t="s">
        <v>10</v>
      </c>
      <c r="B11" s="14"/>
      <c r="C11" s="22"/>
      <c r="D11" s="23">
        <v>67000</v>
      </c>
      <c r="E11" s="14">
        <v>70000</v>
      </c>
      <c r="F11" s="14">
        <v>70000</v>
      </c>
      <c r="G11" s="14">
        <v>70000</v>
      </c>
    </row>
    <row r="12" spans="1:7" ht="15.75">
      <c r="A12" s="19" t="s">
        <v>11</v>
      </c>
      <c r="B12" s="14"/>
      <c r="C12" s="22"/>
      <c r="D12" s="23">
        <v>29250</v>
      </c>
      <c r="E12" s="14">
        <v>30713</v>
      </c>
      <c r="F12" s="14">
        <v>41000</v>
      </c>
      <c r="G12" s="14">
        <v>41000</v>
      </c>
    </row>
    <row r="13" spans="1:7" ht="15.75">
      <c r="A13" s="19" t="s">
        <v>12</v>
      </c>
      <c r="B13" s="14"/>
      <c r="C13" s="22"/>
      <c r="D13" s="23">
        <v>50000</v>
      </c>
      <c r="E13" s="14">
        <v>55000</v>
      </c>
      <c r="F13" s="14">
        <v>55000</v>
      </c>
      <c r="G13" s="14">
        <v>55000</v>
      </c>
    </row>
    <row r="14" spans="1:7" ht="15.75">
      <c r="A14" s="24" t="s">
        <v>13</v>
      </c>
      <c r="B14" s="14"/>
      <c r="C14" s="22"/>
      <c r="D14" s="23">
        <v>22500</v>
      </c>
      <c r="E14" s="14">
        <v>114500</v>
      </c>
      <c r="F14" s="14">
        <v>114500</v>
      </c>
      <c r="G14" s="14">
        <v>114500</v>
      </c>
    </row>
    <row r="15" spans="1:7" ht="15.75">
      <c r="A15" s="19" t="s">
        <v>14</v>
      </c>
      <c r="B15" s="14"/>
      <c r="C15" s="22"/>
      <c r="D15" s="23">
        <v>28616</v>
      </c>
      <c r="E15" s="14">
        <v>28000</v>
      </c>
      <c r="F15" s="14">
        <v>28000</v>
      </c>
      <c r="G15" s="14">
        <v>28000</v>
      </c>
    </row>
    <row r="16" spans="1:7" ht="15.75">
      <c r="A16" s="19" t="s">
        <v>15</v>
      </c>
      <c r="B16" s="14"/>
      <c r="C16" s="22"/>
      <c r="D16" s="23">
        <v>5500</v>
      </c>
      <c r="E16" s="14">
        <v>10250</v>
      </c>
      <c r="F16" s="14">
        <v>10250</v>
      </c>
      <c r="G16" s="14">
        <v>10250</v>
      </c>
    </row>
    <row r="17" spans="1:7" ht="15.75">
      <c r="A17" s="19" t="s">
        <v>16</v>
      </c>
      <c r="B17" s="14"/>
      <c r="C17" s="22"/>
      <c r="D17" s="23"/>
      <c r="E17" s="14">
        <v>4500</v>
      </c>
      <c r="F17" s="14">
        <v>4500</v>
      </c>
      <c r="G17" s="14">
        <v>4500</v>
      </c>
    </row>
    <row r="18" spans="1:7" ht="15.75">
      <c r="A18" s="19" t="s">
        <v>17</v>
      </c>
      <c r="B18" s="14"/>
      <c r="C18" s="22"/>
      <c r="D18" s="23"/>
      <c r="E18" s="14">
        <v>0</v>
      </c>
      <c r="F18" s="14">
        <f>E19</f>
        <v>11598.15</v>
      </c>
      <c r="G18" s="14">
        <f>F19</f>
        <v>16003.057500000003</v>
      </c>
    </row>
    <row r="19" spans="1:7" ht="15.75">
      <c r="A19" s="19" t="s">
        <v>18</v>
      </c>
      <c r="B19" s="14"/>
      <c r="C19" s="22"/>
      <c r="D19" s="23">
        <v>5246</v>
      </c>
      <c r="E19" s="14">
        <v>11598.15</v>
      </c>
      <c r="F19" s="14">
        <f>SUM(E11+E12+E13+E14+E15+E16+E19)*0.05</f>
        <v>16003.057500000003</v>
      </c>
      <c r="G19" s="14">
        <f>SUM(F11+F12+F13+F14+F15+F16+F19)*0.05</f>
        <v>16737.652875</v>
      </c>
    </row>
    <row r="20" spans="1:7" ht="15.75">
      <c r="A20" s="19" t="s">
        <v>19</v>
      </c>
      <c r="B20" s="14"/>
      <c r="C20" s="20">
        <v>35259</v>
      </c>
      <c r="D20" s="23">
        <v>44631</v>
      </c>
      <c r="E20" s="14">
        <v>81140.2875</v>
      </c>
      <c r="F20" s="14">
        <f>SUM(F11+F12+F13+F14+F15+F16+F18+F19)*0.25</f>
        <v>86587.801875</v>
      </c>
      <c r="G20" s="14">
        <f>SUM(G11+G12+G13+G14+G15+G16+G18+G19)*0.25</f>
        <v>87872.67759375</v>
      </c>
    </row>
    <row r="21" spans="1:7" ht="15.75">
      <c r="A21" s="19" t="s">
        <v>20</v>
      </c>
      <c r="B21" s="14"/>
      <c r="C21" s="20">
        <v>1112</v>
      </c>
      <c r="D21" s="23">
        <v>0</v>
      </c>
      <c r="E21" s="14">
        <v>250</v>
      </c>
      <c r="F21" s="14">
        <v>250</v>
      </c>
      <c r="G21" s="14">
        <v>250</v>
      </c>
    </row>
    <row r="22" spans="1:7" ht="15.75">
      <c r="A22" s="19" t="s">
        <v>21</v>
      </c>
      <c r="B22" s="14"/>
      <c r="C22" s="20"/>
      <c r="D22" s="23"/>
      <c r="E22" s="14"/>
      <c r="F22" s="14"/>
      <c r="G22" s="14"/>
    </row>
    <row r="23" spans="1:7" ht="15.75">
      <c r="A23" s="19" t="s">
        <v>22</v>
      </c>
      <c r="B23" s="14"/>
      <c r="C23" s="20">
        <v>12661.75</v>
      </c>
      <c r="D23" s="23">
        <v>18000</v>
      </c>
      <c r="E23" s="14">
        <v>20400</v>
      </c>
      <c r="F23" s="14">
        <v>18000</v>
      </c>
      <c r="G23" s="14">
        <v>18000</v>
      </c>
    </row>
    <row r="24" spans="1:7" ht="15.75">
      <c r="A24" s="19" t="s">
        <v>23</v>
      </c>
      <c r="B24" s="14"/>
      <c r="C24" s="20"/>
      <c r="D24" s="23"/>
      <c r="E24" s="14">
        <v>0</v>
      </c>
      <c r="F24" s="14">
        <v>15000</v>
      </c>
      <c r="G24" s="14">
        <v>18000</v>
      </c>
    </row>
    <row r="25" spans="1:7" ht="15.75">
      <c r="A25" s="24" t="s">
        <v>24</v>
      </c>
      <c r="B25" s="14"/>
      <c r="C25" s="20">
        <v>22773.25</v>
      </c>
      <c r="D25" s="23">
        <v>87250</v>
      </c>
      <c r="E25" s="25">
        <v>29500</v>
      </c>
      <c r="F25" s="25">
        <v>25000</v>
      </c>
      <c r="G25" s="25">
        <v>25000</v>
      </c>
    </row>
    <row r="26" spans="1:7" ht="15.75">
      <c r="A26" s="19" t="s">
        <v>25</v>
      </c>
      <c r="B26" s="14"/>
      <c r="C26" s="26">
        <f>SUM(C10:C25)</f>
        <v>225682</v>
      </c>
      <c r="D26" s="27">
        <f>SUM(D10:D25)</f>
        <v>357993</v>
      </c>
      <c r="E26" s="14">
        <f>SUM(E11:E25)</f>
        <v>455851.4375</v>
      </c>
      <c r="F26" s="14">
        <f>SUM(F11:F25)</f>
        <v>495689.009375</v>
      </c>
      <c r="G26" s="14">
        <f>SUM(G11:G25)</f>
        <v>505113.38796875003</v>
      </c>
    </row>
    <row r="27" spans="1:7" ht="15.75">
      <c r="A27" s="14"/>
      <c r="B27" s="14"/>
      <c r="C27" s="15"/>
      <c r="D27" s="16"/>
      <c r="E27" s="14"/>
      <c r="F27" s="14"/>
      <c r="G27" s="14"/>
    </row>
    <row r="28" spans="1:7" ht="15.75">
      <c r="A28" s="18" t="s">
        <v>26</v>
      </c>
      <c r="B28" s="14"/>
      <c r="C28" s="15"/>
      <c r="D28" s="16"/>
      <c r="E28" s="14"/>
      <c r="F28" s="14"/>
      <c r="G28" s="14"/>
    </row>
    <row r="29" spans="1:7" ht="15.75">
      <c r="A29" s="19" t="s">
        <v>8</v>
      </c>
      <c r="B29" s="14"/>
      <c r="C29" s="15"/>
      <c r="D29" s="16"/>
      <c r="E29" s="14"/>
      <c r="F29" s="14"/>
      <c r="G29" s="14"/>
    </row>
    <row r="30" spans="1:7" ht="15.75">
      <c r="A30" s="19" t="s">
        <v>9</v>
      </c>
      <c r="B30" s="14"/>
      <c r="C30" s="20">
        <v>153876</v>
      </c>
      <c r="D30" s="23">
        <f>SUM(D31:D38)</f>
        <v>202866</v>
      </c>
      <c r="E30" s="14">
        <f>SUM(E31:E38)</f>
        <v>312963</v>
      </c>
      <c r="F30" s="14">
        <f>SUM(F31:F38)</f>
        <v>334848.15</v>
      </c>
      <c r="G30" s="14">
        <f>SUM(G31:G38)</f>
        <v>339253.0575</v>
      </c>
    </row>
    <row r="31" spans="1:7" ht="15.75">
      <c r="A31" s="19" t="s">
        <v>10</v>
      </c>
      <c r="B31" s="14"/>
      <c r="C31" s="22"/>
      <c r="D31" s="23">
        <v>67000</v>
      </c>
      <c r="E31" s="14">
        <v>70000</v>
      </c>
      <c r="F31" s="14">
        <v>70000</v>
      </c>
      <c r="G31" s="14">
        <v>70000</v>
      </c>
    </row>
    <row r="32" spans="1:7" ht="15.75">
      <c r="A32" s="19" t="s">
        <v>11</v>
      </c>
      <c r="B32" s="14"/>
      <c r="C32" s="22"/>
      <c r="D32" s="23">
        <v>29250</v>
      </c>
      <c r="E32" s="14">
        <v>30713</v>
      </c>
      <c r="F32" s="14">
        <v>41000</v>
      </c>
      <c r="G32" s="14">
        <v>41000</v>
      </c>
    </row>
    <row r="33" spans="1:7" ht="15.75">
      <c r="A33" s="19" t="s">
        <v>12</v>
      </c>
      <c r="B33" s="14"/>
      <c r="C33" s="22"/>
      <c r="D33" s="23">
        <v>50000</v>
      </c>
      <c r="E33" s="14">
        <v>55000</v>
      </c>
      <c r="F33" s="14">
        <v>55000</v>
      </c>
      <c r="G33" s="14">
        <v>55000</v>
      </c>
    </row>
    <row r="34" spans="1:7" ht="15.75">
      <c r="A34" s="24" t="s">
        <v>13</v>
      </c>
      <c r="B34" s="14"/>
      <c r="C34" s="22"/>
      <c r="D34" s="23">
        <v>22500</v>
      </c>
      <c r="E34" s="14">
        <v>114500</v>
      </c>
      <c r="F34" s="14">
        <v>114500</v>
      </c>
      <c r="G34" s="14">
        <v>114500</v>
      </c>
    </row>
    <row r="35" spans="1:7" ht="15.75">
      <c r="A35" s="19" t="s">
        <v>14</v>
      </c>
      <c r="B35" s="14"/>
      <c r="C35" s="22"/>
      <c r="D35" s="23">
        <v>28616</v>
      </c>
      <c r="E35" s="14">
        <v>28000</v>
      </c>
      <c r="F35" s="14">
        <v>28000</v>
      </c>
      <c r="G35" s="14">
        <v>28000</v>
      </c>
    </row>
    <row r="36" spans="1:7" ht="15.75">
      <c r="A36" s="19" t="s">
        <v>15</v>
      </c>
      <c r="B36" s="14"/>
      <c r="C36" s="22"/>
      <c r="D36" s="23">
        <v>5500</v>
      </c>
      <c r="E36" s="14">
        <v>10250</v>
      </c>
      <c r="F36" s="14">
        <v>10250</v>
      </c>
      <c r="G36" s="14">
        <v>10250</v>
      </c>
    </row>
    <row r="37" spans="1:7" ht="15.75">
      <c r="A37" s="19" t="s">
        <v>16</v>
      </c>
      <c r="B37" s="14"/>
      <c r="C37" s="22"/>
      <c r="D37" s="23"/>
      <c r="E37" s="14">
        <v>4500</v>
      </c>
      <c r="F37" s="14">
        <v>4500</v>
      </c>
      <c r="G37" s="14">
        <v>4500</v>
      </c>
    </row>
    <row r="38" spans="1:7" ht="15.75">
      <c r="A38" s="19" t="s">
        <v>17</v>
      </c>
      <c r="B38" s="14"/>
      <c r="C38" s="22"/>
      <c r="D38" s="23"/>
      <c r="E38" s="14">
        <v>0</v>
      </c>
      <c r="F38" s="14">
        <f>E39</f>
        <v>11598.15</v>
      </c>
      <c r="G38" s="14">
        <f>F39</f>
        <v>16003.057500000003</v>
      </c>
    </row>
    <row r="39" spans="1:7" ht="15.75">
      <c r="A39" s="19" t="s">
        <v>18</v>
      </c>
      <c r="B39" s="14"/>
      <c r="C39" s="22"/>
      <c r="D39" s="23">
        <v>5246</v>
      </c>
      <c r="E39" s="14">
        <v>11598.15</v>
      </c>
      <c r="F39" s="14">
        <f>SUM(E31+E32+E33+E34+E35+E36+E39)*0.05</f>
        <v>16003.057500000003</v>
      </c>
      <c r="G39" s="14">
        <f>SUM(F31+F32+F33+F34+F35+F36+F39)*0.05</f>
        <v>16737.652875</v>
      </c>
    </row>
    <row r="40" spans="1:7" ht="15.75">
      <c r="A40" s="19" t="s">
        <v>19</v>
      </c>
      <c r="B40" s="14"/>
      <c r="C40" s="20">
        <v>35259</v>
      </c>
      <c r="D40" s="23">
        <v>44631</v>
      </c>
      <c r="E40" s="14">
        <v>81140.2875</v>
      </c>
      <c r="F40" s="14">
        <f>SUM(F31+F32+F33+F34+F35+F36+F38+F39)*0.25</f>
        <v>86587.801875</v>
      </c>
      <c r="G40" s="14">
        <f>SUM(G31+G32+G33+G34+G35+G36+G38+G39)*0.25</f>
        <v>87872.67759375</v>
      </c>
    </row>
    <row r="41" spans="1:7" ht="15.75">
      <c r="A41" s="19" t="s">
        <v>20</v>
      </c>
      <c r="B41" s="14"/>
      <c r="C41" s="20">
        <v>1112</v>
      </c>
      <c r="D41" s="23">
        <v>0</v>
      </c>
      <c r="E41" s="14">
        <v>250</v>
      </c>
      <c r="F41" s="14">
        <v>250</v>
      </c>
      <c r="G41" s="14">
        <v>250</v>
      </c>
    </row>
    <row r="42" spans="1:7" ht="15.75">
      <c r="A42" s="19" t="s">
        <v>21</v>
      </c>
      <c r="B42" s="14"/>
      <c r="C42" s="20"/>
      <c r="D42" s="23"/>
      <c r="E42" s="14"/>
      <c r="F42" s="14"/>
      <c r="G42" s="14"/>
    </row>
    <row r="43" spans="1:7" ht="15.75">
      <c r="A43" s="19" t="s">
        <v>22</v>
      </c>
      <c r="B43" s="14"/>
      <c r="C43" s="20">
        <v>12661.75</v>
      </c>
      <c r="D43" s="23">
        <v>18000</v>
      </c>
      <c r="E43" s="14">
        <v>20400</v>
      </c>
      <c r="F43" s="14">
        <v>18000</v>
      </c>
      <c r="G43" s="14">
        <v>18000</v>
      </c>
    </row>
    <row r="44" spans="1:7" ht="15.75">
      <c r="A44" s="19" t="s">
        <v>23</v>
      </c>
      <c r="B44" s="14"/>
      <c r="C44" s="20"/>
      <c r="D44" s="23"/>
      <c r="E44" s="14">
        <v>0</v>
      </c>
      <c r="F44" s="14">
        <v>15000</v>
      </c>
      <c r="G44" s="14">
        <v>18000</v>
      </c>
    </row>
    <row r="45" spans="1:7" ht="15.75">
      <c r="A45" s="24" t="s">
        <v>24</v>
      </c>
      <c r="B45" s="14"/>
      <c r="C45" s="20">
        <v>22773.25</v>
      </c>
      <c r="D45" s="23">
        <v>87250</v>
      </c>
      <c r="E45" s="25">
        <v>29500</v>
      </c>
      <c r="F45" s="25">
        <v>25000</v>
      </c>
      <c r="G45" s="25">
        <v>25000</v>
      </c>
    </row>
    <row r="46" spans="1:7" ht="15.75">
      <c r="A46" s="19" t="s">
        <v>25</v>
      </c>
      <c r="B46" s="14"/>
      <c r="C46" s="26">
        <f>SUM(C30:C45)</f>
        <v>225682</v>
      </c>
      <c r="D46" s="27">
        <f>SUM(D30:D45)</f>
        <v>560859</v>
      </c>
      <c r="E46" s="14">
        <f>SUM(E31:E45)</f>
        <v>455851.4375</v>
      </c>
      <c r="F46" s="14">
        <f>SUM(F31:F45)</f>
        <v>495689.009375</v>
      </c>
      <c r="G46" s="14">
        <f>SUM(G31:G45)</f>
        <v>505113.38796875003</v>
      </c>
    </row>
    <row r="47" spans="1:7" ht="15">
      <c r="A47" s="1"/>
      <c r="B47" s="1"/>
      <c r="C47" s="1"/>
      <c r="D47" s="1"/>
      <c r="E47" s="1"/>
      <c r="F47" s="1"/>
      <c r="G47" s="1"/>
    </row>
  </sheetData>
  <printOptions/>
  <pageMargins left="0.75" right="0.75" top="1" bottom="1" header="0.5" footer="0.5"/>
  <pageSetup fitToHeight="2" fitToWidth="1" horizontalDpi="300" verticalDpi="3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Morrie Warshawski</dc:creator>
  <cp:keywords/>
  <dc:description/>
  <cp:lastModifiedBy>Morrie Warshawski</cp:lastModifiedBy>
  <cp:lastPrinted>1998-03-03T14:39:40Z</cp:lastPrinted>
  <dcterms:created xsi:type="dcterms:W3CDTF">1998-02-19T19:58:25Z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