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2120" windowHeight="8685" activeTab="0"/>
  </bookViews>
  <sheets>
    <sheet name="master" sheetId="1" r:id="rId1"/>
  </sheets>
  <definedNames>
    <definedName name="_xlnm.Print_Area" localSheetId="0">'master'!$A$6:$GW$15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<sst xmlns="http://schemas.openxmlformats.org/spreadsheetml/2006/main" count="724" uniqueCount="166">
  <si>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</si>
  <si>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</si>
  <si>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</si>
  <si>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</si>
  <si>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</si>
  <si>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</si>
  <si>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</si>
  <si>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</si>
  <si>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</si>
  <si>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</si>
  <si>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</si>
  <si>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</si>
  <si>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</si>
  <si>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</si>
  <si>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</si>
  <si>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</si>
  <si>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</si>
  <si>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</si>
  <si>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</si>
  <si>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</si>
  <si>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SVM Campaign Number</t>
  </si>
  <si>
    <t>Pb Spiking</t>
  </si>
  <si>
    <t>Cd Spiking</t>
  </si>
  <si>
    <t>Pb Tier</t>
  </si>
  <si>
    <t>Cd Tier</t>
  </si>
  <si>
    <t>SVM Rating</t>
  </si>
  <si>
    <t>SVM Rating Comments</t>
  </si>
  <si>
    <t>ND No SB %</t>
  </si>
  <si>
    <t>No SB Run Emiss Avg</t>
  </si>
  <si>
    <t>ND SVM RA</t>
  </si>
  <si>
    <t>SVM Stack RA (ug/dscm)</t>
  </si>
  <si>
    <t>ND SVM R1</t>
  </si>
  <si>
    <t>SVM Stack R1 (ug/dscm)</t>
  </si>
  <si>
    <t>ND SVM R2</t>
  </si>
  <si>
    <t>SVM Stack R2 (ug/dscm)</t>
  </si>
  <si>
    <t>ND SVM R3</t>
  </si>
  <si>
    <t>SVM Stack R3 (ug/dscm)</t>
  </si>
  <si>
    <t>ND SVM R4</t>
  </si>
  <si>
    <t>SVM Stack R4 (ug/dscm)</t>
  </si>
  <si>
    <t>SVM HW Feed RA (ug/dscm)</t>
  </si>
  <si>
    <t>SVM Spike Feed RA (ug/dscm)</t>
  </si>
  <si>
    <t>SVM RM Feed RA (ug/dscm)</t>
  </si>
  <si>
    <t>SVM Coal Feed RA (ug/dscm)</t>
  </si>
  <si>
    <t>SVM MF Feed RA (ug/dscm)</t>
  </si>
  <si>
    <t>SVM Total Feed RA (ug/dscm)</t>
  </si>
  <si>
    <t>SVM SRE R1 (%)</t>
  </si>
  <si>
    <t>SVM SRE R2 (%)</t>
  </si>
  <si>
    <t>SVM SRE R3 (%)</t>
  </si>
  <si>
    <t>SVM SRE R4 (%)</t>
  </si>
  <si>
    <t>Coal boiler</t>
  </si>
  <si>
    <t>Eastman Chemicals Co. - Tennessee Eastman Div</t>
  </si>
  <si>
    <t>Kingsport</t>
  </si>
  <si>
    <t>ESP</t>
  </si>
  <si>
    <t>OS</t>
  </si>
  <si>
    <t>Stoker</t>
  </si>
  <si>
    <t>Biosludge</t>
  </si>
  <si>
    <t>No</t>
  </si>
  <si>
    <t>1012A</t>
  </si>
  <si>
    <t>Liq</t>
  </si>
  <si>
    <t>Liq, sludge</t>
  </si>
  <si>
    <t>719A</t>
  </si>
  <si>
    <t>1011A</t>
  </si>
  <si>
    <t>1011B</t>
  </si>
  <si>
    <t>Sludge</t>
  </si>
  <si>
    <t>1009A</t>
  </si>
  <si>
    <t>Eastman Chemicals Co. - Arkansas Eastman Div</t>
  </si>
  <si>
    <t>Batesville</t>
  </si>
  <si>
    <t>Coal-fired boiler</t>
  </si>
  <si>
    <t>1012C1</t>
  </si>
  <si>
    <t>CoC; max feedrates</t>
  </si>
  <si>
    <t>R3</t>
  </si>
  <si>
    <t>Y</t>
  </si>
  <si>
    <t>719C10</t>
  </si>
  <si>
    <t>2 runs only</t>
  </si>
  <si>
    <t>1011C1</t>
  </si>
  <si>
    <t>1009C2</t>
  </si>
  <si>
    <t>Trial burn, risk burn; max conditions for feedrates and other parameters</t>
  </si>
  <si>
    <t>Spiked Pb; made Pb and Cd stack gas; Tier I for Pb and Cd</t>
  </si>
  <si>
    <t>908C1</t>
  </si>
  <si>
    <t>Union Carbide Corporation</t>
  </si>
  <si>
    <t>South Charleston</t>
  </si>
  <si>
    <t>CoC, max haz waste feed rate, max load</t>
  </si>
  <si>
    <t>NA</t>
  </si>
  <si>
    <t>Pb Tier I, not in stack gas, Cd only in stack gas</t>
  </si>
  <si>
    <t xml:space="preserve">Munitions </t>
  </si>
  <si>
    <t xml:space="preserve">Chemical </t>
  </si>
  <si>
    <t xml:space="preserve">Mixed </t>
  </si>
  <si>
    <t>Pb</t>
  </si>
  <si>
    <t>Cd</t>
  </si>
  <si>
    <t xml:space="preserve">Popping </t>
  </si>
  <si>
    <t xml:space="preserve">Weapons </t>
  </si>
  <si>
    <t xml:space="preserve">Radioactive </t>
  </si>
  <si>
    <t>Number</t>
  </si>
  <si>
    <t>Spiking</t>
  </si>
  <si>
    <t>Cond Avg</t>
  </si>
  <si>
    <t>R1</t>
  </si>
  <si>
    <t>R2</t>
  </si>
  <si>
    <t>HW</t>
  </si>
  <si>
    <t>Spike</t>
  </si>
  <si>
    <t>RM</t>
  </si>
  <si>
    <t>Coal</t>
  </si>
  <si>
    <t>MF</t>
  </si>
  <si>
    <t>Total</t>
  </si>
  <si>
    <t>Furnace</t>
  </si>
  <si>
    <t>Demil</t>
  </si>
  <si>
    <t>Waste</t>
  </si>
  <si>
    <t>SVM Stack Emission (ug/dscm) - ND in %</t>
  </si>
  <si>
    <t>ND R4</t>
  </si>
  <si>
    <t>R4</t>
  </si>
  <si>
    <t>SVM Feedrate, Cond Avg (ug/dscm) - ND in %</t>
  </si>
  <si>
    <t>SVM SRE (%)</t>
  </si>
  <si>
    <t>ND</t>
  </si>
  <si>
    <t>Run</t>
  </si>
  <si>
    <t>Source ID</t>
  </si>
  <si>
    <t>No SB</t>
  </si>
  <si>
    <t>SVM Total Feedrate (ug/dscm) - By Run</t>
  </si>
  <si>
    <t>&gt;</t>
  </si>
  <si>
    <t>Cd only in stack gas</t>
  </si>
  <si>
    <t>SVM SRE</t>
  </si>
  <si>
    <t xml:space="preserve">Campaign </t>
  </si>
  <si>
    <t>Rating</t>
  </si>
  <si>
    <t>Comment</t>
  </si>
  <si>
    <t>SVM SRE Used for Evaluation Purposes (%)</t>
  </si>
  <si>
    <t>Total Est</t>
  </si>
  <si>
    <t/>
  </si>
  <si>
    <t>Thermal Feedrate MMBtu/hr Cond Avg</t>
  </si>
  <si>
    <r>
      <t>SVM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</si>
  <si>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Spiked Pb; made Pb and Cd stack gas; Tier I for Pb and Cd, data in lieu</t>
  </si>
  <si>
    <t>Data in lieu</t>
  </si>
  <si>
    <t>2 runs only, data in lieu</t>
  </si>
  <si>
    <t>Camp No</t>
  </si>
  <si>
    <t>Thermal</t>
  </si>
  <si>
    <t>Cd only, Pb Tier I</t>
  </si>
  <si>
    <t>R SB</t>
  </si>
  <si>
    <t>Pulverized</t>
  </si>
  <si>
    <t>Thermal Emiss Rating</t>
  </si>
  <si>
    <r>
      <t>SVM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</si>
  <si>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Comments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</si>
  <si>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</si>
  <si>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</si>
  <si>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</si>
  <si>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</si>
  <si>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</si>
  <si>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</si>
  <si>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</si>
  <si>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</si>
  <si>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</si>
  <si>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</si>
  <si>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</si>
  <si>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Comm</t>
  </si>
  <si>
    <t>Gov't</t>
  </si>
  <si>
    <t>Condition Information</t>
  </si>
  <si>
    <t xml:space="preserve"> Wastes</t>
  </si>
  <si>
    <t>vs On-site</t>
  </si>
  <si>
    <t>Cond</t>
  </si>
  <si>
    <t xml:space="preserve"> Dates</t>
  </si>
  <si>
    <t>Tier</t>
  </si>
  <si>
    <t>SVM Emissions</t>
  </si>
  <si>
    <t xml:space="preserve"> Rating</t>
  </si>
  <si>
    <t xml:space="preserve"> Rating Comments</t>
  </si>
  <si>
    <t xml:space="preserve"> Cond Avg</t>
  </si>
  <si>
    <t>Camp</t>
  </si>
  <si>
    <t>SB</t>
  </si>
  <si>
    <t>CT</t>
  </si>
  <si>
    <t>SVM HW + Spike Feedrate (ug/dscm) - By Run</t>
  </si>
  <si>
    <t>NO SB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</si>
</sst>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0.0"/>
    <numFmt numFmtId="168" formatCode="0.0000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1" xfId="0" applyNumberFormat="1" applyBorder="1" applyAlignment="1">
      <alignment horizontal="left"/>
    </xf>
    <xf numFmtId="165" fontId="0" fillId="0" borderId="0" xfId="0" applyNumberFormat="1" applyBorder="1" applyAlignment="1">
      <alignment horizontal="centerContinuous"/>
    </xf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4" fontId="0" fillId="0" borderId="1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Fill="1" applyBorder="1" applyAlignment="1">
      <alignment horizontal="left"/>
    </xf>
    <xf numFmtId="1" fontId="0" fillId="0" borderId="1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3" fontId="0" fillId="0" borderId="15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Continuous"/>
    </xf>
    <xf numFmtId="3" fontId="0" fillId="0" borderId="14" xfId="0" applyNumberFormat="1" applyFill="1" applyBorder="1" applyAlignment="1">
      <alignment horizontal="left"/>
    </xf>
    <xf numFmtId="3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4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5"/>
  <sheetViews>
    <sheetView tabSelected="1" workbookViewId="0" topLeftCell="C2">
      <selection activeCell="M22" sqref="M22"/>
    </sheetView>
  </sheetViews>
  <sheetFormatPr defaultColWidth="9.140625" defaultRowHeight="12.75"/>
  <cols>
    <col min="2" max="2" width="10.8515625" style="0" customWidth="1"/>
    <col min="3" max="3" width="31.8515625" style="0" customWidth="1"/>
    <col min="4" max="4" width="15.140625" style="0" customWidth="1"/>
    <col min="5" max="5" width="10.00390625" style="0" customWidth="1"/>
    <col min="6" max="6" width="13.57421875" style="0" customWidth="1"/>
    <col min="7" max="7" width="10.57421875" style="0" customWidth="1"/>
    <col min="8" max="8" width="9.8515625" style="0" customWidth="1"/>
    <col min="9" max="9" width="5.00390625" style="0" hidden="1" customWidth="1"/>
    <col min="10" max="10" width="8.421875" style="0" hidden="1" customWidth="1"/>
    <col min="11" max="11" width="5.00390625" style="0" hidden="1" customWidth="1"/>
    <col min="12" max="12" width="7.57421875" style="0" hidden="1" customWidth="1"/>
    <col min="13" max="13" width="12.421875" style="0" customWidth="1"/>
    <col min="14" max="14" width="4.7109375" style="0" hidden="1" customWidth="1"/>
    <col min="15" max="15" width="8.8515625" style="0" customWidth="1"/>
    <col min="16" max="16" width="9.57421875" style="0" customWidth="1"/>
    <col min="17" max="17" width="10.140625" style="0" customWidth="1"/>
    <col min="18" max="18" width="10.00390625" style="0" customWidth="1"/>
    <col min="19" max="19" width="5.8515625" style="0" customWidth="1"/>
    <col min="20" max="20" width="9.140625" style="1" customWidth="1"/>
    <col min="21" max="21" width="26.140625" style="0" customWidth="1"/>
    <col min="22" max="22" width="5.28125" style="0" customWidth="1"/>
    <col min="23" max="23" width="4.28125" style="0" customWidth="1"/>
    <col min="24" max="24" width="6.8515625" style="0" hidden="1" customWidth="1"/>
    <col min="25" max="26" width="4.57421875" style="0" customWidth="1"/>
    <col min="27" max="27" width="6.8515625" style="0" hidden="1" customWidth="1"/>
    <col min="28" max="28" width="6.00390625" style="0" hidden="1" customWidth="1"/>
    <col min="29" max="29" width="6.7109375" style="0" customWidth="1"/>
    <col min="30" max="30" width="5.8515625" style="0" customWidth="1"/>
    <col min="31" max="31" width="7.00390625" style="0" customWidth="1"/>
    <col min="32" max="32" width="36.140625" style="0" customWidth="1"/>
    <col min="33" max="33" width="3.57421875" style="8" customWidth="1"/>
    <col min="34" max="34" width="7.7109375" style="0" customWidth="1"/>
    <col min="35" max="35" width="3.421875" style="8" customWidth="1"/>
    <col min="36" max="36" width="7.28125" style="0" customWidth="1"/>
    <col min="37" max="37" width="3.140625" style="8" customWidth="1"/>
    <col min="38" max="38" width="7.57421875" style="0" customWidth="1"/>
    <col min="39" max="39" width="9.28125" style="0" hidden="1" customWidth="1"/>
    <col min="40" max="41" width="12.421875" style="0" hidden="1" customWidth="1"/>
    <col min="42" max="42" width="12.28125" style="0" hidden="1" customWidth="1"/>
    <col min="43" max="54" width="12.421875" style="0" hidden="1" customWidth="1"/>
    <col min="55" max="55" width="3.28125" style="0" customWidth="1"/>
    <col min="56" max="56" width="8.140625" style="0" customWidth="1"/>
    <col min="57" max="57" width="3.7109375" style="0" customWidth="1"/>
    <col min="59" max="59" width="3.421875" style="0" customWidth="1"/>
    <col min="60" max="60" width="10.00390625" style="0" customWidth="1"/>
    <col min="63" max="63" width="18.57421875" style="0" customWidth="1"/>
    <col min="64" max="64" width="2.57421875" style="18" customWidth="1"/>
    <col min="65" max="65" width="9.140625" style="18" customWidth="1"/>
    <col min="66" max="66" width="2.421875" style="18" customWidth="1"/>
    <col min="67" max="67" width="9.140625" style="18" customWidth="1"/>
    <col min="68" max="68" width="3.140625" style="18" customWidth="1"/>
    <col min="69" max="69" width="9.140625" style="18" customWidth="1"/>
    <col min="70" max="79" width="9.140625" style="18" hidden="1" customWidth="1"/>
    <col min="80" max="80" width="2.421875" style="18" customWidth="1"/>
    <col min="81" max="81" width="9.140625" style="18" customWidth="1"/>
    <col min="82" max="82" width="2.7109375" style="14" customWidth="1"/>
    <col min="83" max="83" width="9.140625" style="18" customWidth="1"/>
    <col min="84" max="84" width="2.57421875" style="14" customWidth="1"/>
    <col min="85" max="85" width="10.00390625" style="14" customWidth="1"/>
    <col min="86" max="86" width="2.57421875" style="18" customWidth="1"/>
    <col min="87" max="87" width="9.140625" style="18" customWidth="1"/>
    <col min="88" max="88" width="2.421875" style="18" customWidth="1"/>
    <col min="89" max="89" width="9.140625" style="18" customWidth="1"/>
    <col min="90" max="90" width="3.140625" style="18" customWidth="1"/>
    <col min="91" max="91" width="9.140625" style="18" customWidth="1"/>
    <col min="92" max="101" width="9.140625" style="18" hidden="1" customWidth="1"/>
    <col min="102" max="102" width="2.140625" style="18" customWidth="1"/>
    <col min="103" max="103" width="9.140625" style="18" customWidth="1"/>
    <col min="104" max="104" width="2.7109375" style="14" customWidth="1"/>
    <col min="105" max="105" width="9.140625" style="18" customWidth="1"/>
    <col min="106" max="106" width="2.57421875" style="14" customWidth="1"/>
    <col min="107" max="107" width="10.00390625" style="14" customWidth="1"/>
    <col min="108" max="108" width="11.00390625" style="14" customWidth="1"/>
    <col min="109" max="109" width="10.7109375" style="14" customWidth="1"/>
    <col min="110" max="110" width="9.140625" style="14" hidden="1" customWidth="1"/>
    <col min="111" max="111" width="10.00390625" style="14" customWidth="1"/>
    <col min="112" max="112" width="9.140625" style="14" hidden="1" customWidth="1"/>
    <col min="113" max="113" width="11.28125" style="14" customWidth="1"/>
    <col min="114" max="114" width="3.8515625" style="8" customWidth="1"/>
    <col min="115" max="115" width="9.140625" style="14" customWidth="1"/>
    <col min="116" max="116" width="3.7109375" style="8" customWidth="1"/>
    <col min="117" max="117" width="9.140625" style="14" customWidth="1"/>
    <col min="118" max="118" width="3.7109375" style="8" customWidth="1"/>
    <col min="119" max="119" width="9.140625" style="14" customWidth="1"/>
    <col min="120" max="135" width="9.140625" style="14" hidden="1" customWidth="1"/>
    <col min="136" max="136" width="3.421875" style="14" customWidth="1"/>
    <col min="137" max="137" width="9.00390625" style="14" customWidth="1"/>
    <col min="138" max="138" width="3.8515625" style="8" customWidth="1"/>
    <col min="139" max="139" width="9.140625" style="14" customWidth="1"/>
    <col min="140" max="140" width="5.00390625" style="0" customWidth="1"/>
    <col min="141" max="141" width="9.140625" style="14" customWidth="1"/>
    <col min="142" max="142" width="5.140625" style="14" customWidth="1"/>
    <col min="143" max="143" width="9.140625" style="14" customWidth="1"/>
    <col min="144" max="144" width="5.7109375" style="14" customWidth="1"/>
    <col min="145" max="145" width="9.140625" style="14" customWidth="1"/>
    <col min="146" max="146" width="0.13671875" style="14" hidden="1" customWidth="1"/>
    <col min="147" max="150" width="9.140625" style="14" hidden="1" customWidth="1"/>
    <col min="151" max="151" width="0.13671875" style="14" hidden="1" customWidth="1"/>
    <col min="152" max="161" width="9.140625" style="14" hidden="1" customWidth="1"/>
    <col min="162" max="162" width="3.28125" style="14" customWidth="1"/>
    <col min="163" max="163" width="8.421875" style="14" customWidth="1"/>
    <col min="164" max="164" width="4.140625" style="14" customWidth="1"/>
    <col min="165" max="165" width="9.140625" style="14" customWidth="1"/>
    <col min="166" max="166" width="11.28125" style="0" customWidth="1"/>
    <col min="167" max="167" width="10.421875" style="0" customWidth="1"/>
    <col min="168" max="168" width="9.140625" style="0" hidden="1" customWidth="1"/>
    <col min="169" max="169" width="10.57421875" style="0" customWidth="1"/>
    <col min="170" max="170" width="10.7109375" style="0" customWidth="1"/>
    <col min="171" max="171" width="8.421875" style="0" customWidth="1"/>
    <col min="172" max="172" width="7.140625" style="0" customWidth="1"/>
    <col min="173" max="173" width="15.00390625" style="0" customWidth="1"/>
    <col min="174" max="174" width="2.57421875" style="0" customWidth="1"/>
    <col min="175" max="175" width="8.57421875" style="10" customWidth="1"/>
    <col min="176" max="176" width="3.421875" style="10" customWidth="1"/>
    <col min="177" max="177" width="9.8515625" style="10" customWidth="1"/>
    <col min="178" max="178" width="1.7109375" style="10" customWidth="1"/>
    <col min="179" max="179" width="7.00390625" style="10" customWidth="1"/>
    <col min="180" max="185" width="0" style="10" hidden="1" customWidth="1"/>
    <col min="186" max="186" width="2.8515625" style="10" hidden="1" customWidth="1"/>
    <col min="187" max="187" width="8.7109375" style="10" customWidth="1"/>
    <col min="188" max="188" width="1.7109375" style="10" customWidth="1"/>
    <col min="189" max="189" width="9.421875" style="10" customWidth="1"/>
    <col min="190" max="190" width="4.421875" style="0" customWidth="1"/>
    <col min="191" max="191" width="7.28125" style="10" customWidth="1"/>
    <col min="192" max="192" width="4.8515625" style="10" customWidth="1"/>
    <col min="193" max="193" width="6.7109375" style="10" customWidth="1"/>
    <col min="194" max="194" width="2.140625" style="10" customWidth="1"/>
    <col min="195" max="195" width="6.140625" style="10" customWidth="1"/>
    <col min="196" max="201" width="0" style="10" hidden="1" customWidth="1"/>
    <col min="202" max="202" width="1.7109375" style="10" customWidth="1"/>
    <col min="203" max="203" width="7.8515625" style="10" customWidth="1"/>
    <col min="204" max="204" width="4.421875" style="10" customWidth="1"/>
    <col min="205" max="205" width="8.28125" style="10" customWidth="1"/>
    <col min="232" max="232" width="3.421875" style="0" hidden="1" customWidth="1"/>
    <col min="233" max="233" width="9.140625" style="0" hidden="1" customWidth="1"/>
  </cols>
  <sheetData>
    <row r="1" spans="1:113" ht="12.75" customHeight="1" hidden="1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15</v>
      </c>
      <c r="L1" t="s">
        <v>9</v>
      </c>
      <c r="M1" t="s">
        <v>13</v>
      </c>
      <c r="N1" t="s">
        <v>14</v>
      </c>
      <c r="O1" t="s">
        <v>16</v>
      </c>
      <c r="P1" t="s">
        <v>17</v>
      </c>
      <c r="Q1" t="s">
        <v>18</v>
      </c>
      <c r="R1" t="s">
        <v>11</v>
      </c>
      <c r="S1" t="s">
        <v>19</v>
      </c>
      <c r="T1" s="1" t="s">
        <v>6</v>
      </c>
      <c r="U1" t="s">
        <v>8</v>
      </c>
      <c r="V1" t="s">
        <v>21</v>
      </c>
      <c r="W1" t="s">
        <v>22</v>
      </c>
      <c r="Y1" t="s">
        <v>23</v>
      </c>
      <c r="Z1" t="s">
        <v>24</v>
      </c>
      <c r="AC1" t="s">
        <v>10</v>
      </c>
      <c r="AD1" t="s">
        <v>20</v>
      </c>
      <c r="AE1" t="s">
        <v>25</v>
      </c>
      <c r="AF1" t="s">
        <v>26</v>
      </c>
      <c r="AG1" s="12" t="s">
        <v>31</v>
      </c>
      <c r="AH1" s="2" t="s">
        <v>32</v>
      </c>
      <c r="AI1" s="12" t="s">
        <v>33</v>
      </c>
      <c r="AJ1" s="2" t="s">
        <v>34</v>
      </c>
      <c r="AK1" s="12" t="s">
        <v>35</v>
      </c>
      <c r="AL1" s="2" t="s">
        <v>36</v>
      </c>
      <c r="AM1" s="2" t="s">
        <v>37</v>
      </c>
      <c r="AN1" s="2" t="s">
        <v>38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 t="s">
        <v>29</v>
      </c>
      <c r="BF1" s="2" t="s">
        <v>30</v>
      </c>
      <c r="BG1" s="4" t="s">
        <v>27</v>
      </c>
      <c r="BH1" s="2" t="s">
        <v>28</v>
      </c>
      <c r="BI1" s="33" t="s">
        <v>118</v>
      </c>
      <c r="BJ1" s="33"/>
      <c r="BK1" s="32"/>
      <c r="BM1" s="18" t="s">
        <v>46</v>
      </c>
      <c r="BO1" s="18" t="s">
        <v>47</v>
      </c>
      <c r="BQ1" s="18" t="s">
        <v>48</v>
      </c>
      <c r="CE1" s="18" t="s">
        <v>45</v>
      </c>
      <c r="CI1" s="18" t="s">
        <v>46</v>
      </c>
      <c r="CK1" s="18" t="s">
        <v>47</v>
      </c>
      <c r="CM1" s="18" t="s">
        <v>48</v>
      </c>
      <c r="DA1" s="18" t="s">
        <v>45</v>
      </c>
      <c r="DD1" s="14" t="s">
        <v>39</v>
      </c>
      <c r="DE1" s="14" t="s">
        <v>40</v>
      </c>
      <c r="DF1" s="14" t="s">
        <v>41</v>
      </c>
      <c r="DG1" s="14" t="s">
        <v>42</v>
      </c>
      <c r="DH1" s="14" t="s">
        <v>43</v>
      </c>
      <c r="DI1" s="14" t="s">
        <v>44</v>
      </c>
    </row>
    <row r="2" spans="1:233" ht="14.25">
      <c r="A2" s="29" t="s">
        <v>113</v>
      </c>
      <c r="B2" s="45" t="s">
        <v>138</v>
      </c>
      <c r="C2" s="31" t="s">
        <v>139</v>
      </c>
      <c r="D2" s="31"/>
      <c r="E2" s="30" t="s">
        <v>140</v>
      </c>
      <c r="F2" s="31"/>
      <c r="G2" s="32"/>
      <c r="H2" s="42" t="s">
        <v>141</v>
      </c>
      <c r="K2" t="s">
        <v>15</v>
      </c>
      <c r="L2" t="s">
        <v>9</v>
      </c>
      <c r="M2" s="42" t="s">
        <v>148</v>
      </c>
      <c r="N2" s="42" t="s">
        <v>14</v>
      </c>
      <c r="O2" s="42" t="s">
        <v>84</v>
      </c>
      <c r="P2" s="42" t="s">
        <v>85</v>
      </c>
      <c r="Q2" s="42" t="s">
        <v>86</v>
      </c>
      <c r="R2" s="42" t="s">
        <v>149</v>
      </c>
      <c r="S2" s="28" t="s">
        <v>150</v>
      </c>
      <c r="T2" s="55" t="s">
        <v>151</v>
      </c>
      <c r="U2" s="56"/>
      <c r="V2" s="57" t="s">
        <v>93</v>
      </c>
      <c r="W2" s="31"/>
      <c r="Y2" s="30" t="s">
        <v>156</v>
      </c>
      <c r="Z2" s="32"/>
      <c r="AC2" s="42" t="s">
        <v>162</v>
      </c>
      <c r="AD2" s="55" t="s">
        <v>157</v>
      </c>
      <c r="AE2" s="58"/>
      <c r="AF2" s="58"/>
      <c r="AG2" s="30" t="s">
        <v>106</v>
      </c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2"/>
      <c r="BI2" s="30" t="s">
        <v>118</v>
      </c>
      <c r="BJ2" s="33"/>
      <c r="BK2" s="32"/>
      <c r="BL2" s="36" t="s">
        <v>110</v>
      </c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8"/>
      <c r="CH2" s="36" t="s">
        <v>122</v>
      </c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9"/>
      <c r="DC2" s="38"/>
      <c r="DD2" s="100" t="s">
        <v>109</v>
      </c>
      <c r="DE2" s="101"/>
      <c r="DF2" s="101"/>
      <c r="DG2" s="101"/>
      <c r="DH2" s="101"/>
      <c r="DI2" s="102"/>
      <c r="DJ2" s="30" t="s">
        <v>115</v>
      </c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2"/>
      <c r="EH2" s="40"/>
      <c r="EI2" s="33"/>
      <c r="EJ2" s="30" t="s">
        <v>164</v>
      </c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8"/>
      <c r="FH2" s="94"/>
      <c r="FI2" s="38"/>
      <c r="FJ2" s="30" t="s">
        <v>125</v>
      </c>
      <c r="FK2" s="33"/>
      <c r="FL2" s="33"/>
      <c r="FM2" s="33"/>
      <c r="FN2" s="32"/>
      <c r="FO2" s="30" t="s">
        <v>135</v>
      </c>
      <c r="FP2" s="33"/>
      <c r="FQ2" s="32"/>
      <c r="FR2" s="97"/>
      <c r="FS2" s="24" t="s">
        <v>136</v>
      </c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4"/>
      <c r="GI2" s="24" t="s">
        <v>126</v>
      </c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5"/>
      <c r="HX2" s="33"/>
      <c r="HY2" s="32"/>
    </row>
    <row r="3" spans="1:233" ht="12.75">
      <c r="A3" s="29" t="s">
        <v>92</v>
      </c>
      <c r="B3" s="45" t="s">
        <v>92</v>
      </c>
      <c r="C3" s="46" t="s">
        <v>4</v>
      </c>
      <c r="D3" s="47" t="s">
        <v>5</v>
      </c>
      <c r="E3" s="48" t="s">
        <v>142</v>
      </c>
      <c r="F3" s="49" t="s">
        <v>142</v>
      </c>
      <c r="G3" s="50" t="s">
        <v>142</v>
      </c>
      <c r="H3" s="42" t="s">
        <v>143</v>
      </c>
      <c r="M3" s="42" t="s">
        <v>152</v>
      </c>
      <c r="N3" s="42"/>
      <c r="O3" s="42" t="s">
        <v>89</v>
      </c>
      <c r="P3" s="42" t="s">
        <v>90</v>
      </c>
      <c r="Q3" s="42" t="s">
        <v>91</v>
      </c>
      <c r="R3" s="42" t="s">
        <v>153</v>
      </c>
      <c r="S3" s="28"/>
      <c r="T3" s="29" t="s">
        <v>154</v>
      </c>
      <c r="U3" s="28" t="s">
        <v>8</v>
      </c>
      <c r="V3" s="46" t="s">
        <v>87</v>
      </c>
      <c r="W3" s="61" t="s">
        <v>88</v>
      </c>
      <c r="X3" s="59"/>
      <c r="Y3" s="48" t="s">
        <v>87</v>
      </c>
      <c r="Z3" s="60" t="s">
        <v>88</v>
      </c>
      <c r="AC3" s="42" t="s">
        <v>112</v>
      </c>
      <c r="AD3" s="29" t="s">
        <v>161</v>
      </c>
      <c r="AE3" s="42" t="s">
        <v>158</v>
      </c>
      <c r="AF3" s="42" t="s">
        <v>159</v>
      </c>
      <c r="AG3" s="74"/>
      <c r="AH3" s="70" t="s">
        <v>95</v>
      </c>
      <c r="AI3" s="75"/>
      <c r="AJ3" s="70" t="s">
        <v>96</v>
      </c>
      <c r="AK3" s="75"/>
      <c r="AL3" s="70" t="s">
        <v>70</v>
      </c>
      <c r="AM3" s="76" t="s">
        <v>107</v>
      </c>
      <c r="AN3" s="77" t="s">
        <v>108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 t="s">
        <v>133</v>
      </c>
      <c r="BE3" s="64"/>
      <c r="BF3" s="70" t="s">
        <v>94</v>
      </c>
      <c r="BG3" s="64"/>
      <c r="BH3" s="60" t="s">
        <v>114</v>
      </c>
      <c r="BI3" s="46" t="s">
        <v>119</v>
      </c>
      <c r="BJ3" s="59" t="s">
        <v>120</v>
      </c>
      <c r="BK3" s="79" t="s">
        <v>137</v>
      </c>
      <c r="BL3" s="80"/>
      <c r="BM3" s="81" t="s">
        <v>95</v>
      </c>
      <c r="BN3" s="81"/>
      <c r="BO3" s="82" t="s">
        <v>96</v>
      </c>
      <c r="BP3" s="82"/>
      <c r="BQ3" s="82" t="s">
        <v>70</v>
      </c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 t="s">
        <v>133</v>
      </c>
      <c r="CD3" s="72"/>
      <c r="CE3" s="82" t="s">
        <v>94</v>
      </c>
      <c r="CF3" s="72"/>
      <c r="CG3" s="79" t="s">
        <v>114</v>
      </c>
      <c r="CH3" s="80"/>
      <c r="CI3" s="81" t="s">
        <v>95</v>
      </c>
      <c r="CJ3" s="81"/>
      <c r="CK3" s="82" t="s">
        <v>96</v>
      </c>
      <c r="CL3" s="82"/>
      <c r="CM3" s="82" t="s">
        <v>70</v>
      </c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 t="s">
        <v>133</v>
      </c>
      <c r="CZ3" s="72"/>
      <c r="DA3" s="82" t="s">
        <v>94</v>
      </c>
      <c r="DB3" s="72"/>
      <c r="DC3" s="79" t="s">
        <v>114</v>
      </c>
      <c r="DD3" s="83" t="s">
        <v>97</v>
      </c>
      <c r="DE3" s="72" t="s">
        <v>98</v>
      </c>
      <c r="DF3" s="72" t="s">
        <v>99</v>
      </c>
      <c r="DG3" s="72" t="s">
        <v>100</v>
      </c>
      <c r="DH3" s="72" t="s">
        <v>101</v>
      </c>
      <c r="DI3" s="72" t="s">
        <v>102</v>
      </c>
      <c r="DJ3" s="84"/>
      <c r="DK3" s="72" t="s">
        <v>95</v>
      </c>
      <c r="DL3" s="85"/>
      <c r="DM3" s="72" t="s">
        <v>96</v>
      </c>
      <c r="DN3" s="85"/>
      <c r="DO3" s="72" t="s">
        <v>70</v>
      </c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 t="s">
        <v>133</v>
      </c>
      <c r="EH3" s="85"/>
      <c r="EI3" s="72" t="s">
        <v>94</v>
      </c>
      <c r="EJ3" s="84"/>
      <c r="EK3" s="72" t="s">
        <v>95</v>
      </c>
      <c r="EL3" s="95"/>
      <c r="EM3" s="72" t="s">
        <v>96</v>
      </c>
      <c r="EN3" s="95"/>
      <c r="EO3" s="72" t="s">
        <v>70</v>
      </c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 t="s">
        <v>133</v>
      </c>
      <c r="FH3" s="95"/>
      <c r="FI3" s="72" t="s">
        <v>94</v>
      </c>
      <c r="FJ3" s="86"/>
      <c r="FK3" s="64"/>
      <c r="FL3" s="64"/>
      <c r="FM3" s="64"/>
      <c r="FN3" s="87"/>
      <c r="FO3" s="46" t="s">
        <v>130</v>
      </c>
      <c r="FP3" s="88" t="s">
        <v>131</v>
      </c>
      <c r="FQ3" s="89" t="s">
        <v>121</v>
      </c>
      <c r="FR3" s="98"/>
      <c r="FS3" s="90" t="s">
        <v>95</v>
      </c>
      <c r="FT3" s="90"/>
      <c r="FU3" s="90" t="s">
        <v>96</v>
      </c>
      <c r="FV3" s="90"/>
      <c r="FW3" s="90" t="s">
        <v>70</v>
      </c>
      <c r="FX3" s="90"/>
      <c r="FY3" s="90"/>
      <c r="FZ3" s="90"/>
      <c r="GA3" s="90"/>
      <c r="GB3" s="90"/>
      <c r="GC3" s="90"/>
      <c r="GD3" s="90"/>
      <c r="GE3" s="90" t="s">
        <v>133</v>
      </c>
      <c r="GF3" s="90"/>
      <c r="GG3" s="90" t="s">
        <v>94</v>
      </c>
      <c r="GH3" s="78"/>
      <c r="GI3" s="90" t="s">
        <v>95</v>
      </c>
      <c r="GJ3" s="90"/>
      <c r="GK3" s="90" t="s">
        <v>96</v>
      </c>
      <c r="GL3" s="90"/>
      <c r="GM3" s="90" t="s">
        <v>70</v>
      </c>
      <c r="GN3" s="90"/>
      <c r="GO3" s="90"/>
      <c r="GP3" s="90"/>
      <c r="GQ3" s="90"/>
      <c r="GR3" s="90"/>
      <c r="GS3" s="90"/>
      <c r="GT3" s="90"/>
      <c r="GU3" s="90" t="s">
        <v>133</v>
      </c>
      <c r="GV3" s="90"/>
      <c r="GW3" s="91" t="s">
        <v>94</v>
      </c>
      <c r="HX3" s="72"/>
      <c r="HY3" s="79" t="s">
        <v>94</v>
      </c>
    </row>
    <row r="4" spans="1:233" ht="12.75">
      <c r="A4" s="29"/>
      <c r="B4" s="45"/>
      <c r="C4" s="2"/>
      <c r="D4" s="51"/>
      <c r="E4" s="52" t="s">
        <v>144</v>
      </c>
      <c r="F4" s="53" t="s">
        <v>145</v>
      </c>
      <c r="G4" s="54" t="s">
        <v>146</v>
      </c>
      <c r="H4" s="7" t="s">
        <v>147</v>
      </c>
      <c r="M4" s="2"/>
      <c r="N4" s="7"/>
      <c r="O4" s="7" t="s">
        <v>103</v>
      </c>
      <c r="P4" s="7" t="s">
        <v>104</v>
      </c>
      <c r="Q4" s="7" t="s">
        <v>105</v>
      </c>
      <c r="R4" s="7"/>
      <c r="S4" s="28"/>
      <c r="T4" s="29" t="s">
        <v>155</v>
      </c>
      <c r="U4" s="9"/>
      <c r="W4" s="62"/>
      <c r="X4" s="2"/>
      <c r="Y4" s="63"/>
      <c r="Z4" s="9"/>
      <c r="AC4" s="42" t="s">
        <v>56</v>
      </c>
      <c r="AD4" s="29" t="s">
        <v>56</v>
      </c>
      <c r="AE4" s="7"/>
      <c r="AF4" s="7"/>
      <c r="AG4" s="34" t="s">
        <v>111</v>
      </c>
      <c r="AH4" s="2"/>
      <c r="AI4" s="13" t="s">
        <v>111</v>
      </c>
      <c r="AJ4" s="2"/>
      <c r="AK4" s="13" t="s">
        <v>111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 t="s">
        <v>111</v>
      </c>
      <c r="BD4" s="2"/>
      <c r="BE4" s="6" t="s">
        <v>111</v>
      </c>
      <c r="BF4" s="2"/>
      <c r="BG4" s="2" t="s">
        <v>111</v>
      </c>
      <c r="BH4" s="28" t="s">
        <v>160</v>
      </c>
      <c r="BI4" s="29" t="s">
        <v>92</v>
      </c>
      <c r="BJ4" s="7"/>
      <c r="BK4" s="28"/>
      <c r="BL4" s="37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5"/>
      <c r="CE4" s="19"/>
      <c r="CF4" s="15"/>
      <c r="CG4" s="20" t="s">
        <v>94</v>
      </c>
      <c r="CH4" s="37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5"/>
      <c r="DA4" s="19"/>
      <c r="DB4" s="15"/>
      <c r="DC4" s="20" t="s">
        <v>94</v>
      </c>
      <c r="DD4" s="17"/>
      <c r="DE4" s="15"/>
      <c r="DF4" s="15"/>
      <c r="DG4" s="15"/>
      <c r="DH4" s="15"/>
      <c r="DI4" s="15"/>
      <c r="DJ4" s="44" t="s">
        <v>111</v>
      </c>
      <c r="DK4" s="41"/>
      <c r="DL4" s="5" t="s">
        <v>111</v>
      </c>
      <c r="DM4" s="41"/>
      <c r="DN4" s="5" t="s">
        <v>111</v>
      </c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5" t="s">
        <v>111</v>
      </c>
      <c r="EI4" s="15"/>
      <c r="EJ4" s="44" t="s">
        <v>111</v>
      </c>
      <c r="EK4" s="41"/>
      <c r="EL4" s="41" t="s">
        <v>111</v>
      </c>
      <c r="EM4" s="41"/>
      <c r="EN4" s="41" t="s">
        <v>111</v>
      </c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 t="s">
        <v>111</v>
      </c>
      <c r="FI4" s="92"/>
      <c r="FJ4" s="21" t="s">
        <v>97</v>
      </c>
      <c r="FK4" s="16" t="s">
        <v>100</v>
      </c>
      <c r="FL4" s="16" t="s">
        <v>101</v>
      </c>
      <c r="FM4" s="2" t="s">
        <v>102</v>
      </c>
      <c r="FN4" s="9" t="s">
        <v>123</v>
      </c>
      <c r="FO4" s="4"/>
      <c r="FP4" s="7" t="s">
        <v>120</v>
      </c>
      <c r="FQ4" s="9"/>
      <c r="FR4" s="99"/>
      <c r="FS4" s="11"/>
      <c r="GH4" s="99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43"/>
      <c r="HX4" s="92"/>
      <c r="HY4" s="93" t="s">
        <v>165</v>
      </c>
    </row>
    <row r="5" spans="1:233" s="64" customFormat="1" ht="12.75">
      <c r="A5" s="59"/>
      <c r="B5" s="59"/>
      <c r="D5" s="65"/>
      <c r="E5" s="59"/>
      <c r="F5" s="59"/>
      <c r="G5" s="59"/>
      <c r="H5" s="59"/>
      <c r="N5" s="59"/>
      <c r="O5" s="59"/>
      <c r="P5" s="59"/>
      <c r="Q5" s="59"/>
      <c r="R5" s="59"/>
      <c r="S5" s="59"/>
      <c r="T5" s="59"/>
      <c r="AC5" s="59"/>
      <c r="AD5" s="59"/>
      <c r="AE5" s="59"/>
      <c r="AF5" s="59"/>
      <c r="AG5" s="66"/>
      <c r="AI5" s="66"/>
      <c r="AK5" s="66"/>
      <c r="BE5" s="67"/>
      <c r="BH5" s="59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9"/>
      <c r="CE5" s="68"/>
      <c r="CF5" s="69"/>
      <c r="CG5" s="69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9"/>
      <c r="DA5" s="68"/>
      <c r="DB5" s="69"/>
      <c r="DC5" s="69"/>
      <c r="DD5" s="69"/>
      <c r="DE5" s="69"/>
      <c r="DF5" s="69"/>
      <c r="DG5" s="69"/>
      <c r="DH5" s="69"/>
      <c r="DI5" s="69"/>
      <c r="DJ5" s="70"/>
      <c r="DK5" s="71"/>
      <c r="DL5" s="70"/>
      <c r="DM5" s="71"/>
      <c r="DN5" s="70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0"/>
      <c r="EI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72"/>
      <c r="FK5" s="72"/>
      <c r="FL5" s="72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HX5" s="2"/>
      <c r="HY5" s="2"/>
    </row>
    <row r="6" spans="1:233" ht="12.75">
      <c r="A6" s="42">
        <v>719</v>
      </c>
      <c r="B6" t="s">
        <v>72</v>
      </c>
      <c r="C6" t="s">
        <v>50</v>
      </c>
      <c r="D6" t="s">
        <v>51</v>
      </c>
      <c r="E6" t="s">
        <v>49</v>
      </c>
      <c r="F6" t="s">
        <v>67</v>
      </c>
      <c r="G6" t="s">
        <v>54</v>
      </c>
      <c r="H6" t="s">
        <v>52</v>
      </c>
      <c r="M6" t="s">
        <v>59</v>
      </c>
      <c r="O6" t="s">
        <v>56</v>
      </c>
      <c r="P6" t="s">
        <v>56</v>
      </c>
      <c r="Q6" t="s">
        <v>56</v>
      </c>
      <c r="R6" t="s">
        <v>53</v>
      </c>
      <c r="S6" t="s">
        <v>56</v>
      </c>
      <c r="T6" s="1">
        <v>35947</v>
      </c>
      <c r="U6" t="s">
        <v>69</v>
      </c>
      <c r="V6" t="s">
        <v>71</v>
      </c>
      <c r="W6" t="s">
        <v>71</v>
      </c>
      <c r="Y6">
        <v>3</v>
      </c>
      <c r="Z6">
        <v>3</v>
      </c>
      <c r="AC6" t="s">
        <v>70</v>
      </c>
      <c r="AD6">
        <v>1</v>
      </c>
      <c r="AE6" t="s">
        <v>163</v>
      </c>
      <c r="AF6" t="s">
        <v>73</v>
      </c>
      <c r="AH6" s="10"/>
      <c r="AJ6" s="10">
        <v>156.2300885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>
        <v>92.46175257</v>
      </c>
      <c r="BE6" s="14"/>
      <c r="BF6" s="10">
        <v>124.3459205</v>
      </c>
      <c r="BG6" s="14"/>
      <c r="BH6" s="10">
        <v>156.2300885</v>
      </c>
      <c r="BI6">
        <v>1</v>
      </c>
      <c r="BJ6" t="s">
        <v>163</v>
      </c>
      <c r="BN6" s="18" t="s">
        <v>116</v>
      </c>
      <c r="BO6" s="18">
        <v>91.597</v>
      </c>
      <c r="CB6" s="18" t="s">
        <v>116</v>
      </c>
      <c r="CC6" s="18">
        <v>95.338</v>
      </c>
      <c r="CD6" s="22" t="s">
        <v>116</v>
      </c>
      <c r="CE6" s="18">
        <v>93.528</v>
      </c>
      <c r="CF6" s="14" t="s">
        <v>116</v>
      </c>
      <c r="CG6" s="22">
        <f>AVERAGE(BM6,BO6)</f>
        <v>91.597</v>
      </c>
      <c r="CJ6" s="18" t="s">
        <v>116</v>
      </c>
      <c r="CK6" s="18">
        <v>91.597</v>
      </c>
      <c r="CX6" s="18" t="s">
        <v>116</v>
      </c>
      <c r="CY6" s="18">
        <v>95.338</v>
      </c>
      <c r="CZ6" s="22" t="s">
        <v>116</v>
      </c>
      <c r="DA6" s="18">
        <v>93.528</v>
      </c>
      <c r="DB6" s="14" t="s">
        <v>116</v>
      </c>
      <c r="DC6" s="22">
        <f>AVERAGE(CI6,CK6)</f>
        <v>91.597</v>
      </c>
      <c r="DD6" s="14">
        <v>600.6</v>
      </c>
      <c r="DE6" s="14">
        <v>1261</v>
      </c>
      <c r="DG6" s="14">
        <v>128.9</v>
      </c>
      <c r="DI6" s="14">
        <v>1990.4</v>
      </c>
      <c r="DJ6" s="8">
        <v>7</v>
      </c>
      <c r="DK6" s="14">
        <v>1926.7</v>
      </c>
      <c r="DL6" s="8">
        <v>6.9</v>
      </c>
      <c r="DM6" s="14">
        <v>2054.2</v>
      </c>
      <c r="EF6" s="8"/>
      <c r="EH6" s="8">
        <v>7</v>
      </c>
      <c r="EI6" s="14">
        <v>1990.4</v>
      </c>
      <c r="EJ6" s="23">
        <v>0.480324318320653</v>
      </c>
      <c r="EM6" s="14">
        <v>1922.4</v>
      </c>
      <c r="EN6" s="14" t="s">
        <v>124</v>
      </c>
      <c r="EO6" s="14" t="s">
        <v>124</v>
      </c>
      <c r="EP6" s="14" t="s">
        <v>124</v>
      </c>
      <c r="EQ6" s="14" t="s">
        <v>124</v>
      </c>
      <c r="ER6" s="14" t="s">
        <v>124</v>
      </c>
      <c r="ES6" s="14" t="s">
        <v>124</v>
      </c>
      <c r="ET6" s="14" t="s">
        <v>124</v>
      </c>
      <c r="EU6" s="14" t="s">
        <v>124</v>
      </c>
      <c r="EV6" s="14" t="s">
        <v>124</v>
      </c>
      <c r="EW6" s="14" t="s">
        <v>124</v>
      </c>
      <c r="EX6" s="14" t="s">
        <v>124</v>
      </c>
      <c r="EY6" s="14" t="s">
        <v>124</v>
      </c>
      <c r="EZ6" s="14" t="s">
        <v>124</v>
      </c>
      <c r="FA6" s="14" t="s">
        <v>124</v>
      </c>
      <c r="FB6" s="14" t="s">
        <v>124</v>
      </c>
      <c r="FC6" s="14" t="s">
        <v>124</v>
      </c>
      <c r="FD6" s="14" t="s">
        <v>124</v>
      </c>
      <c r="FE6" s="14" t="s">
        <v>124</v>
      </c>
      <c r="FF6" s="14">
        <v>0.54625468164794</v>
      </c>
      <c r="FG6" s="96">
        <v>1800.7</v>
      </c>
      <c r="FI6" s="14">
        <v>1861.6</v>
      </c>
      <c r="FJ6" s="23">
        <v>74.7679255</v>
      </c>
      <c r="FK6" s="23">
        <v>334.0902668</v>
      </c>
      <c r="FL6" s="23"/>
      <c r="FM6" s="23">
        <v>408.01</v>
      </c>
      <c r="FN6" s="23">
        <v>489.3375317</v>
      </c>
      <c r="FO6" s="27">
        <v>1</v>
      </c>
      <c r="FP6" s="27" t="s">
        <v>163</v>
      </c>
      <c r="FR6" s="8"/>
      <c r="FS6" s="10">
        <v>1012.5073187583971</v>
      </c>
      <c r="FT6" s="23"/>
      <c r="FU6" s="10">
        <v>449.0871197341245</v>
      </c>
      <c r="FY6" s="10" t="s">
        <v>124</v>
      </c>
      <c r="GA6" s="10" t="s">
        <v>124</v>
      </c>
      <c r="GC6" s="10" t="s">
        <v>124</v>
      </c>
      <c r="GE6" s="10" t="s">
        <v>124</v>
      </c>
      <c r="GG6" s="10">
        <v>693.5555912279677</v>
      </c>
      <c r="GH6" s="23">
        <f>EJ6</f>
        <v>0.480324318320653</v>
      </c>
      <c r="GI6" s="10">
        <v>11.612628643837857</v>
      </c>
      <c r="GJ6" s="23"/>
      <c r="GK6" s="10">
        <v>9.288827213956733</v>
      </c>
      <c r="GL6" s="23">
        <f>EN6</f>
      </c>
      <c r="GO6" s="10" t="s">
        <v>124</v>
      </c>
      <c r="GQ6" s="10" t="s">
        <v>124</v>
      </c>
      <c r="GS6" s="10" t="s">
        <v>124</v>
      </c>
      <c r="GU6" s="10" t="s">
        <v>124</v>
      </c>
      <c r="GW6" s="10">
        <v>10.324595539675034</v>
      </c>
      <c r="HY6" s="8">
        <f aca="true" t="shared" si="0" ref="HY6:HY15">AVERAGE(EK6,EM6,EO6)</f>
        <v>1922.4</v>
      </c>
    </row>
    <row r="7" spans="1:233" ht="12.75">
      <c r="A7" s="42">
        <v>908</v>
      </c>
      <c r="B7" t="s">
        <v>78</v>
      </c>
      <c r="C7" t="s">
        <v>79</v>
      </c>
      <c r="D7" t="s">
        <v>80</v>
      </c>
      <c r="E7" t="s">
        <v>49</v>
      </c>
      <c r="F7" t="s">
        <v>67</v>
      </c>
      <c r="G7" t="s">
        <v>134</v>
      </c>
      <c r="H7" t="s">
        <v>52</v>
      </c>
      <c r="M7" t="s">
        <v>58</v>
      </c>
      <c r="O7" t="s">
        <v>56</v>
      </c>
      <c r="P7" t="s">
        <v>56</v>
      </c>
      <c r="Q7" t="s">
        <v>56</v>
      </c>
      <c r="R7" t="s">
        <v>53</v>
      </c>
      <c r="S7" t="s">
        <v>56</v>
      </c>
      <c r="T7" s="1">
        <v>35916</v>
      </c>
      <c r="U7" t="s">
        <v>81</v>
      </c>
      <c r="V7" t="s">
        <v>71</v>
      </c>
      <c r="W7" t="s">
        <v>71</v>
      </c>
      <c r="Y7">
        <v>1</v>
      </c>
      <c r="Z7">
        <v>3</v>
      </c>
      <c r="AC7" t="s">
        <v>70</v>
      </c>
      <c r="AD7">
        <v>1</v>
      </c>
      <c r="AE7" t="s">
        <v>82</v>
      </c>
      <c r="AF7" t="s">
        <v>83</v>
      </c>
      <c r="AH7" s="10">
        <v>2.354692064</v>
      </c>
      <c r="AJ7" s="10">
        <v>2.127542127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>
        <v>2.76103375</v>
      </c>
      <c r="BE7" s="14"/>
      <c r="BF7" s="10">
        <v>2.191845422</v>
      </c>
      <c r="BG7" s="14"/>
      <c r="BH7" s="10">
        <v>2.2411170955</v>
      </c>
      <c r="BI7">
        <v>1</v>
      </c>
      <c r="BJ7" t="s">
        <v>82</v>
      </c>
      <c r="BK7" t="s">
        <v>117</v>
      </c>
      <c r="BL7" s="18" t="s">
        <v>116</v>
      </c>
      <c r="BM7" s="18">
        <v>99.72030184</v>
      </c>
      <c r="BN7" s="18" t="s">
        <v>116</v>
      </c>
      <c r="BO7" s="18">
        <v>99.68320489</v>
      </c>
      <c r="CB7" s="18" t="s">
        <v>116</v>
      </c>
      <c r="CC7" s="18">
        <v>99.59067052</v>
      </c>
      <c r="CD7" s="22" t="s">
        <v>116</v>
      </c>
      <c r="CE7" s="18">
        <v>99.69933203</v>
      </c>
      <c r="CF7" s="14" t="s">
        <v>116</v>
      </c>
      <c r="CG7" s="22">
        <f>AVERAGE(BM7,BO7)</f>
        <v>99.701753365</v>
      </c>
      <c r="CH7" s="18" t="s">
        <v>116</v>
      </c>
      <c r="CI7" s="18">
        <v>99.72030184</v>
      </c>
      <c r="CJ7" s="18" t="s">
        <v>116</v>
      </c>
      <c r="CK7" s="18">
        <v>99.68320489</v>
      </c>
      <c r="CX7" s="18" t="s">
        <v>116</v>
      </c>
      <c r="CY7" s="18">
        <v>99.59067052</v>
      </c>
      <c r="CZ7" s="22" t="s">
        <v>116</v>
      </c>
      <c r="DA7" s="18">
        <v>99.69933203</v>
      </c>
      <c r="DB7" s="14" t="s">
        <v>116</v>
      </c>
      <c r="DC7" s="22">
        <f>AVERAGE(CI7,CK7)</f>
        <v>99.701753365</v>
      </c>
      <c r="DD7" s="14">
        <v>85</v>
      </c>
      <c r="DE7" s="14">
        <v>176.1</v>
      </c>
      <c r="DG7" s="14">
        <v>575</v>
      </c>
      <c r="DI7" s="14">
        <v>836</v>
      </c>
      <c r="DJ7" s="8">
        <v>11.8</v>
      </c>
      <c r="DK7" s="14">
        <v>954.5</v>
      </c>
      <c r="DL7" s="8">
        <v>13.4</v>
      </c>
      <c r="DM7" s="14">
        <v>775.5</v>
      </c>
      <c r="EF7" s="8">
        <v>13.3</v>
      </c>
      <c r="EG7" s="14">
        <v>778</v>
      </c>
      <c r="EH7" s="8">
        <v>12.8</v>
      </c>
      <c r="EI7" s="14">
        <v>836</v>
      </c>
      <c r="EJ7" s="8">
        <v>32.5697924123121</v>
      </c>
      <c r="EK7" s="14">
        <v>279.4</v>
      </c>
      <c r="EL7" s="14">
        <v>32.56735340729002</v>
      </c>
      <c r="EM7" s="14">
        <v>252.4</v>
      </c>
      <c r="EP7" s="14" t="s">
        <v>124</v>
      </c>
      <c r="EQ7" s="14" t="s">
        <v>124</v>
      </c>
      <c r="ER7" s="14" t="s">
        <v>124</v>
      </c>
      <c r="ES7" s="14" t="s">
        <v>124</v>
      </c>
      <c r="ET7" s="14" t="s">
        <v>124</v>
      </c>
      <c r="EU7" s="14" t="s">
        <v>124</v>
      </c>
      <c r="EV7" s="14" t="s">
        <v>124</v>
      </c>
      <c r="EW7" s="14" t="s">
        <v>124</v>
      </c>
      <c r="EX7" s="14" t="s">
        <v>124</v>
      </c>
      <c r="EY7" s="14" t="s">
        <v>124</v>
      </c>
      <c r="EZ7" s="14" t="s">
        <v>124</v>
      </c>
      <c r="FA7" s="14" t="s">
        <v>124</v>
      </c>
      <c r="FB7" s="14" t="s">
        <v>124</v>
      </c>
      <c r="FC7" s="14" t="s">
        <v>124</v>
      </c>
      <c r="FD7" s="14" t="s">
        <v>124</v>
      </c>
      <c r="FE7" s="14" t="s">
        <v>124</v>
      </c>
      <c r="FF7" s="14">
        <v>32.471150019896534</v>
      </c>
      <c r="FG7" s="14">
        <v>251.3</v>
      </c>
      <c r="FI7" s="14">
        <v>261.1</v>
      </c>
      <c r="FJ7" s="23">
        <v>25.371032</v>
      </c>
      <c r="FK7" s="23">
        <v>250.310352</v>
      </c>
      <c r="FL7" s="23"/>
      <c r="FM7" s="23">
        <v>275.68</v>
      </c>
      <c r="FN7" s="23">
        <v>305.9021905</v>
      </c>
      <c r="FO7" s="27">
        <v>1</v>
      </c>
      <c r="FP7" s="27" t="s">
        <v>82</v>
      </c>
      <c r="FQ7" t="s">
        <v>132</v>
      </c>
      <c r="FR7" s="8"/>
      <c r="FS7" s="10">
        <v>30.664900686405723</v>
      </c>
      <c r="FT7" s="23"/>
      <c r="FU7" s="10">
        <v>32.43361323785841</v>
      </c>
      <c r="FY7" s="10" t="s">
        <v>124</v>
      </c>
      <c r="GA7" s="10" t="s">
        <v>124</v>
      </c>
      <c r="GC7" s="10" t="s">
        <v>124</v>
      </c>
      <c r="GE7" s="10">
        <v>45.665092886657135</v>
      </c>
      <c r="GG7" s="10">
        <v>32.50140344534985</v>
      </c>
      <c r="GH7" s="23">
        <f>EJ7</f>
        <v>32.5697924123121</v>
      </c>
      <c r="GI7" s="10">
        <v>2.452649450369251</v>
      </c>
      <c r="GJ7" s="23">
        <f>EL7</f>
        <v>32.56735340729002</v>
      </c>
      <c r="GK7" s="10">
        <v>2.5928327152605273</v>
      </c>
      <c r="GL7" s="23"/>
      <c r="GO7" s="10" t="s">
        <v>124</v>
      </c>
      <c r="GQ7" s="10" t="s">
        <v>124</v>
      </c>
      <c r="GS7" s="10" t="s">
        <v>124</v>
      </c>
      <c r="GU7" s="10">
        <v>2.8071532652192603</v>
      </c>
      <c r="GV7" s="10">
        <v>32.6</v>
      </c>
      <c r="GW7" s="10">
        <v>2.609501072603135</v>
      </c>
      <c r="HY7" s="8">
        <f t="shared" si="0"/>
        <v>265.9</v>
      </c>
    </row>
    <row r="8" spans="1:233" ht="12.75">
      <c r="A8" s="42">
        <v>1009</v>
      </c>
      <c r="B8" t="s">
        <v>75</v>
      </c>
      <c r="C8" t="s">
        <v>65</v>
      </c>
      <c r="D8" t="s">
        <v>66</v>
      </c>
      <c r="E8" t="s">
        <v>49</v>
      </c>
      <c r="F8" t="s">
        <v>67</v>
      </c>
      <c r="G8" t="s">
        <v>54</v>
      </c>
      <c r="H8" t="s">
        <v>52</v>
      </c>
      <c r="M8" t="s">
        <v>58</v>
      </c>
      <c r="O8" t="s">
        <v>56</v>
      </c>
      <c r="P8" t="s">
        <v>56</v>
      </c>
      <c r="Q8" t="s">
        <v>56</v>
      </c>
      <c r="R8" t="s">
        <v>53</v>
      </c>
      <c r="S8" t="s">
        <v>56</v>
      </c>
      <c r="T8" s="1">
        <v>36251</v>
      </c>
      <c r="U8" t="s">
        <v>76</v>
      </c>
      <c r="V8" t="s">
        <v>71</v>
      </c>
      <c r="Y8">
        <v>1</v>
      </c>
      <c r="Z8">
        <v>1</v>
      </c>
      <c r="AC8" t="s">
        <v>56</v>
      </c>
      <c r="AD8">
        <v>1</v>
      </c>
      <c r="AE8" t="s">
        <v>163</v>
      </c>
      <c r="AF8" t="s">
        <v>77</v>
      </c>
      <c r="AH8" s="10">
        <v>162.6564885</v>
      </c>
      <c r="AI8" s="23">
        <v>0.38071066</v>
      </c>
      <c r="AJ8" s="10">
        <v>168.4274809</v>
      </c>
      <c r="AL8" s="10">
        <v>182.8615385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>
        <v>171.3151693</v>
      </c>
      <c r="BG8" s="14"/>
      <c r="BH8" s="10">
        <v>171.3151693</v>
      </c>
      <c r="BI8">
        <v>1</v>
      </c>
      <c r="BJ8" t="s">
        <v>163</v>
      </c>
      <c r="BM8" s="18">
        <v>98.33468319</v>
      </c>
      <c r="BN8" s="14" t="s">
        <v>116</v>
      </c>
      <c r="BO8" s="18">
        <v>98.33811084</v>
      </c>
      <c r="BQ8" s="18">
        <v>98.1942633</v>
      </c>
      <c r="CD8" s="18" t="s">
        <v>116</v>
      </c>
      <c r="CE8" s="18">
        <v>98.28820063</v>
      </c>
      <c r="CF8" s="14" t="s">
        <v>116</v>
      </c>
      <c r="CG8" s="18">
        <v>98.28820063</v>
      </c>
      <c r="CI8" s="18">
        <v>98.33468319</v>
      </c>
      <c r="CJ8" s="14" t="s">
        <v>116</v>
      </c>
      <c r="CK8" s="18">
        <v>98.33811084</v>
      </c>
      <c r="CM8" s="18">
        <v>98.1942633</v>
      </c>
      <c r="CZ8" s="18" t="s">
        <v>116</v>
      </c>
      <c r="DA8" s="18">
        <v>98.28820063</v>
      </c>
      <c r="DB8" s="14" t="s">
        <v>116</v>
      </c>
      <c r="DC8" s="18">
        <v>98.28820063</v>
      </c>
      <c r="DD8" s="14">
        <v>6.5</v>
      </c>
      <c r="DE8" s="14">
        <v>9575.5</v>
      </c>
      <c r="DG8" s="14">
        <v>425.9</v>
      </c>
      <c r="DI8" s="14">
        <v>10007.9</v>
      </c>
      <c r="DK8" s="14">
        <v>9767.3</v>
      </c>
      <c r="DM8" s="14">
        <v>10134.7</v>
      </c>
      <c r="DO8" s="14">
        <v>10126.7</v>
      </c>
      <c r="EI8" s="14">
        <v>10007.9</v>
      </c>
      <c r="EK8" s="14">
        <v>9347.3</v>
      </c>
      <c r="EM8" s="14">
        <v>9705.3</v>
      </c>
      <c r="EO8" s="14">
        <v>9698.3</v>
      </c>
      <c r="EP8" s="14" t="s">
        <v>124</v>
      </c>
      <c r="EQ8" s="14" t="s">
        <v>124</v>
      </c>
      <c r="ER8" s="14" t="s">
        <v>124</v>
      </c>
      <c r="ES8" s="14" t="s">
        <v>124</v>
      </c>
      <c r="ET8" s="14" t="s">
        <v>124</v>
      </c>
      <c r="EU8" s="14" t="s">
        <v>124</v>
      </c>
      <c r="EV8" s="14" t="s">
        <v>124</v>
      </c>
      <c r="EW8" s="14" t="s">
        <v>124</v>
      </c>
      <c r="EX8" s="14" t="s">
        <v>124</v>
      </c>
      <c r="EY8" s="14" t="s">
        <v>124</v>
      </c>
      <c r="EZ8" s="14" t="s">
        <v>124</v>
      </c>
      <c r="FA8" s="14" t="s">
        <v>124</v>
      </c>
      <c r="FB8" s="14" t="s">
        <v>124</v>
      </c>
      <c r="FC8" s="14" t="s">
        <v>124</v>
      </c>
      <c r="FD8" s="14" t="s">
        <v>124</v>
      </c>
      <c r="FE8" s="14" t="s">
        <v>124</v>
      </c>
      <c r="FF8" s="14" t="s">
        <v>124</v>
      </c>
      <c r="FG8" s="14" t="s">
        <v>124</v>
      </c>
      <c r="FI8" s="14">
        <v>9582</v>
      </c>
      <c r="FJ8" s="23">
        <v>31.15</v>
      </c>
      <c r="FK8" s="23">
        <v>62.25366667</v>
      </c>
      <c r="FL8" s="23"/>
      <c r="FM8" s="23">
        <v>93.4</v>
      </c>
      <c r="FN8" s="23">
        <v>92.77226984</v>
      </c>
      <c r="FO8">
        <v>1</v>
      </c>
      <c r="FP8" t="s">
        <v>163</v>
      </c>
      <c r="FR8" s="8"/>
      <c r="FS8" s="10">
        <v>420.58372269630405</v>
      </c>
      <c r="FT8" s="23">
        <f>AI8</f>
        <v>0.38071066</v>
      </c>
      <c r="FU8" s="10">
        <v>400.7974142626351</v>
      </c>
      <c r="FV8" s="23"/>
      <c r="FW8" s="10">
        <v>434.4959024129952</v>
      </c>
      <c r="FY8" s="10" t="s">
        <v>124</v>
      </c>
      <c r="GA8" s="10" t="s">
        <v>124</v>
      </c>
      <c r="GC8" s="10" t="s">
        <v>124</v>
      </c>
      <c r="GG8" s="10">
        <v>418.7747591997675</v>
      </c>
      <c r="GH8" s="23"/>
      <c r="GI8" s="10">
        <v>25.25547812709017</v>
      </c>
      <c r="GJ8" s="23"/>
      <c r="GK8" s="10">
        <v>24.116976264688724</v>
      </c>
      <c r="GL8" s="23"/>
      <c r="GM8" s="10">
        <v>24.061974395990063</v>
      </c>
      <c r="GO8" s="10" t="s">
        <v>124</v>
      </c>
      <c r="GQ8" s="10" t="s">
        <v>124</v>
      </c>
      <c r="GS8" s="10" t="s">
        <v>124</v>
      </c>
      <c r="GW8" s="10">
        <v>24.46400942417504</v>
      </c>
      <c r="HY8" s="8">
        <f t="shared" si="0"/>
        <v>9583.633333333333</v>
      </c>
    </row>
    <row r="9" spans="1:233" ht="12.75">
      <c r="A9" s="42">
        <v>1011</v>
      </c>
      <c r="B9" t="s">
        <v>74</v>
      </c>
      <c r="C9" t="s">
        <v>50</v>
      </c>
      <c r="D9" t="s">
        <v>51</v>
      </c>
      <c r="E9" t="s">
        <v>49</v>
      </c>
      <c r="F9" t="s">
        <v>67</v>
      </c>
      <c r="G9" t="s">
        <v>54</v>
      </c>
      <c r="H9" t="s">
        <v>52</v>
      </c>
      <c r="M9" t="s">
        <v>63</v>
      </c>
      <c r="O9" t="s">
        <v>56</v>
      </c>
      <c r="P9" t="s">
        <v>56</v>
      </c>
      <c r="Q9" t="s">
        <v>56</v>
      </c>
      <c r="R9" t="s">
        <v>53</v>
      </c>
      <c r="S9" t="s">
        <v>56</v>
      </c>
      <c r="T9" s="1">
        <v>35827</v>
      </c>
      <c r="U9" t="s">
        <v>69</v>
      </c>
      <c r="V9" t="s">
        <v>71</v>
      </c>
      <c r="W9" t="s">
        <v>71</v>
      </c>
      <c r="Y9">
        <v>3</v>
      </c>
      <c r="Z9">
        <v>3</v>
      </c>
      <c r="AC9" t="s">
        <v>70</v>
      </c>
      <c r="AD9">
        <v>1</v>
      </c>
      <c r="AE9" t="s">
        <v>163</v>
      </c>
      <c r="AH9" s="10">
        <v>151.3863467</v>
      </c>
      <c r="AJ9" s="10">
        <v>163.9003059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>
        <v>174.0468896</v>
      </c>
      <c r="BE9" s="14"/>
      <c r="BF9" s="10">
        <v>163.1111808</v>
      </c>
      <c r="BG9" s="14"/>
      <c r="BH9" s="10">
        <v>157.6433263</v>
      </c>
      <c r="BI9">
        <v>1</v>
      </c>
      <c r="BJ9" t="s">
        <v>163</v>
      </c>
      <c r="BL9" s="14" t="s">
        <v>116</v>
      </c>
      <c r="BM9" s="18">
        <v>96.09404241</v>
      </c>
      <c r="BN9" s="14" t="s">
        <v>116</v>
      </c>
      <c r="BO9" s="18">
        <v>95.18583676</v>
      </c>
      <c r="CB9" s="14" t="s">
        <v>116</v>
      </c>
      <c r="CC9" s="18">
        <v>95.10844248</v>
      </c>
      <c r="CD9" s="14" t="s">
        <v>116</v>
      </c>
      <c r="CE9" s="18">
        <v>95.4822036</v>
      </c>
      <c r="CF9" s="14" t="s">
        <v>116</v>
      </c>
      <c r="CG9" s="22">
        <f>AVERAGE(BM9,BO9)</f>
        <v>95.63993958500001</v>
      </c>
      <c r="CH9" s="14" t="s">
        <v>116</v>
      </c>
      <c r="CI9" s="18">
        <v>96.09404241</v>
      </c>
      <c r="CJ9" s="14" t="s">
        <v>116</v>
      </c>
      <c r="CK9" s="18">
        <v>95.18583676</v>
      </c>
      <c r="CX9" s="14" t="s">
        <v>116</v>
      </c>
      <c r="CY9" s="18">
        <v>95.10844248</v>
      </c>
      <c r="CZ9" s="14" t="s">
        <v>116</v>
      </c>
      <c r="DA9" s="18">
        <v>95.4822036</v>
      </c>
      <c r="DB9" s="14" t="s">
        <v>116</v>
      </c>
      <c r="DC9" s="22">
        <f>AVERAGE(CI9,CK9)</f>
        <v>95.63993958500001</v>
      </c>
      <c r="DD9" s="14">
        <v>719.3</v>
      </c>
      <c r="DE9" s="14">
        <v>2892.2</v>
      </c>
      <c r="DG9" s="14">
        <v>157.2</v>
      </c>
      <c r="DI9" s="14">
        <v>3768.7</v>
      </c>
      <c r="DJ9" s="8">
        <v>4.2</v>
      </c>
      <c r="DK9" s="14">
        <v>4045.7</v>
      </c>
      <c r="DL9" s="8">
        <v>4</v>
      </c>
      <c r="DM9" s="14">
        <v>3546.4</v>
      </c>
      <c r="EF9" s="8">
        <v>4.2</v>
      </c>
      <c r="EG9" s="14">
        <v>3714.1</v>
      </c>
      <c r="EH9" s="8">
        <v>4.2</v>
      </c>
      <c r="EI9" s="14">
        <v>3768.7</v>
      </c>
      <c r="EK9" s="14">
        <v>3874.3</v>
      </c>
      <c r="EM9" s="14">
        <v>3403.5</v>
      </c>
      <c r="EP9" s="14" t="s">
        <v>124</v>
      </c>
      <c r="EQ9" s="14" t="s">
        <v>124</v>
      </c>
      <c r="ER9" s="14" t="s">
        <v>124</v>
      </c>
      <c r="ES9" s="14" t="s">
        <v>124</v>
      </c>
      <c r="ET9" s="14" t="s">
        <v>124</v>
      </c>
      <c r="EU9" s="14" t="s">
        <v>124</v>
      </c>
      <c r="EV9" s="14" t="s">
        <v>124</v>
      </c>
      <c r="EW9" s="14" t="s">
        <v>124</v>
      </c>
      <c r="EX9" s="14" t="s">
        <v>124</v>
      </c>
      <c r="EY9" s="14" t="s">
        <v>124</v>
      </c>
      <c r="EZ9" s="14" t="s">
        <v>124</v>
      </c>
      <c r="FA9" s="14" t="s">
        <v>124</v>
      </c>
      <c r="FB9" s="14" t="s">
        <v>124</v>
      </c>
      <c r="FC9" s="14" t="s">
        <v>124</v>
      </c>
      <c r="FD9" s="14" t="s">
        <v>124</v>
      </c>
      <c r="FE9" s="14" t="s">
        <v>124</v>
      </c>
      <c r="FF9" s="14" t="s">
        <v>124</v>
      </c>
      <c r="FG9" s="14">
        <v>3556.5</v>
      </c>
      <c r="FI9" s="14">
        <v>3611.5</v>
      </c>
      <c r="FJ9" s="23">
        <v>10.731210933</v>
      </c>
      <c r="FK9" s="23">
        <v>171.71154</v>
      </c>
      <c r="FL9" s="23"/>
      <c r="FM9" s="23">
        <v>182.44</v>
      </c>
      <c r="FN9" s="23">
        <v>191.0522487</v>
      </c>
      <c r="FO9">
        <v>1</v>
      </c>
      <c r="FP9" t="s">
        <v>163</v>
      </c>
      <c r="FR9" s="8"/>
      <c r="FS9" s="10">
        <v>2088.016619157954</v>
      </c>
      <c r="FT9" s="23"/>
      <c r="FU9" s="10">
        <v>2852.82299144035</v>
      </c>
      <c r="FV9" s="23"/>
      <c r="FY9" s="10" t="s">
        <v>124</v>
      </c>
      <c r="GA9" s="10" t="s">
        <v>124</v>
      </c>
      <c r="GC9" s="10" t="s">
        <v>124</v>
      </c>
      <c r="GE9" s="10">
        <v>2570.048441975242</v>
      </c>
      <c r="GG9" s="10">
        <v>2501.490117120519</v>
      </c>
      <c r="GH9" s="23"/>
      <c r="GI9" s="10">
        <v>53.45722709595406</v>
      </c>
      <c r="GJ9" s="23"/>
      <c r="GK9" s="10">
        <v>59.25895839461295</v>
      </c>
      <c r="GL9" s="23"/>
      <c r="GO9" s="10" t="s">
        <v>124</v>
      </c>
      <c r="GQ9" s="10" t="s">
        <v>124</v>
      </c>
      <c r="GS9" s="10" t="s">
        <v>124</v>
      </c>
      <c r="GU9" s="10">
        <v>52.54049311425125</v>
      </c>
      <c r="GW9" s="10">
        <v>55.369695657832686</v>
      </c>
      <c r="HY9" s="8">
        <f t="shared" si="0"/>
        <v>3638.9</v>
      </c>
    </row>
    <row r="10" spans="1:233" ht="12.75">
      <c r="A10" s="42">
        <v>1012</v>
      </c>
      <c r="B10" t="s">
        <v>68</v>
      </c>
      <c r="C10" t="s">
        <v>50</v>
      </c>
      <c r="D10" t="s">
        <v>51</v>
      </c>
      <c r="E10" t="s">
        <v>49</v>
      </c>
      <c r="F10" t="s">
        <v>67</v>
      </c>
      <c r="G10" t="s">
        <v>54</v>
      </c>
      <c r="H10" t="s">
        <v>52</v>
      </c>
      <c r="M10" t="s">
        <v>55</v>
      </c>
      <c r="O10" t="s">
        <v>56</v>
      </c>
      <c r="P10" t="s">
        <v>56</v>
      </c>
      <c r="Q10" t="s">
        <v>56</v>
      </c>
      <c r="R10" t="s">
        <v>53</v>
      </c>
      <c r="S10" t="s">
        <v>56</v>
      </c>
      <c r="T10" s="1">
        <v>35582</v>
      </c>
      <c r="U10" t="s">
        <v>69</v>
      </c>
      <c r="V10" t="s">
        <v>71</v>
      </c>
      <c r="W10" t="s">
        <v>71</v>
      </c>
      <c r="Y10">
        <v>3</v>
      </c>
      <c r="Z10">
        <v>3</v>
      </c>
      <c r="AC10" t="s">
        <v>70</v>
      </c>
      <c r="AD10">
        <v>1</v>
      </c>
      <c r="AE10" t="s">
        <v>163</v>
      </c>
      <c r="AH10" s="10">
        <v>64.62613875</v>
      </c>
      <c r="AJ10" s="10">
        <v>59.00423878</v>
      </c>
      <c r="BD10" s="10">
        <v>83.69657766</v>
      </c>
      <c r="BE10" s="14"/>
      <c r="BF10" s="10">
        <v>69.10898507</v>
      </c>
      <c r="BG10" s="14"/>
      <c r="BH10" s="10">
        <v>62</v>
      </c>
      <c r="BI10">
        <v>1</v>
      </c>
      <c r="BJ10" t="s">
        <v>163</v>
      </c>
      <c r="BM10" s="18">
        <v>98.503</v>
      </c>
      <c r="BO10" s="18">
        <v>98.816</v>
      </c>
      <c r="CC10" s="18">
        <v>98.975</v>
      </c>
      <c r="CD10" s="22"/>
      <c r="CE10" s="18">
        <v>98.81333519</v>
      </c>
      <c r="CG10" s="22">
        <f>AVERAGE(BM10,BO10)</f>
        <v>98.65950000000001</v>
      </c>
      <c r="CI10" s="18">
        <v>98.503</v>
      </c>
      <c r="CK10" s="18">
        <v>98.816</v>
      </c>
      <c r="CY10" s="18">
        <v>98.975</v>
      </c>
      <c r="CZ10" s="22"/>
      <c r="DA10" s="18">
        <v>98.81333519</v>
      </c>
      <c r="DC10" s="22">
        <f>AVERAGE(CI10,CK10)</f>
        <v>98.65950000000001</v>
      </c>
      <c r="DD10" s="14">
        <v>3057.1</v>
      </c>
      <c r="DE10" s="14">
        <v>2575.9</v>
      </c>
      <c r="DG10" s="14">
        <v>190.8</v>
      </c>
      <c r="DI10" s="14">
        <v>5823.8</v>
      </c>
      <c r="DK10" s="14">
        <v>4317.6</v>
      </c>
      <c r="DM10" s="14">
        <v>4985.3</v>
      </c>
      <c r="EF10" s="8"/>
      <c r="EG10" s="14">
        <v>8168.4</v>
      </c>
      <c r="EI10" s="14">
        <v>5823.8</v>
      </c>
      <c r="EK10" s="14">
        <v>4141.3</v>
      </c>
      <c r="EM10" s="14">
        <v>4785</v>
      </c>
      <c r="EP10" s="14" t="s">
        <v>124</v>
      </c>
      <c r="EQ10" s="14" t="s">
        <v>124</v>
      </c>
      <c r="ER10" s="14" t="s">
        <v>124</v>
      </c>
      <c r="ES10" s="14" t="s">
        <v>124</v>
      </c>
      <c r="ET10" s="14" t="s">
        <v>124</v>
      </c>
      <c r="EU10" s="14" t="s">
        <v>124</v>
      </c>
      <c r="EV10" s="14" t="s">
        <v>124</v>
      </c>
      <c r="EW10" s="14" t="s">
        <v>124</v>
      </c>
      <c r="EX10" s="14" t="s">
        <v>124</v>
      </c>
      <c r="EY10" s="14" t="s">
        <v>124</v>
      </c>
      <c r="EZ10" s="14" t="s">
        <v>124</v>
      </c>
      <c r="FA10" s="14" t="s">
        <v>124</v>
      </c>
      <c r="FB10" s="14" t="s">
        <v>124</v>
      </c>
      <c r="FC10" s="14" t="s">
        <v>124</v>
      </c>
      <c r="FD10" s="14" t="s">
        <v>124</v>
      </c>
      <c r="FE10" s="14" t="s">
        <v>124</v>
      </c>
      <c r="FF10" s="14" t="s">
        <v>124</v>
      </c>
      <c r="FG10" s="14">
        <v>7972.5</v>
      </c>
      <c r="FI10" s="14">
        <v>5633</v>
      </c>
      <c r="FJ10" s="23">
        <v>19.202832</v>
      </c>
      <c r="FK10" s="23">
        <v>224.929628</v>
      </c>
      <c r="FL10" s="23"/>
      <c r="FM10" s="23">
        <v>244.13</v>
      </c>
      <c r="FN10" s="23">
        <v>249.1705855</v>
      </c>
      <c r="FO10" s="27">
        <v>1</v>
      </c>
      <c r="FP10" s="27" t="s">
        <v>163</v>
      </c>
      <c r="FR10" s="8"/>
      <c r="FS10" s="10">
        <v>730.8266323392281</v>
      </c>
      <c r="FT10" s="23"/>
      <c r="FU10" s="10">
        <v>591.2213023145619</v>
      </c>
      <c r="FV10" s="23"/>
      <c r="FY10" s="10" t="s">
        <v>124</v>
      </c>
      <c r="GA10" s="10" t="s">
        <v>124</v>
      </c>
      <c r="GC10" s="10" t="s">
        <v>124</v>
      </c>
      <c r="GE10" s="10">
        <v>868.1689903495875</v>
      </c>
      <c r="GG10" s="10">
        <v>729.0410802250141</v>
      </c>
      <c r="GH10" s="23"/>
      <c r="GI10" s="10">
        <v>48.82570947502256</v>
      </c>
      <c r="GJ10" s="23"/>
      <c r="GK10" s="10">
        <v>49.952606917122374</v>
      </c>
      <c r="GL10" s="23"/>
      <c r="GO10" s="10" t="s">
        <v>124</v>
      </c>
      <c r="GQ10" s="10" t="s">
        <v>124</v>
      </c>
      <c r="GS10" s="10" t="s">
        <v>124</v>
      </c>
      <c r="GU10" s="10">
        <v>84.72928965348801</v>
      </c>
      <c r="GW10" s="10">
        <v>61.43614220978006</v>
      </c>
      <c r="HY10" s="8">
        <f t="shared" si="0"/>
        <v>4463.15</v>
      </c>
    </row>
    <row r="11" spans="1:233" ht="12.75">
      <c r="A11" s="42" t="s">
        <v>64</v>
      </c>
      <c r="B11" t="s">
        <v>75</v>
      </c>
      <c r="C11" t="s">
        <v>65</v>
      </c>
      <c r="D11" t="s">
        <v>66</v>
      </c>
      <c r="E11" t="s">
        <v>49</v>
      </c>
      <c r="F11" t="s">
        <v>67</v>
      </c>
      <c r="G11" t="s">
        <v>54</v>
      </c>
      <c r="H11" t="s">
        <v>52</v>
      </c>
      <c r="M11" t="s">
        <v>58</v>
      </c>
      <c r="O11" t="s">
        <v>56</v>
      </c>
      <c r="P11" t="s">
        <v>56</v>
      </c>
      <c r="Q11" t="s">
        <v>56</v>
      </c>
      <c r="R11" t="s">
        <v>53</v>
      </c>
      <c r="S11" t="s">
        <v>56</v>
      </c>
      <c r="T11" s="1">
        <v>36251</v>
      </c>
      <c r="U11" t="s">
        <v>76</v>
      </c>
      <c r="V11" t="s">
        <v>71</v>
      </c>
      <c r="Y11">
        <v>1</v>
      </c>
      <c r="Z11">
        <v>1</v>
      </c>
      <c r="AC11" t="s">
        <v>56</v>
      </c>
      <c r="AD11">
        <v>1</v>
      </c>
      <c r="AE11" t="s">
        <v>82</v>
      </c>
      <c r="AF11" t="s">
        <v>127</v>
      </c>
      <c r="AH11" s="10">
        <v>162.6564885</v>
      </c>
      <c r="AI11" s="23">
        <v>0.38071066</v>
      </c>
      <c r="AJ11" s="10">
        <v>168.4274809</v>
      </c>
      <c r="AL11" s="10">
        <v>182.8615385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>
        <v>171.3151693</v>
      </c>
      <c r="BG11" s="14"/>
      <c r="BH11" s="10">
        <v>171.3151693</v>
      </c>
      <c r="BI11">
        <v>1</v>
      </c>
      <c r="BJ11" t="s">
        <v>82</v>
      </c>
      <c r="BK11" t="s">
        <v>128</v>
      </c>
      <c r="BM11" s="18">
        <v>98.33468319</v>
      </c>
      <c r="BN11" s="14" t="s">
        <v>116</v>
      </c>
      <c r="BO11" s="18">
        <v>98.33811084</v>
      </c>
      <c r="BQ11" s="18">
        <v>98.1942633</v>
      </c>
      <c r="CD11" s="18" t="s">
        <v>116</v>
      </c>
      <c r="CE11" s="18">
        <v>98.28820063</v>
      </c>
      <c r="CF11" s="14" t="s">
        <v>116</v>
      </c>
      <c r="CG11" s="18">
        <v>98.28820063</v>
      </c>
      <c r="CI11" s="18">
        <v>98.33468319</v>
      </c>
      <c r="CJ11" s="14" t="s">
        <v>116</v>
      </c>
      <c r="CK11" s="18">
        <v>98.33811084</v>
      </c>
      <c r="CM11" s="18">
        <v>98.1942633</v>
      </c>
      <c r="CZ11" s="18" t="s">
        <v>116</v>
      </c>
      <c r="DA11" s="18">
        <v>98.28820063</v>
      </c>
      <c r="DB11" s="14" t="s">
        <v>116</v>
      </c>
      <c r="DC11" s="18">
        <v>98.28820063</v>
      </c>
      <c r="DD11" s="14">
        <v>6.5</v>
      </c>
      <c r="DE11" s="14">
        <v>9575.5</v>
      </c>
      <c r="DG11" s="14">
        <v>425.9</v>
      </c>
      <c r="DI11" s="14">
        <v>10007.9</v>
      </c>
      <c r="DK11" s="14">
        <v>9767.3</v>
      </c>
      <c r="DM11" s="14">
        <v>10134.7</v>
      </c>
      <c r="DO11" s="14">
        <v>10126.7</v>
      </c>
      <c r="EI11" s="14">
        <v>10007.9</v>
      </c>
      <c r="EK11" s="14">
        <v>9347.3</v>
      </c>
      <c r="EM11" s="14">
        <v>9705.3</v>
      </c>
      <c r="EO11" s="14">
        <v>9698.3</v>
      </c>
      <c r="EP11" s="14" t="s">
        <v>124</v>
      </c>
      <c r="EQ11" s="14" t="s">
        <v>124</v>
      </c>
      <c r="ER11" s="14" t="s">
        <v>124</v>
      </c>
      <c r="ES11" s="14" t="s">
        <v>124</v>
      </c>
      <c r="ET11" s="14" t="s">
        <v>124</v>
      </c>
      <c r="EU11" s="14" t="s">
        <v>124</v>
      </c>
      <c r="EV11" s="14" t="s">
        <v>124</v>
      </c>
      <c r="EW11" s="14" t="s">
        <v>124</v>
      </c>
      <c r="EX11" s="14" t="s">
        <v>124</v>
      </c>
      <c r="EY11" s="14" t="s">
        <v>124</v>
      </c>
      <c r="EZ11" s="14" t="s">
        <v>124</v>
      </c>
      <c r="FA11" s="14" t="s">
        <v>124</v>
      </c>
      <c r="FB11" s="14" t="s">
        <v>124</v>
      </c>
      <c r="FC11" s="14" t="s">
        <v>124</v>
      </c>
      <c r="FD11" s="14" t="s">
        <v>124</v>
      </c>
      <c r="FE11" s="14" t="s">
        <v>124</v>
      </c>
      <c r="FF11" s="14" t="s">
        <v>124</v>
      </c>
      <c r="FG11" s="14" t="s">
        <v>124</v>
      </c>
      <c r="FI11" s="14">
        <v>9582</v>
      </c>
      <c r="FJ11" s="23">
        <v>31.15</v>
      </c>
      <c r="FK11" s="23">
        <v>62.25366667</v>
      </c>
      <c r="FL11" s="23"/>
      <c r="FM11" s="23">
        <v>93.4</v>
      </c>
      <c r="FN11" s="23">
        <v>92.77226984</v>
      </c>
      <c r="FO11">
        <v>1</v>
      </c>
      <c r="FP11" t="s">
        <v>82</v>
      </c>
      <c r="FQ11" t="s">
        <v>128</v>
      </c>
      <c r="FR11" s="8"/>
      <c r="FS11" s="10">
        <v>420.58372269630405</v>
      </c>
      <c r="FT11" s="23">
        <f>AI11</f>
        <v>0.38071066</v>
      </c>
      <c r="FU11" s="10">
        <v>400.7974142626351</v>
      </c>
      <c r="FV11" s="23"/>
      <c r="FW11" s="10">
        <v>434.4959024129952</v>
      </c>
      <c r="FY11" s="10" t="s">
        <v>124</v>
      </c>
      <c r="GA11" s="10" t="s">
        <v>124</v>
      </c>
      <c r="GC11" s="10" t="s">
        <v>124</v>
      </c>
      <c r="GG11" s="10">
        <v>418.7747591997675</v>
      </c>
      <c r="GH11" s="23"/>
      <c r="GI11" s="10">
        <v>25.25547812709017</v>
      </c>
      <c r="GJ11" s="23"/>
      <c r="GK11" s="10">
        <v>24.116976264688724</v>
      </c>
      <c r="GL11" s="23"/>
      <c r="GM11" s="10">
        <v>24.061974395990063</v>
      </c>
      <c r="GO11" s="10" t="s">
        <v>124</v>
      </c>
      <c r="GQ11" s="10" t="s">
        <v>124</v>
      </c>
      <c r="GS11" s="10" t="s">
        <v>124</v>
      </c>
      <c r="GW11" s="10">
        <v>24.46400942417504</v>
      </c>
      <c r="HY11" s="8">
        <f t="shared" si="0"/>
        <v>9583.633333333333</v>
      </c>
    </row>
    <row r="12" spans="1:233" ht="12.75">
      <c r="A12" s="42" t="s">
        <v>61</v>
      </c>
      <c r="B12" t="s">
        <v>74</v>
      </c>
      <c r="C12" t="s">
        <v>50</v>
      </c>
      <c r="D12" t="s">
        <v>51</v>
      </c>
      <c r="E12" t="s">
        <v>49</v>
      </c>
      <c r="F12" t="s">
        <v>67</v>
      </c>
      <c r="G12" t="s">
        <v>54</v>
      </c>
      <c r="H12" t="s">
        <v>52</v>
      </c>
      <c r="M12" t="s">
        <v>59</v>
      </c>
      <c r="O12" t="s">
        <v>56</v>
      </c>
      <c r="P12" t="s">
        <v>56</v>
      </c>
      <c r="Q12" t="s">
        <v>56</v>
      </c>
      <c r="R12" t="s">
        <v>53</v>
      </c>
      <c r="S12" t="s">
        <v>56</v>
      </c>
      <c r="T12" s="1">
        <v>35827</v>
      </c>
      <c r="U12" t="s">
        <v>69</v>
      </c>
      <c r="V12" t="s">
        <v>71</v>
      </c>
      <c r="W12" t="s">
        <v>71</v>
      </c>
      <c r="Y12">
        <v>3</v>
      </c>
      <c r="Z12">
        <v>3</v>
      </c>
      <c r="AC12" t="s">
        <v>70</v>
      </c>
      <c r="AD12">
        <v>1</v>
      </c>
      <c r="AE12" t="s">
        <v>82</v>
      </c>
      <c r="AF12" t="s">
        <v>128</v>
      </c>
      <c r="AH12" s="10">
        <v>151.3863467</v>
      </c>
      <c r="AJ12" s="10">
        <v>163.9003059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>
        <v>174.0468896</v>
      </c>
      <c r="BE12" s="14"/>
      <c r="BF12" s="10">
        <v>163.1111808</v>
      </c>
      <c r="BG12" s="14"/>
      <c r="BH12" s="10">
        <v>157.6433263</v>
      </c>
      <c r="BI12">
        <v>1</v>
      </c>
      <c r="BJ12" t="s">
        <v>82</v>
      </c>
      <c r="BK12" t="s">
        <v>128</v>
      </c>
      <c r="BL12" s="14" t="s">
        <v>116</v>
      </c>
      <c r="BM12" s="18">
        <v>96.09404241</v>
      </c>
      <c r="BN12" s="14" t="s">
        <v>116</v>
      </c>
      <c r="BO12" s="18">
        <v>95.18583676</v>
      </c>
      <c r="CB12" s="14" t="s">
        <v>116</v>
      </c>
      <c r="CC12" s="18">
        <v>95.10844248</v>
      </c>
      <c r="CD12" s="14" t="s">
        <v>116</v>
      </c>
      <c r="CE12" s="18">
        <v>95.4822036</v>
      </c>
      <c r="CF12" s="14" t="s">
        <v>116</v>
      </c>
      <c r="CG12" s="22">
        <f>AVERAGE(BM12,BO12)</f>
        <v>95.63993958500001</v>
      </c>
      <c r="CH12" s="14" t="s">
        <v>116</v>
      </c>
      <c r="CI12" s="18">
        <v>96.09404241</v>
      </c>
      <c r="CJ12" s="14" t="s">
        <v>116</v>
      </c>
      <c r="CK12" s="18">
        <v>95.18583676</v>
      </c>
      <c r="CX12" s="14" t="s">
        <v>116</v>
      </c>
      <c r="CY12" s="18">
        <v>95.10844248</v>
      </c>
      <c r="CZ12" s="14" t="s">
        <v>116</v>
      </c>
      <c r="DA12" s="18">
        <v>95.4822036</v>
      </c>
      <c r="DB12" s="14" t="s">
        <v>116</v>
      </c>
      <c r="DC12" s="22">
        <f>AVERAGE(CI12,CK12)</f>
        <v>95.63993958500001</v>
      </c>
      <c r="DD12" s="14">
        <v>719.3</v>
      </c>
      <c r="DE12" s="14">
        <v>2892.2</v>
      </c>
      <c r="DG12" s="14">
        <v>157.2</v>
      </c>
      <c r="DI12" s="14">
        <v>3768.7</v>
      </c>
      <c r="DJ12" s="8">
        <v>4.2</v>
      </c>
      <c r="DK12" s="14">
        <v>4045.7</v>
      </c>
      <c r="DL12" s="8">
        <v>4</v>
      </c>
      <c r="DM12" s="14">
        <v>3546.4</v>
      </c>
      <c r="EF12" s="8">
        <v>4.2</v>
      </c>
      <c r="EG12" s="14">
        <v>3714.1</v>
      </c>
      <c r="EH12" s="8">
        <v>4.2</v>
      </c>
      <c r="EI12" s="14">
        <v>3768.7</v>
      </c>
      <c r="EK12" s="14">
        <v>3874.3</v>
      </c>
      <c r="EM12" s="14">
        <v>3403.5</v>
      </c>
      <c r="EP12" s="14" t="s">
        <v>124</v>
      </c>
      <c r="EQ12" s="14" t="s">
        <v>124</v>
      </c>
      <c r="ER12" s="14" t="s">
        <v>124</v>
      </c>
      <c r="ES12" s="14" t="s">
        <v>124</v>
      </c>
      <c r="ET12" s="14" t="s">
        <v>124</v>
      </c>
      <c r="EU12" s="14" t="s">
        <v>124</v>
      </c>
      <c r="EV12" s="14" t="s">
        <v>124</v>
      </c>
      <c r="EW12" s="14" t="s">
        <v>124</v>
      </c>
      <c r="EX12" s="14" t="s">
        <v>124</v>
      </c>
      <c r="EY12" s="14" t="s">
        <v>124</v>
      </c>
      <c r="EZ12" s="14" t="s">
        <v>124</v>
      </c>
      <c r="FA12" s="14" t="s">
        <v>124</v>
      </c>
      <c r="FB12" s="14" t="s">
        <v>124</v>
      </c>
      <c r="FC12" s="14" t="s">
        <v>124</v>
      </c>
      <c r="FD12" s="14" t="s">
        <v>124</v>
      </c>
      <c r="FE12" s="14" t="s">
        <v>124</v>
      </c>
      <c r="FF12" s="14" t="s">
        <v>124</v>
      </c>
      <c r="FG12" s="14">
        <v>3556.5</v>
      </c>
      <c r="FI12" s="14">
        <v>3611.5</v>
      </c>
      <c r="FJ12" s="23">
        <v>10.731210933</v>
      </c>
      <c r="FK12" s="23">
        <v>171.71154</v>
      </c>
      <c r="FL12" s="23"/>
      <c r="FM12" s="23">
        <v>182.44</v>
      </c>
      <c r="FN12" s="23">
        <v>191.0522487</v>
      </c>
      <c r="FO12">
        <v>1</v>
      </c>
      <c r="FP12" t="s">
        <v>82</v>
      </c>
      <c r="FQ12" t="s">
        <v>128</v>
      </c>
      <c r="FR12" s="8"/>
      <c r="FS12" s="10">
        <v>2088.016619157954</v>
      </c>
      <c r="FT12" s="23"/>
      <c r="FU12" s="10">
        <v>2852.82299144035</v>
      </c>
      <c r="FY12" s="10" t="s">
        <v>124</v>
      </c>
      <c r="GA12" s="10" t="s">
        <v>124</v>
      </c>
      <c r="GC12" s="10" t="s">
        <v>124</v>
      </c>
      <c r="GE12" s="10">
        <v>2570.048441975242</v>
      </c>
      <c r="GG12" s="10">
        <v>2501.490117120519</v>
      </c>
      <c r="GH12" s="23"/>
      <c r="GI12" s="10">
        <v>53.45722709595406</v>
      </c>
      <c r="GJ12" s="23"/>
      <c r="GK12" s="10">
        <v>59.25895839461295</v>
      </c>
      <c r="GL12" s="23"/>
      <c r="GO12" s="10" t="s">
        <v>124</v>
      </c>
      <c r="GQ12" s="10" t="s">
        <v>124</v>
      </c>
      <c r="GS12" s="10" t="s">
        <v>124</v>
      </c>
      <c r="GU12" s="10">
        <v>52.54049311425125</v>
      </c>
      <c r="GW12" s="10">
        <v>55.369695657832686</v>
      </c>
      <c r="HY12" s="8">
        <f t="shared" si="0"/>
        <v>3638.9</v>
      </c>
    </row>
    <row r="13" spans="1:233" s="2" customFormat="1" ht="12.75">
      <c r="A13" s="7" t="s">
        <v>62</v>
      </c>
      <c r="B13" s="2" t="s">
        <v>74</v>
      </c>
      <c r="C13" s="2" t="s">
        <v>50</v>
      </c>
      <c r="D13" s="2" t="s">
        <v>51</v>
      </c>
      <c r="E13" s="2" t="s">
        <v>49</v>
      </c>
      <c r="F13" s="2" t="s">
        <v>67</v>
      </c>
      <c r="G13" s="2" t="s">
        <v>54</v>
      </c>
      <c r="H13" s="2" t="s">
        <v>52</v>
      </c>
      <c r="M13" s="2" t="s">
        <v>59</v>
      </c>
      <c r="O13" s="2" t="s">
        <v>56</v>
      </c>
      <c r="P13" s="2" t="s">
        <v>56</v>
      </c>
      <c r="Q13" s="2" t="s">
        <v>56</v>
      </c>
      <c r="R13" s="2" t="s">
        <v>53</v>
      </c>
      <c r="S13" s="2" t="s">
        <v>56</v>
      </c>
      <c r="T13" s="3">
        <v>35827</v>
      </c>
      <c r="U13" s="2" t="s">
        <v>69</v>
      </c>
      <c r="V13" s="2" t="s">
        <v>71</v>
      </c>
      <c r="W13" s="2" t="s">
        <v>71</v>
      </c>
      <c r="Y13" s="2">
        <v>3</v>
      </c>
      <c r="Z13" s="2">
        <v>3</v>
      </c>
      <c r="AC13" s="2" t="s">
        <v>70</v>
      </c>
      <c r="AD13" s="2">
        <v>1</v>
      </c>
      <c r="AE13" t="s">
        <v>82</v>
      </c>
      <c r="AF13" s="2" t="s">
        <v>128</v>
      </c>
      <c r="AG13" s="12"/>
      <c r="AH13" s="11">
        <v>151.3863467</v>
      </c>
      <c r="AI13" s="12"/>
      <c r="AJ13" s="11">
        <v>163.9003059</v>
      </c>
      <c r="AK13" s="12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>
        <v>174.0468896</v>
      </c>
      <c r="BE13" s="15"/>
      <c r="BF13" s="11">
        <v>163.1111808</v>
      </c>
      <c r="BG13" s="15"/>
      <c r="BH13" s="11">
        <v>157.6433263</v>
      </c>
      <c r="BI13">
        <v>1</v>
      </c>
      <c r="BJ13" t="s">
        <v>82</v>
      </c>
      <c r="BK13" t="s">
        <v>128</v>
      </c>
      <c r="BL13" s="14" t="s">
        <v>116</v>
      </c>
      <c r="BM13" s="19">
        <v>96.09404241</v>
      </c>
      <c r="BN13" s="14" t="s">
        <v>116</v>
      </c>
      <c r="BO13" s="19">
        <v>95.18583676</v>
      </c>
      <c r="CB13" s="14" t="s">
        <v>116</v>
      </c>
      <c r="CC13" s="19">
        <v>95.10844248</v>
      </c>
      <c r="CD13" s="14" t="s">
        <v>116</v>
      </c>
      <c r="CE13" s="19">
        <v>95.4822036</v>
      </c>
      <c r="CF13" s="14" t="s">
        <v>116</v>
      </c>
      <c r="CG13" s="22">
        <f>AVERAGE(BM13,BO13)</f>
        <v>95.63993958500001</v>
      </c>
      <c r="CH13" s="14" t="s">
        <v>116</v>
      </c>
      <c r="CI13" s="19">
        <v>96.09404241</v>
      </c>
      <c r="CJ13" s="14" t="s">
        <v>116</v>
      </c>
      <c r="CK13" s="19">
        <v>95.18583676</v>
      </c>
      <c r="CX13" s="14" t="s">
        <v>116</v>
      </c>
      <c r="CY13" s="19">
        <v>95.10844248</v>
      </c>
      <c r="CZ13" s="14" t="s">
        <v>116</v>
      </c>
      <c r="DA13" s="19">
        <v>95.4822036</v>
      </c>
      <c r="DB13" s="14" t="s">
        <v>116</v>
      </c>
      <c r="DC13" s="22">
        <f>AVERAGE(CI13,CK13)</f>
        <v>95.63993958500001</v>
      </c>
      <c r="DD13" s="15">
        <v>719.3</v>
      </c>
      <c r="DE13" s="15">
        <v>2892.2</v>
      </c>
      <c r="DF13" s="15"/>
      <c r="DG13" s="15">
        <v>157.2</v>
      </c>
      <c r="DH13" s="15"/>
      <c r="DI13" s="15">
        <v>3768.7</v>
      </c>
      <c r="DJ13" s="8">
        <v>4.2</v>
      </c>
      <c r="DK13" s="14">
        <v>4045.7</v>
      </c>
      <c r="DL13" s="8">
        <v>4</v>
      </c>
      <c r="DM13" s="14">
        <v>3546.4</v>
      </c>
      <c r="EF13" s="8">
        <v>4.2</v>
      </c>
      <c r="EG13" s="14">
        <v>3714.1</v>
      </c>
      <c r="EH13" s="8">
        <v>4.2</v>
      </c>
      <c r="EI13" s="14">
        <v>3768.7</v>
      </c>
      <c r="EJ13"/>
      <c r="EK13" s="14">
        <v>3874.3</v>
      </c>
      <c r="EL13" s="14"/>
      <c r="EM13" s="14">
        <v>3403.5</v>
      </c>
      <c r="EN13" s="14"/>
      <c r="EO13" s="15"/>
      <c r="EP13" s="14" t="s">
        <v>124</v>
      </c>
      <c r="EQ13" s="14" t="s">
        <v>124</v>
      </c>
      <c r="ER13" s="14" t="s">
        <v>124</v>
      </c>
      <c r="ES13" s="14" t="s">
        <v>124</v>
      </c>
      <c r="ET13" s="14" t="s">
        <v>124</v>
      </c>
      <c r="EU13" s="14" t="s">
        <v>124</v>
      </c>
      <c r="EV13" s="14" t="s">
        <v>124</v>
      </c>
      <c r="EW13" s="14" t="s">
        <v>124</v>
      </c>
      <c r="EX13" s="14" t="s">
        <v>124</v>
      </c>
      <c r="EY13" s="14" t="s">
        <v>124</v>
      </c>
      <c r="EZ13" s="14" t="s">
        <v>124</v>
      </c>
      <c r="FA13" s="14" t="s">
        <v>124</v>
      </c>
      <c r="FB13" s="14" t="s">
        <v>124</v>
      </c>
      <c r="FC13" s="14" t="s">
        <v>124</v>
      </c>
      <c r="FD13" s="14" t="s">
        <v>124</v>
      </c>
      <c r="FE13" s="14" t="s">
        <v>124</v>
      </c>
      <c r="FF13" s="14" t="s">
        <v>124</v>
      </c>
      <c r="FG13" s="14">
        <v>3556.5</v>
      </c>
      <c r="FH13" s="14"/>
      <c r="FI13" s="14">
        <v>3611.5</v>
      </c>
      <c r="FJ13" s="23">
        <v>10.731210933</v>
      </c>
      <c r="FK13" s="23">
        <v>171.71154</v>
      </c>
      <c r="FL13" s="23"/>
      <c r="FM13" s="23">
        <v>182.44</v>
      </c>
      <c r="FN13" s="23">
        <v>191.0522487</v>
      </c>
      <c r="FO13" s="2">
        <v>1</v>
      </c>
      <c r="FP13" s="2" t="s">
        <v>82</v>
      </c>
      <c r="FQ13" t="s">
        <v>128</v>
      </c>
      <c r="FR13" s="8"/>
      <c r="FS13" s="11">
        <v>2088.016619157954</v>
      </c>
      <c r="FT13" s="23"/>
      <c r="FU13" s="11">
        <v>2852.82299144035</v>
      </c>
      <c r="FV13" s="11"/>
      <c r="FX13" s="11"/>
      <c r="FY13" s="11" t="s">
        <v>124</v>
      </c>
      <c r="FZ13" s="11"/>
      <c r="GA13" s="11" t="s">
        <v>124</v>
      </c>
      <c r="GB13" s="11"/>
      <c r="GC13" s="11" t="s">
        <v>124</v>
      </c>
      <c r="GD13" s="11"/>
      <c r="GE13" s="11">
        <v>2570.048441975242</v>
      </c>
      <c r="GF13" s="11"/>
      <c r="GG13" s="11">
        <v>2501.490117120519</v>
      </c>
      <c r="GH13" s="23"/>
      <c r="GI13" s="10">
        <v>53.45722709595406</v>
      </c>
      <c r="GJ13" s="23"/>
      <c r="GK13" s="10">
        <v>59.25895839461295</v>
      </c>
      <c r="GL13" s="23"/>
      <c r="GN13" s="10"/>
      <c r="GO13" s="11" t="s">
        <v>124</v>
      </c>
      <c r="GP13" s="11"/>
      <c r="GQ13" s="11" t="s">
        <v>124</v>
      </c>
      <c r="GR13" s="11"/>
      <c r="GS13" s="11" t="s">
        <v>124</v>
      </c>
      <c r="GT13" s="11"/>
      <c r="GU13" s="10">
        <v>52.54049311425125</v>
      </c>
      <c r="GV13" s="11"/>
      <c r="GW13" s="11">
        <v>55.369695657832686</v>
      </c>
      <c r="HX13"/>
      <c r="HY13" s="8">
        <f t="shared" si="0"/>
        <v>3638.9</v>
      </c>
    </row>
    <row r="14" spans="1:233" ht="12.75">
      <c r="A14" s="42" t="s">
        <v>57</v>
      </c>
      <c r="B14" t="s">
        <v>68</v>
      </c>
      <c r="C14" t="s">
        <v>50</v>
      </c>
      <c r="D14" t="s">
        <v>51</v>
      </c>
      <c r="E14" t="s">
        <v>49</v>
      </c>
      <c r="F14" t="s">
        <v>67</v>
      </c>
      <c r="G14" t="s">
        <v>54</v>
      </c>
      <c r="H14" t="s">
        <v>52</v>
      </c>
      <c r="M14" t="s">
        <v>58</v>
      </c>
      <c r="O14" t="s">
        <v>56</v>
      </c>
      <c r="P14" t="s">
        <v>56</v>
      </c>
      <c r="Q14" t="s">
        <v>56</v>
      </c>
      <c r="R14" t="s">
        <v>53</v>
      </c>
      <c r="S14" t="s">
        <v>56</v>
      </c>
      <c r="T14" s="1">
        <v>35582</v>
      </c>
      <c r="U14" t="s">
        <v>69</v>
      </c>
      <c r="V14" t="s">
        <v>71</v>
      </c>
      <c r="W14" t="s">
        <v>71</v>
      </c>
      <c r="Y14">
        <v>3</v>
      </c>
      <c r="Z14">
        <v>3</v>
      </c>
      <c r="AC14" t="s">
        <v>70</v>
      </c>
      <c r="AD14">
        <v>1</v>
      </c>
      <c r="AE14" t="s">
        <v>82</v>
      </c>
      <c r="AF14" t="s">
        <v>128</v>
      </c>
      <c r="AH14" s="10">
        <v>64.62613875</v>
      </c>
      <c r="AJ14" s="10">
        <v>59.00423878</v>
      </c>
      <c r="BD14" s="10">
        <v>83.69657766</v>
      </c>
      <c r="BE14" s="14"/>
      <c r="BF14" s="10">
        <v>69.10898507</v>
      </c>
      <c r="BG14" s="14"/>
      <c r="BH14" s="10">
        <v>62</v>
      </c>
      <c r="BI14">
        <v>1</v>
      </c>
      <c r="BJ14" t="s">
        <v>82</v>
      </c>
      <c r="BK14" t="s">
        <v>128</v>
      </c>
      <c r="BM14" s="18">
        <v>98.503</v>
      </c>
      <c r="BO14" s="18">
        <v>98.816</v>
      </c>
      <c r="CC14" s="18">
        <v>98.975</v>
      </c>
      <c r="CD14" s="22"/>
      <c r="CE14" s="18">
        <v>98.81333519</v>
      </c>
      <c r="CG14" s="22">
        <f>AVERAGE(BM14,BO14)</f>
        <v>98.65950000000001</v>
      </c>
      <c r="CI14" s="18">
        <v>98.503</v>
      </c>
      <c r="CK14" s="18">
        <v>98.816</v>
      </c>
      <c r="CY14" s="18">
        <v>98.975</v>
      </c>
      <c r="CZ14" s="22"/>
      <c r="DA14" s="18">
        <v>98.81333519</v>
      </c>
      <c r="DC14" s="22">
        <f>AVERAGE(CI14,CK14)</f>
        <v>98.65950000000001</v>
      </c>
      <c r="DD14" s="14">
        <v>3057.1</v>
      </c>
      <c r="DE14" s="14">
        <v>2575.9</v>
      </c>
      <c r="DG14" s="14">
        <v>190.8</v>
      </c>
      <c r="DI14" s="14">
        <v>5823.8</v>
      </c>
      <c r="DK14" s="14">
        <v>4317.6</v>
      </c>
      <c r="DM14" s="14">
        <v>4985.3</v>
      </c>
      <c r="EF14" s="8"/>
      <c r="EG14" s="14">
        <v>8168.4</v>
      </c>
      <c r="EI14" s="14">
        <v>5823.8</v>
      </c>
      <c r="EK14" s="14">
        <v>4141.3</v>
      </c>
      <c r="EM14" s="14">
        <v>4785</v>
      </c>
      <c r="EP14" s="14" t="s">
        <v>124</v>
      </c>
      <c r="EQ14" s="14" t="s">
        <v>124</v>
      </c>
      <c r="ER14" s="14" t="s">
        <v>124</v>
      </c>
      <c r="ES14" s="14" t="s">
        <v>124</v>
      </c>
      <c r="ET14" s="14" t="s">
        <v>124</v>
      </c>
      <c r="EU14" s="14" t="s">
        <v>124</v>
      </c>
      <c r="EV14" s="14" t="s">
        <v>124</v>
      </c>
      <c r="EW14" s="14" t="s">
        <v>124</v>
      </c>
      <c r="EX14" s="14" t="s">
        <v>124</v>
      </c>
      <c r="EY14" s="14" t="s">
        <v>124</v>
      </c>
      <c r="EZ14" s="14" t="s">
        <v>124</v>
      </c>
      <c r="FA14" s="14" t="s">
        <v>124</v>
      </c>
      <c r="FB14" s="14" t="s">
        <v>124</v>
      </c>
      <c r="FC14" s="14" t="s">
        <v>124</v>
      </c>
      <c r="FD14" s="14" t="s">
        <v>124</v>
      </c>
      <c r="FE14" s="14" t="s">
        <v>124</v>
      </c>
      <c r="FF14" s="14" t="s">
        <v>124</v>
      </c>
      <c r="FG14" s="14">
        <v>7972.5</v>
      </c>
      <c r="FI14" s="14">
        <v>5633</v>
      </c>
      <c r="FJ14" s="23">
        <v>19.202832</v>
      </c>
      <c r="FK14" s="23">
        <v>224.929628</v>
      </c>
      <c r="FL14" s="23"/>
      <c r="FM14" s="23">
        <v>244.13</v>
      </c>
      <c r="FN14" s="23">
        <v>249.1705855</v>
      </c>
      <c r="FO14" s="27">
        <v>1</v>
      </c>
      <c r="FP14" s="27" t="s">
        <v>82</v>
      </c>
      <c r="FQ14" t="s">
        <v>128</v>
      </c>
      <c r="FR14" s="8"/>
      <c r="FS14" s="10">
        <v>730.8266323392281</v>
      </c>
      <c r="FT14" s="23"/>
      <c r="FU14" s="10">
        <v>591.2213023145619</v>
      </c>
      <c r="FY14" s="10" t="s">
        <v>124</v>
      </c>
      <c r="GA14" s="10" t="s">
        <v>124</v>
      </c>
      <c r="GC14" s="10" t="s">
        <v>124</v>
      </c>
      <c r="GE14" s="10">
        <v>868.1689903495875</v>
      </c>
      <c r="GG14" s="10">
        <v>729.0410802250141</v>
      </c>
      <c r="GH14" s="23"/>
      <c r="GI14" s="10">
        <v>48.82570947502256</v>
      </c>
      <c r="GJ14" s="23"/>
      <c r="GK14" s="10">
        <v>49.952606917122374</v>
      </c>
      <c r="GL14" s="23"/>
      <c r="GO14" s="10" t="s">
        <v>124</v>
      </c>
      <c r="GQ14" s="10" t="s">
        <v>124</v>
      </c>
      <c r="GS14" s="10" t="s">
        <v>124</v>
      </c>
      <c r="GU14" s="10">
        <v>84.72928965348801</v>
      </c>
      <c r="GW14" s="10">
        <v>61.43614220978006</v>
      </c>
      <c r="HY14" s="8">
        <f t="shared" si="0"/>
        <v>4463.15</v>
      </c>
    </row>
    <row r="15" spans="1:233" ht="12.75">
      <c r="A15" s="42" t="s">
        <v>60</v>
      </c>
      <c r="B15" t="s">
        <v>72</v>
      </c>
      <c r="C15" t="s">
        <v>50</v>
      </c>
      <c r="D15" t="s">
        <v>51</v>
      </c>
      <c r="E15" t="s">
        <v>49</v>
      </c>
      <c r="F15" t="s">
        <v>67</v>
      </c>
      <c r="G15" t="s">
        <v>54</v>
      </c>
      <c r="H15" t="s">
        <v>52</v>
      </c>
      <c r="M15" t="s">
        <v>59</v>
      </c>
      <c r="O15" t="s">
        <v>56</v>
      </c>
      <c r="P15" t="s">
        <v>56</v>
      </c>
      <c r="Q15" t="s">
        <v>56</v>
      </c>
      <c r="R15" t="s">
        <v>53</v>
      </c>
      <c r="S15" t="s">
        <v>56</v>
      </c>
      <c r="T15" s="1">
        <v>35947</v>
      </c>
      <c r="U15" t="s">
        <v>69</v>
      </c>
      <c r="V15" t="s">
        <v>71</v>
      </c>
      <c r="W15" t="s">
        <v>71</v>
      </c>
      <c r="Y15">
        <v>3</v>
      </c>
      <c r="Z15">
        <v>3</v>
      </c>
      <c r="AC15" t="s">
        <v>70</v>
      </c>
      <c r="AD15">
        <v>1</v>
      </c>
      <c r="AE15" t="s">
        <v>82</v>
      </c>
      <c r="AF15" t="s">
        <v>129</v>
      </c>
      <c r="AH15" s="10"/>
      <c r="AJ15" s="10">
        <v>156.2300885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>
        <v>92.46175257</v>
      </c>
      <c r="BE15" s="14"/>
      <c r="BF15" s="10">
        <v>124.3459205</v>
      </c>
      <c r="BG15" s="14"/>
      <c r="BH15" s="10">
        <v>156.2300885</v>
      </c>
      <c r="BI15">
        <v>1</v>
      </c>
      <c r="BJ15" t="s">
        <v>82</v>
      </c>
      <c r="BK15" t="s">
        <v>128</v>
      </c>
      <c r="BN15" s="18" t="s">
        <v>116</v>
      </c>
      <c r="BO15" s="18">
        <v>91.597</v>
      </c>
      <c r="CB15" s="18" t="s">
        <v>116</v>
      </c>
      <c r="CC15" s="18">
        <v>95.338</v>
      </c>
      <c r="CD15" s="22" t="s">
        <v>116</v>
      </c>
      <c r="CE15" s="18">
        <v>93.528</v>
      </c>
      <c r="CF15" s="14" t="s">
        <v>116</v>
      </c>
      <c r="CG15" s="22">
        <f>AVERAGE(BM15,BO15)</f>
        <v>91.597</v>
      </c>
      <c r="CJ15" s="18" t="s">
        <v>116</v>
      </c>
      <c r="CK15" s="18">
        <v>91.597</v>
      </c>
      <c r="CX15" s="18" t="s">
        <v>116</v>
      </c>
      <c r="CY15" s="18">
        <v>95.338</v>
      </c>
      <c r="CZ15" s="22" t="s">
        <v>116</v>
      </c>
      <c r="DA15" s="18">
        <v>93.528</v>
      </c>
      <c r="DB15" s="14" t="s">
        <v>116</v>
      </c>
      <c r="DC15" s="22">
        <f>AVERAGE(CI15,CK15)</f>
        <v>91.597</v>
      </c>
      <c r="DD15" s="14">
        <v>600.6</v>
      </c>
      <c r="DE15" s="14">
        <v>1261</v>
      </c>
      <c r="DG15" s="14">
        <v>128.9</v>
      </c>
      <c r="DI15" s="14">
        <v>1990.4</v>
      </c>
      <c r="DJ15" s="8">
        <v>7</v>
      </c>
      <c r="DK15" s="14">
        <v>1926.7</v>
      </c>
      <c r="DL15" s="8">
        <v>6.9</v>
      </c>
      <c r="DM15" s="14">
        <v>2054.2</v>
      </c>
      <c r="EF15" s="8"/>
      <c r="EH15" s="8">
        <v>7</v>
      </c>
      <c r="EI15" s="14">
        <v>1990.4</v>
      </c>
      <c r="EJ15" s="23">
        <v>0.480324318320653</v>
      </c>
      <c r="EL15" s="14">
        <v>0.54625468164794</v>
      </c>
      <c r="EM15" s="14">
        <v>1922.4</v>
      </c>
      <c r="EN15" s="14" t="s">
        <v>124</v>
      </c>
      <c r="EO15" s="14" t="s">
        <v>124</v>
      </c>
      <c r="EP15" s="14" t="s">
        <v>124</v>
      </c>
      <c r="EQ15" s="14" t="s">
        <v>124</v>
      </c>
      <c r="ER15" s="14" t="s">
        <v>124</v>
      </c>
      <c r="ES15" s="14" t="s">
        <v>124</v>
      </c>
      <c r="ET15" s="14" t="s">
        <v>124</v>
      </c>
      <c r="EU15" s="14" t="s">
        <v>124</v>
      </c>
      <c r="EV15" s="14" t="s">
        <v>124</v>
      </c>
      <c r="EW15" s="14" t="s">
        <v>124</v>
      </c>
      <c r="EX15" s="14" t="s">
        <v>124</v>
      </c>
      <c r="EY15" s="14" t="s">
        <v>124</v>
      </c>
      <c r="EZ15" s="14" t="s">
        <v>124</v>
      </c>
      <c r="FA15" s="14" t="s">
        <v>124</v>
      </c>
      <c r="FB15" s="14" t="s">
        <v>124</v>
      </c>
      <c r="FC15" s="14" t="s">
        <v>124</v>
      </c>
      <c r="FD15" s="14" t="s">
        <v>124</v>
      </c>
      <c r="FE15" s="14" t="s">
        <v>124</v>
      </c>
      <c r="FF15" s="14" t="s">
        <v>124</v>
      </c>
      <c r="FG15" s="96">
        <v>1800.7</v>
      </c>
      <c r="FI15" s="14">
        <v>1861.6</v>
      </c>
      <c r="FJ15" s="23">
        <v>74.7679255</v>
      </c>
      <c r="FK15" s="23">
        <v>334.0902668</v>
      </c>
      <c r="FL15" s="23"/>
      <c r="FM15" s="23">
        <v>408.01</v>
      </c>
      <c r="FN15" s="23">
        <v>489.3375317</v>
      </c>
      <c r="FO15" s="27">
        <v>1</v>
      </c>
      <c r="FP15" s="27" t="s">
        <v>82</v>
      </c>
      <c r="FQ15" t="s">
        <v>128</v>
      </c>
      <c r="FR15" s="8"/>
      <c r="FS15" s="10">
        <v>1012.5073187583971</v>
      </c>
      <c r="FT15" s="23"/>
      <c r="FU15" s="10">
        <v>449.0871197341245</v>
      </c>
      <c r="FY15" s="10" t="s">
        <v>124</v>
      </c>
      <c r="GA15" s="10" t="s">
        <v>124</v>
      </c>
      <c r="GC15" s="10" t="s">
        <v>124</v>
      </c>
      <c r="GE15" s="10" t="s">
        <v>124</v>
      </c>
      <c r="GG15" s="10">
        <v>693.5555912279677</v>
      </c>
      <c r="GH15" s="23">
        <f>EJ15</f>
        <v>0.480324318320653</v>
      </c>
      <c r="GI15" s="10">
        <v>11.612628643837857</v>
      </c>
      <c r="GJ15" s="23">
        <f>EL15</f>
        <v>0.54625468164794</v>
      </c>
      <c r="GK15" s="10">
        <v>9.288827213956733</v>
      </c>
      <c r="GL15" s="23">
        <f>EN15</f>
      </c>
      <c r="GO15" s="10" t="s">
        <v>124</v>
      </c>
      <c r="GQ15" s="10" t="s">
        <v>124</v>
      </c>
      <c r="GS15" s="10" t="s">
        <v>124</v>
      </c>
      <c r="GU15" s="10" t="s">
        <v>124</v>
      </c>
      <c r="GV15" s="10">
        <v>0.5</v>
      </c>
      <c r="GW15" s="10">
        <v>10.324595539675034</v>
      </c>
      <c r="HY15" s="8">
        <f t="shared" si="0"/>
        <v>1922.4</v>
      </c>
    </row>
  </sheetData>
  <mergeCells count="1">
    <mergeCell ref="DD2:DI2"/>
  </mergeCells>
  <printOptions headings="1" horizontalCentered="1"/>
  <pageMargins left="0.25" right="0.25" top="0.5" bottom="0.5" header="0.25" footer="0.25"/>
  <pageSetup fitToHeight="40" fitToWidth="3" horizontalDpi="600" verticalDpi="600" orientation="landscape" pageOrder="overThenDown" scale="70" r:id="rId1"/>
  <headerFooter alignWithMargins="0">
    <oddHeader>&amp;CData Summary: Solid Fuel Boilers, Semi Volatile Metals</oddHeader>
    <oddFooter>&amp;CPage &amp;P of &amp;N</oddFooter>
  </headerFooter>
  <colBreaks count="4" manualBreakCount="4">
    <brk id="19" max="65535" man="1"/>
    <brk id="60" max="65535" man="1"/>
    <brk id="107" max="65535" man="1"/>
    <brk id="1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2005-08-10T23:16:42Z</cp:lastPrinted>
  <dcterms:created xsi:type="dcterms:W3CDTF">2002-10-18T16:37:47Z</dcterms:created>
  <dcterms:modified xsi:type="dcterms:W3CDTF">2005-08-10T23:17:18Z</dcterms:modified>
  <cp:category/>
  <cp:version/>
  <cp:contentType/>
  <cp:contentStatus/>
</cp:coreProperties>
</file>