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2120" windowHeight="88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<sst xmlns="http://schemas.openxmlformats.org/spreadsheetml/2006/main" count="110" uniqueCount="64">
  <si>
    <t>Respondent Type</t>
  </si>
  <si>
    <t>Requirement</t>
  </si>
  <si>
    <t xml:space="preserve"> # of Responses </t>
  </si>
  <si>
    <t>Hours/Response</t>
  </si>
  <si>
    <t xml:space="preserve">Total Hours </t>
  </si>
  <si>
    <t>Federal Government</t>
  </si>
  <si>
    <t xml:space="preserve">   Business or other for-profits</t>
  </si>
  <si>
    <t xml:space="preserve">   Not-for profits</t>
  </si>
  <si>
    <t>Description</t>
  </si>
  <si>
    <t>CURRENT INVENTORY</t>
  </si>
  <si>
    <t>Sub-total</t>
  </si>
  <si>
    <t>Current Inventory of Hours</t>
  </si>
  <si>
    <t>REVISED TOTAL RESPONDENTS</t>
  </si>
  <si>
    <t>REVISED TOTAL BURDEN HOURS</t>
  </si>
  <si>
    <t xml:space="preserve"> </t>
  </si>
  <si>
    <t>Section A: Burden by Affected Entity</t>
  </si>
  <si>
    <t>Section B: Burden Impact Totals</t>
  </si>
  <si>
    <t>Current # Respondents</t>
  </si>
  <si>
    <t>Current # of Responses</t>
  </si>
  <si>
    <t>REVISED TOTAL RESPONSES</t>
  </si>
  <si>
    <t>1. Individuals or Households</t>
  </si>
  <si>
    <t>2. Private Sector</t>
  </si>
  <si>
    <t>3.    Farms</t>
  </si>
  <si>
    <t>4. State, Local, or Tribal Governments</t>
  </si>
  <si>
    <t>600.20</t>
  </si>
  <si>
    <t xml:space="preserve">2.a.2. Recertification - For Profit Inst </t>
  </si>
  <si>
    <t>2.a.1. Initial Applications - For Profit Inst</t>
  </si>
  <si>
    <t>2.b.1. Initial Applications - Not-for profits</t>
  </si>
  <si>
    <t>4.a.2. Recertification - Public Inst.</t>
  </si>
  <si>
    <t>4.a.1.  Initial Applications - Public Inst.</t>
  </si>
  <si>
    <t>2.a.3. Foreign Inst Recert - For Profit Inst</t>
  </si>
  <si>
    <t>2.b.2.  Recertification - Not-for profit Inst</t>
  </si>
  <si>
    <t>2.b.3. Foreign Inst Recert - Not-for profit</t>
  </si>
  <si>
    <t>4.a.3. Foreign Inst Recert - Public Inst.</t>
  </si>
  <si>
    <t>2.a.4. Expand Elig - For Profit Inst</t>
  </si>
  <si>
    <t>2.b.4. Expand Elig - Not-for profit Inst</t>
  </si>
  <si>
    <t>4.a.4. Expand Elig - Public Inst.</t>
  </si>
  <si>
    <t>2.a.5. Updating Info - For Profit Inst</t>
  </si>
  <si>
    <t>600.21</t>
  </si>
  <si>
    <t>2.b.5. Updating Info - Not-for profit Inst</t>
  </si>
  <si>
    <t>4.a.5. Updating Info - Public Inst.</t>
  </si>
  <si>
    <t>2.a.6. Change of Ownership - For Profit</t>
  </si>
  <si>
    <t>600.31</t>
  </si>
  <si>
    <t>2.b.6. Change of Ownership - Not-for profit</t>
  </si>
  <si>
    <t>4.a.6. Change of Ownership - Public Inst</t>
  </si>
  <si>
    <t>Section C: By Regulation</t>
  </si>
  <si>
    <t xml:space="preserve">Initial </t>
  </si>
  <si>
    <t xml:space="preserve">  For-Profit</t>
  </si>
  <si>
    <t xml:space="preserve">  Not-for Profit</t>
  </si>
  <si>
    <t xml:space="preserve">  Public</t>
  </si>
  <si>
    <t>Recertification</t>
  </si>
  <si>
    <t>Foreign Recertification</t>
  </si>
  <si>
    <t>Expand Eligibility</t>
  </si>
  <si>
    <t>600.20 Application for inst. eligibility</t>
  </si>
  <si>
    <t>600.21 Updating (Application) Information</t>
  </si>
  <si>
    <t>600.31 Change in Ownership</t>
  </si>
  <si>
    <t>TOTAL</t>
  </si>
  <si>
    <t>Total from above</t>
  </si>
  <si>
    <t>Reduction in Burden Hours</t>
  </si>
  <si>
    <t>600.20 Sub-total</t>
  </si>
  <si>
    <t>The actual count of unduplicated respondents is 3,278.  An institution can submit numerous applications annually depending on its circumstances.  For example, the institution could submit an application to expand its current approval and then later in the year submit an application to report a new official.</t>
  </si>
  <si>
    <t># of Respondents</t>
  </si>
  <si>
    <t>OMB.1845.0012.Table.10.2.08</t>
  </si>
  <si>
    <t>Unduplicated Total - ( see notes below)</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</si>
</sst>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4">
    <font>
      <sz val="10"/>
      <name val="Arial"/>
      <family val="0"/>
    </font>
    <font>
      <b/>
      <sz val="10"/>
      <name val="Arial"/>
      <family val="2"/>
    </font>
    <font>
      <sz val="12"/>
      <name val="Times New Roman"/>
      <family val="1"/>
    </font>
    <font>
      <sz val="11"/>
      <name val="Times New Roman"/>
      <family val="1"/>
    </font>
  </fonts>
  <fills count="2">
    <fill>
      <patternFill/>
    </fill>
    <fill>
      <patternFill patternType="gray125"/>
    </fill>
  </fills>
  <borders count="2">
    <border>
      <left/>
      <right/>
      <top/>
      <bottom/>
      <diagonal/>
    </border>
    <border>
      <left>
        <color indexed="63"/>
      </left>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0" fontId="1" fillId="0" borderId="0" xfId="0" applyFont="1" applyAlignment="1">
      <alignment/>
    </xf>
    <xf numFmtId="0" fontId="1" fillId="0" borderId="1" xfId="0" applyFont="1" applyFill="1" applyBorder="1" applyAlignment="1">
      <alignment horizontal="center"/>
    </xf>
    <xf numFmtId="17" fontId="0" fillId="0" borderId="0" xfId="0" applyNumberFormat="1" applyAlignment="1">
      <alignment/>
    </xf>
    <xf numFmtId="0" fontId="0" fillId="0" borderId="0" xfId="0" applyAlignment="1">
      <alignment wrapText="1"/>
    </xf>
    <xf numFmtId="0" fontId="2" fillId="0" borderId="0" xfId="0" applyFont="1" applyAlignment="1">
      <alignment wrapText="1"/>
    </xf>
    <xf numFmtId="0" fontId="3" fillId="0" borderId="0" xfId="0" applyFont="1" applyAlignment="1">
      <alignment wrapText="1"/>
    </xf>
    <xf numFmtId="3" fontId="0" fillId="0" borderId="0" xfId="0" applyNumberFormat="1" applyAlignment="1">
      <alignment/>
    </xf>
    <xf numFmtId="4" fontId="0" fillId="0" borderId="0" xfId="0" applyNumberFormat="1" applyAlignment="1">
      <alignment/>
    </xf>
    <xf numFmtId="4" fontId="1" fillId="0" borderId="1" xfId="0" applyNumberFormat="1" applyFont="1" applyFill="1" applyBorder="1" applyAlignment="1">
      <alignment horizontal="center"/>
    </xf>
    <xf numFmtId="4" fontId="1" fillId="0" borderId="0" xfId="0" applyNumberFormat="1" applyFont="1" applyAlignment="1">
      <alignment/>
    </xf>
    <xf numFmtId="3" fontId="1" fillId="0" borderId="1" xfId="0" applyNumberFormat="1" applyFont="1" applyFill="1" applyBorder="1" applyAlignment="1">
      <alignment horizontal="center"/>
    </xf>
    <xf numFmtId="3" fontId="1" fillId="0" borderId="0" xfId="0" applyNumberFormat="1" applyFont="1" applyAlignment="1">
      <alignment/>
    </xf>
    <xf numFmtId="0" fontId="0" fillId="0" borderId="0" xfId="0" applyFont="1" applyAlignment="1">
      <alignment/>
    </xf>
    <xf numFmtId="0" fontId="0" fillId="0" borderId="0" xfId="0" applyAlignment="1" quotePrefix="1">
      <alignment/>
    </xf>
    <xf numFmtId="3" fontId="1" fillId="0" borderId="1" xfId="0" applyNumberFormat="1" applyFont="1" applyFill="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39"/>
  <sheetViews>
    <sheetView tabSelected="1" workbookViewId="0" topLeftCell="A1">
      <selection activeCell="A104" sqref="A104"/>
    </sheetView>
  </sheetViews>
  <sheetFormatPr defaultColWidth="9.140625" defaultRowHeight="12.75"/>
  <cols>
    <col min="1" max="1" width="35.140625" style="0" customWidth="1"/>
    <col min="2" max="2" width="18.7109375" style="0" customWidth="1"/>
    <col min="3" max="3" width="16.57421875" style="7" customWidth="1"/>
    <col min="4" max="4" width="15.7109375" style="7" customWidth="1"/>
    <col min="5" max="5" width="15.57421875" style="8" customWidth="1"/>
    <col min="6" max="6" width="11.8515625" style="7" customWidth="1"/>
    <col min="7" max="7" width="37.57421875" style="0" customWidth="1"/>
  </cols>
  <sheetData>
    <row r="1" spans="1:2" ht="13.5" thickBot="1">
      <c r="A1" t="s">
        <v>62</v>
      </c>
      <c r="B1" s="3">
        <v>39722</v>
      </c>
    </row>
    <row r="2" spans="1:7" ht="13.5" thickBot="1">
      <c r="A2" s="2" t="s">
        <v>0</v>
      </c>
      <c r="B2" s="2" t="s">
        <v>1</v>
      </c>
      <c r="C2" s="15" t="s">
        <v>61</v>
      </c>
      <c r="D2" s="11" t="s">
        <v>2</v>
      </c>
      <c r="E2" s="9" t="s">
        <v>3</v>
      </c>
      <c r="F2" s="11" t="s">
        <v>4</v>
      </c>
      <c r="G2" s="2" t="s">
        <v>8</v>
      </c>
    </row>
    <row r="3" ht="12.75">
      <c r="A3" s="1" t="s">
        <v>15</v>
      </c>
    </row>
    <row r="4" ht="12.75">
      <c r="A4" t="s">
        <v>5</v>
      </c>
    </row>
    <row r="6" ht="12.75">
      <c r="A6" t="s">
        <v>20</v>
      </c>
    </row>
    <row r="7" spans="2:7" ht="12.75">
      <c r="B7" s="4"/>
      <c r="G7" s="4"/>
    </row>
    <row r="8" ht="12.75">
      <c r="A8" t="s">
        <v>10</v>
      </c>
    </row>
    <row r="10" ht="12.75">
      <c r="A10" t="s">
        <v>21</v>
      </c>
    </row>
    <row r="11" ht="12.75">
      <c r="A11" t="s">
        <v>6</v>
      </c>
    </row>
    <row r="12" spans="1:6" ht="12.75">
      <c r="A12" t="s">
        <v>26</v>
      </c>
      <c r="B12" s="14" t="s">
        <v>24</v>
      </c>
      <c r="C12" s="7">
        <v>72</v>
      </c>
      <c r="D12" s="7">
        <v>73</v>
      </c>
      <c r="E12" s="8">
        <v>17</v>
      </c>
      <c r="F12" s="7">
        <f aca="true" t="shared" si="0" ref="F12:F17">+D12*E12</f>
        <v>1241</v>
      </c>
    </row>
    <row r="13" spans="1:6" ht="12.75">
      <c r="A13" t="s">
        <v>25</v>
      </c>
      <c r="B13" s="14" t="s">
        <v>24</v>
      </c>
      <c r="C13" s="7">
        <v>508</v>
      </c>
      <c r="D13" s="7">
        <v>508</v>
      </c>
      <c r="E13" s="8">
        <v>10</v>
      </c>
      <c r="F13" s="7">
        <f t="shared" si="0"/>
        <v>5080</v>
      </c>
    </row>
    <row r="14" spans="1:6" ht="12.75">
      <c r="A14" t="s">
        <v>30</v>
      </c>
      <c r="B14" s="14" t="s">
        <v>24</v>
      </c>
      <c r="C14" s="7">
        <v>1</v>
      </c>
      <c r="D14" s="7">
        <v>1</v>
      </c>
      <c r="E14" s="8">
        <v>15</v>
      </c>
      <c r="F14" s="7">
        <f t="shared" si="0"/>
        <v>15</v>
      </c>
    </row>
    <row r="15" spans="1:6" ht="12.75">
      <c r="A15" t="s">
        <v>34</v>
      </c>
      <c r="B15" s="14" t="s">
        <v>24</v>
      </c>
      <c r="C15" s="7">
        <v>302</v>
      </c>
      <c r="D15" s="7">
        <v>593</v>
      </c>
      <c r="E15" s="8">
        <v>1</v>
      </c>
      <c r="F15" s="7">
        <f t="shared" si="0"/>
        <v>593</v>
      </c>
    </row>
    <row r="16" spans="1:6" ht="12.75">
      <c r="A16" t="s">
        <v>37</v>
      </c>
      <c r="B16" s="14" t="s">
        <v>38</v>
      </c>
      <c r="C16" s="7">
        <v>357</v>
      </c>
      <c r="D16" s="7">
        <v>574</v>
      </c>
      <c r="E16" s="8">
        <v>1</v>
      </c>
      <c r="F16" s="7">
        <f t="shared" si="0"/>
        <v>574</v>
      </c>
    </row>
    <row r="17" spans="1:6" ht="12.75">
      <c r="A17" t="s">
        <v>41</v>
      </c>
      <c r="B17" s="14" t="s">
        <v>42</v>
      </c>
      <c r="C17" s="7">
        <v>112</v>
      </c>
      <c r="D17" s="7">
        <v>112</v>
      </c>
      <c r="E17" s="8">
        <v>10</v>
      </c>
      <c r="F17" s="7">
        <f t="shared" si="0"/>
        <v>1120</v>
      </c>
    </row>
    <row r="18" spans="2:7" ht="12.75">
      <c r="B18" s="4"/>
      <c r="G18" s="4"/>
    </row>
    <row r="19" spans="1:6" ht="12.75">
      <c r="A19" t="s">
        <v>10</v>
      </c>
      <c r="C19" s="7">
        <f>SUM(C12:C18)</f>
        <v>1352</v>
      </c>
      <c r="D19" s="7">
        <f>SUM(D12:D18)</f>
        <v>1861</v>
      </c>
      <c r="F19" s="7">
        <f>SUM(F12:F18)</f>
        <v>8623</v>
      </c>
    </row>
    <row r="21" ht="12.75">
      <c r="A21" t="s">
        <v>7</v>
      </c>
    </row>
    <row r="22" spans="1:6" ht="12.75">
      <c r="A22" t="s">
        <v>27</v>
      </c>
      <c r="B22" s="14" t="s">
        <v>24</v>
      </c>
      <c r="C22" s="7">
        <v>24</v>
      </c>
      <c r="D22" s="7">
        <v>24</v>
      </c>
      <c r="E22" s="8">
        <v>17</v>
      </c>
      <c r="F22" s="7">
        <f aca="true" t="shared" si="1" ref="F22:F27">+D22*E22</f>
        <v>408</v>
      </c>
    </row>
    <row r="23" spans="1:6" ht="12.75">
      <c r="A23" t="s">
        <v>31</v>
      </c>
      <c r="B23" s="14" t="s">
        <v>24</v>
      </c>
      <c r="C23" s="7">
        <v>424</v>
      </c>
      <c r="D23" s="7">
        <v>424</v>
      </c>
      <c r="E23" s="8">
        <v>10</v>
      </c>
      <c r="F23" s="7">
        <f t="shared" si="1"/>
        <v>4240</v>
      </c>
    </row>
    <row r="24" spans="1:6" ht="12.75">
      <c r="A24" t="s">
        <v>32</v>
      </c>
      <c r="B24" s="14" t="s">
        <v>24</v>
      </c>
      <c r="C24" s="7">
        <v>21</v>
      </c>
      <c r="D24" s="7">
        <v>21</v>
      </c>
      <c r="E24" s="8">
        <v>15</v>
      </c>
      <c r="F24" s="7">
        <f t="shared" si="1"/>
        <v>315</v>
      </c>
    </row>
    <row r="25" spans="1:6" ht="12.75">
      <c r="A25" t="s">
        <v>35</v>
      </c>
      <c r="B25" s="14" t="s">
        <v>24</v>
      </c>
      <c r="C25" s="7">
        <v>227</v>
      </c>
      <c r="D25" s="7">
        <v>227</v>
      </c>
      <c r="E25" s="8">
        <v>1</v>
      </c>
      <c r="F25" s="7">
        <f t="shared" si="1"/>
        <v>227</v>
      </c>
    </row>
    <row r="26" spans="1:6" ht="12.75">
      <c r="A26" t="s">
        <v>39</v>
      </c>
      <c r="B26" s="14" t="s">
        <v>38</v>
      </c>
      <c r="C26" s="7">
        <v>298</v>
      </c>
      <c r="D26" s="7">
        <v>448</v>
      </c>
      <c r="E26" s="8">
        <v>1</v>
      </c>
      <c r="F26" s="7">
        <v>448</v>
      </c>
    </row>
    <row r="27" spans="1:6" ht="12.75">
      <c r="A27" t="s">
        <v>43</v>
      </c>
      <c r="B27" s="14" t="s">
        <v>42</v>
      </c>
      <c r="C27" s="7">
        <v>2</v>
      </c>
      <c r="D27" s="7">
        <v>2</v>
      </c>
      <c r="E27" s="8">
        <v>10</v>
      </c>
      <c r="F27" s="7">
        <f t="shared" si="1"/>
        <v>20</v>
      </c>
    </row>
    <row r="29" spans="2:7" ht="12.75">
      <c r="B29" s="4"/>
      <c r="G29" s="4"/>
    </row>
    <row r="30" spans="1:6" ht="12.75">
      <c r="A30" t="s">
        <v>10</v>
      </c>
      <c r="C30" s="7">
        <f>SUM(C21:C27)</f>
        <v>996</v>
      </c>
      <c r="D30" s="7">
        <f>SUM(D21:D27)</f>
        <v>1146</v>
      </c>
      <c r="F30" s="7">
        <f>SUM(F22:F27)</f>
        <v>5658</v>
      </c>
    </row>
    <row r="32" ht="12.75">
      <c r="A32" t="s">
        <v>22</v>
      </c>
    </row>
    <row r="34" ht="12.75">
      <c r="A34" t="s">
        <v>23</v>
      </c>
    </row>
    <row r="35" spans="1:6" ht="12.75">
      <c r="A35" t="s">
        <v>29</v>
      </c>
      <c r="B35" s="14" t="s">
        <v>24</v>
      </c>
      <c r="C35" s="7">
        <v>12</v>
      </c>
      <c r="D35" s="7">
        <v>12</v>
      </c>
      <c r="E35" s="8">
        <v>17</v>
      </c>
      <c r="F35" s="7">
        <f aca="true" t="shared" si="2" ref="F35:F40">+D35*E35</f>
        <v>204</v>
      </c>
    </row>
    <row r="36" spans="1:6" ht="12.75">
      <c r="A36" t="s">
        <v>28</v>
      </c>
      <c r="B36" s="14" t="s">
        <v>24</v>
      </c>
      <c r="C36" s="7">
        <v>480</v>
      </c>
      <c r="D36" s="7">
        <v>480</v>
      </c>
      <c r="E36" s="8">
        <v>10</v>
      </c>
      <c r="F36" s="7">
        <f t="shared" si="2"/>
        <v>4800</v>
      </c>
    </row>
    <row r="37" spans="1:6" ht="12.75">
      <c r="A37" t="s">
        <v>33</v>
      </c>
      <c r="B37" s="14" t="s">
        <v>24</v>
      </c>
      <c r="C37" s="7">
        <v>65</v>
      </c>
      <c r="D37" s="7">
        <v>65</v>
      </c>
      <c r="E37" s="8">
        <v>15</v>
      </c>
      <c r="F37" s="7">
        <f t="shared" si="2"/>
        <v>975</v>
      </c>
    </row>
    <row r="38" spans="1:6" ht="12.75">
      <c r="A38" t="s">
        <v>36</v>
      </c>
      <c r="B38" s="14" t="s">
        <v>24</v>
      </c>
      <c r="C38" s="7">
        <v>310</v>
      </c>
      <c r="D38" s="7">
        <v>446</v>
      </c>
      <c r="E38" s="8">
        <v>1</v>
      </c>
      <c r="F38" s="7">
        <f t="shared" si="2"/>
        <v>446</v>
      </c>
    </row>
    <row r="39" spans="1:6" ht="12.75">
      <c r="A39" t="s">
        <v>40</v>
      </c>
      <c r="B39" s="14" t="s">
        <v>38</v>
      </c>
      <c r="C39" s="7">
        <v>337</v>
      </c>
      <c r="D39" s="7">
        <v>475</v>
      </c>
      <c r="E39" s="8">
        <v>1</v>
      </c>
      <c r="F39" s="7">
        <f t="shared" si="2"/>
        <v>475</v>
      </c>
    </row>
    <row r="40" spans="1:6" ht="12.75">
      <c r="A40" t="s">
        <v>44</v>
      </c>
      <c r="B40" s="14" t="s">
        <v>42</v>
      </c>
      <c r="C40" s="7">
        <v>0</v>
      </c>
      <c r="D40" s="7">
        <v>0</v>
      </c>
      <c r="E40" s="8">
        <v>10</v>
      </c>
      <c r="F40" s="7">
        <f t="shared" si="2"/>
        <v>0</v>
      </c>
    </row>
    <row r="41" spans="2:7" ht="12.75">
      <c r="B41" s="4"/>
      <c r="G41" s="4"/>
    </row>
    <row r="42" spans="1:6" ht="12.75">
      <c r="A42" t="s">
        <v>10</v>
      </c>
      <c r="C42" s="7">
        <f>SUM(C35:C40)</f>
        <v>1204</v>
      </c>
      <c r="D42" s="7">
        <f>SUM(D35:D40)</f>
        <v>1478</v>
      </c>
      <c r="F42" s="7">
        <f>SUM(F35:F40)</f>
        <v>6900</v>
      </c>
    </row>
    <row r="44" ht="12.75">
      <c r="A44" s="1" t="s">
        <v>16</v>
      </c>
    </row>
    <row r="45" spans="1:6" ht="12.75">
      <c r="A45" s="1" t="s">
        <v>57</v>
      </c>
      <c r="B45" s="1"/>
      <c r="C45" s="12">
        <f>+C8+C19+C30+C42</f>
        <v>3552</v>
      </c>
      <c r="D45" s="12">
        <f>+D8+D19+D30+D42</f>
        <v>4485</v>
      </c>
      <c r="E45" s="10" t="s">
        <v>14</v>
      </c>
      <c r="F45" s="12">
        <f>+F8+F19+F30+F42</f>
        <v>21181</v>
      </c>
    </row>
    <row r="46" spans="1:6" ht="12.75">
      <c r="A46" s="1"/>
      <c r="B46" s="1"/>
      <c r="C46" s="12"/>
      <c r="D46" s="12"/>
      <c r="E46" s="10"/>
      <c r="F46" s="12"/>
    </row>
    <row r="47" spans="1:6" ht="12.75">
      <c r="A47" s="1" t="s">
        <v>63</v>
      </c>
      <c r="B47" s="1"/>
      <c r="C47" s="12">
        <v>3278</v>
      </c>
      <c r="D47" s="12"/>
      <c r="E47" s="10"/>
      <c r="F47" s="12"/>
    </row>
    <row r="48" spans="1:6" ht="141.75">
      <c r="A48" s="5" t="s">
        <v>60</v>
      </c>
      <c r="B48" s="4"/>
      <c r="C48" s="12"/>
      <c r="D48" s="12"/>
      <c r="E48" s="10"/>
      <c r="F48" s="12"/>
    </row>
    <row r="49" spans="1:6" ht="12.75">
      <c r="A49" s="1"/>
      <c r="B49" s="1"/>
      <c r="C49" s="12"/>
      <c r="D49" s="12"/>
      <c r="E49" s="10"/>
      <c r="F49" s="12"/>
    </row>
    <row r="51" ht="12.75">
      <c r="A51" s="1" t="s">
        <v>9</v>
      </c>
    </row>
    <row r="52" spans="1:3" ht="12.75">
      <c r="A52" t="s">
        <v>17</v>
      </c>
      <c r="C52" s="7">
        <v>2891</v>
      </c>
    </row>
    <row r="53" spans="1:4" ht="12.75">
      <c r="A53" s="1" t="s">
        <v>18</v>
      </c>
      <c r="D53" s="7">
        <v>3385</v>
      </c>
    </row>
    <row r="54" spans="1:6" ht="12.75">
      <c r="A54" t="s">
        <v>11</v>
      </c>
      <c r="F54" s="7">
        <v>26085</v>
      </c>
    </row>
    <row r="55" spans="1:4" ht="12.75">
      <c r="A55" s="1" t="s">
        <v>12</v>
      </c>
      <c r="C55" s="7">
        <v>3278</v>
      </c>
      <c r="D55" s="7" t="s">
        <v>14</v>
      </c>
    </row>
    <row r="56" spans="1:5" ht="12.75">
      <c r="A56" s="1" t="s">
        <v>19</v>
      </c>
      <c r="D56" s="7">
        <v>4485</v>
      </c>
      <c r="E56" s="8" t="s">
        <v>14</v>
      </c>
    </row>
    <row r="57" spans="1:7" ht="12.75">
      <c r="A57" s="1" t="s">
        <v>13</v>
      </c>
      <c r="F57" s="7">
        <v>21181</v>
      </c>
      <c r="G57" s="8" t="s">
        <v>14</v>
      </c>
    </row>
    <row r="60" spans="1:6" ht="12.75">
      <c r="A60" t="s">
        <v>58</v>
      </c>
      <c r="C60" s="7" t="s">
        <v>14</v>
      </c>
      <c r="D60" s="7" t="s">
        <v>14</v>
      </c>
      <c r="F60" s="7">
        <f>+F57-F54</f>
        <v>-4904</v>
      </c>
    </row>
    <row r="62" ht="12.75">
      <c r="A62" s="1" t="s">
        <v>45</v>
      </c>
    </row>
    <row r="63" ht="12.75">
      <c r="A63" s="13"/>
    </row>
    <row r="64" ht="12.75">
      <c r="A64" s="14" t="s">
        <v>53</v>
      </c>
    </row>
    <row r="65" ht="12.75">
      <c r="A65" s="13" t="s">
        <v>46</v>
      </c>
    </row>
    <row r="66" spans="1:6" ht="12.75">
      <c r="A66" s="13" t="s">
        <v>47</v>
      </c>
      <c r="C66" s="7">
        <v>72</v>
      </c>
      <c r="D66" s="7">
        <v>73</v>
      </c>
      <c r="E66" s="8">
        <v>17</v>
      </c>
      <c r="F66" s="7">
        <f>+D66*E66</f>
        <v>1241</v>
      </c>
    </row>
    <row r="67" spans="1:6" ht="12.75">
      <c r="A67" s="13" t="s">
        <v>48</v>
      </c>
      <c r="C67" s="7">
        <v>24</v>
      </c>
      <c r="D67" s="7">
        <v>24</v>
      </c>
      <c r="E67" s="8">
        <v>17</v>
      </c>
      <c r="F67" s="7">
        <f>+D67*E67</f>
        <v>408</v>
      </c>
    </row>
    <row r="68" spans="1:6" ht="12.75">
      <c r="A68" s="13" t="s">
        <v>49</v>
      </c>
      <c r="C68" s="7">
        <v>12</v>
      </c>
      <c r="D68" s="7">
        <v>12</v>
      </c>
      <c r="E68" s="8">
        <v>17</v>
      </c>
      <c r="F68" s="7">
        <f>+D68*E68</f>
        <v>204</v>
      </c>
    </row>
    <row r="69" spans="1:6" ht="12.75">
      <c r="A69" s="13" t="s">
        <v>10</v>
      </c>
      <c r="C69" s="7">
        <f>SUM(C66:C68)</f>
        <v>108</v>
      </c>
      <c r="D69" s="7">
        <f>SUM(D66:D68)</f>
        <v>109</v>
      </c>
      <c r="F69" s="7">
        <f>SUM(F66:F68)</f>
        <v>1853</v>
      </c>
    </row>
    <row r="71" ht="12.75">
      <c r="A71" s="13" t="s">
        <v>50</v>
      </c>
    </row>
    <row r="72" spans="1:6" ht="12.75">
      <c r="A72" s="13" t="s">
        <v>47</v>
      </c>
      <c r="C72" s="7">
        <v>508</v>
      </c>
      <c r="D72" s="7">
        <v>508</v>
      </c>
      <c r="E72" s="8">
        <v>10</v>
      </c>
      <c r="F72" s="7">
        <f>+D72*E72</f>
        <v>5080</v>
      </c>
    </row>
    <row r="73" spans="1:6" ht="12.75">
      <c r="A73" s="13" t="s">
        <v>48</v>
      </c>
      <c r="C73" s="7">
        <v>424</v>
      </c>
      <c r="D73" s="7">
        <v>424</v>
      </c>
      <c r="E73" s="8">
        <v>10</v>
      </c>
      <c r="F73" s="7">
        <f>+D73*E73</f>
        <v>4240</v>
      </c>
    </row>
    <row r="74" spans="1:6" ht="12.75">
      <c r="A74" s="13" t="s">
        <v>49</v>
      </c>
      <c r="C74" s="7">
        <v>480</v>
      </c>
      <c r="D74" s="7">
        <v>480</v>
      </c>
      <c r="E74" s="8">
        <v>10</v>
      </c>
      <c r="F74" s="7">
        <f>+D74*E74</f>
        <v>4800</v>
      </c>
    </row>
    <row r="75" spans="1:6" ht="12.75">
      <c r="A75" s="13" t="s">
        <v>10</v>
      </c>
      <c r="C75" s="7">
        <f>SUM(C72:C74)</f>
        <v>1412</v>
      </c>
      <c r="D75" s="7">
        <f>SUM(D72:D74)</f>
        <v>1412</v>
      </c>
      <c r="F75" s="7">
        <f>SUM(F72:F74)</f>
        <v>14120</v>
      </c>
    </row>
    <row r="77" ht="12.75">
      <c r="A77" t="s">
        <v>51</v>
      </c>
    </row>
    <row r="78" spans="1:6" ht="12.75">
      <c r="A78" s="13" t="s">
        <v>47</v>
      </c>
      <c r="C78" s="7">
        <v>1</v>
      </c>
      <c r="D78" s="7">
        <v>1</v>
      </c>
      <c r="E78" s="8">
        <v>15</v>
      </c>
      <c r="F78" s="7">
        <f>+D78*E78</f>
        <v>15</v>
      </c>
    </row>
    <row r="79" spans="1:6" ht="12.75">
      <c r="A79" s="13" t="s">
        <v>48</v>
      </c>
      <c r="C79" s="7">
        <v>21</v>
      </c>
      <c r="D79" s="7">
        <v>21</v>
      </c>
      <c r="E79" s="8">
        <v>15</v>
      </c>
      <c r="F79" s="7">
        <f>+D79*E79</f>
        <v>315</v>
      </c>
    </row>
    <row r="80" spans="1:6" ht="12.75">
      <c r="A80" s="13" t="s">
        <v>49</v>
      </c>
      <c r="C80" s="7">
        <v>65</v>
      </c>
      <c r="D80" s="7">
        <v>65</v>
      </c>
      <c r="E80" s="8">
        <v>15</v>
      </c>
      <c r="F80" s="7">
        <f>+D80*E80</f>
        <v>975</v>
      </c>
    </row>
    <row r="81" spans="1:6" ht="12.75">
      <c r="A81" s="13" t="s">
        <v>10</v>
      </c>
      <c r="C81" s="7">
        <f>SUM(C78:C80)</f>
        <v>87</v>
      </c>
      <c r="D81" s="7">
        <f>SUM(D78:D80)</f>
        <v>87</v>
      </c>
      <c r="F81" s="7">
        <f>SUM(F78:F80)</f>
        <v>1305</v>
      </c>
    </row>
    <row r="83" ht="12.75">
      <c r="A83" t="s">
        <v>52</v>
      </c>
    </row>
    <row r="84" spans="1:6" ht="12.75">
      <c r="A84" s="13" t="s">
        <v>47</v>
      </c>
      <c r="C84" s="7">
        <v>302</v>
      </c>
      <c r="D84" s="7">
        <v>593</v>
      </c>
      <c r="E84" s="8">
        <v>1</v>
      </c>
      <c r="F84" s="7">
        <f>+D84*E84</f>
        <v>593</v>
      </c>
    </row>
    <row r="85" spans="1:6" ht="12.75">
      <c r="A85" s="13" t="s">
        <v>48</v>
      </c>
      <c r="C85" s="7">
        <v>227</v>
      </c>
      <c r="D85" s="7">
        <v>227</v>
      </c>
      <c r="E85" s="8">
        <v>1</v>
      </c>
      <c r="F85" s="7">
        <f>+D85*E85</f>
        <v>227</v>
      </c>
    </row>
    <row r="86" spans="1:6" ht="12.75">
      <c r="A86" s="13" t="s">
        <v>49</v>
      </c>
      <c r="C86" s="7">
        <v>310</v>
      </c>
      <c r="D86" s="7">
        <v>446</v>
      </c>
      <c r="E86" s="8">
        <v>1</v>
      </c>
      <c r="F86" s="7">
        <f>+D86*E86</f>
        <v>446</v>
      </c>
    </row>
    <row r="87" spans="1:6" ht="12.75">
      <c r="A87" s="13" t="s">
        <v>10</v>
      </c>
      <c r="C87" s="7">
        <f>SUM(C84:C86)</f>
        <v>839</v>
      </c>
      <c r="D87" s="7">
        <f>SUM(D84:D86)</f>
        <v>1266</v>
      </c>
      <c r="E87" s="8">
        <v>1</v>
      </c>
      <c r="F87" s="7">
        <f>SUM(F84:F86)</f>
        <v>1266</v>
      </c>
    </row>
    <row r="88" ht="12.75">
      <c r="A88" s="13"/>
    </row>
    <row r="89" spans="1:6" ht="12.75">
      <c r="A89" s="13" t="s">
        <v>59</v>
      </c>
      <c r="C89" s="7">
        <f>+C69+C75+C81+C87</f>
        <v>2446</v>
      </c>
      <c r="D89" s="7">
        <f>+D69+D75+D81+D87</f>
        <v>2874</v>
      </c>
      <c r="F89" s="7">
        <f>+F69+F75+F81+F87</f>
        <v>18544</v>
      </c>
    </row>
    <row r="91" ht="12.75">
      <c r="A91" s="14" t="s">
        <v>54</v>
      </c>
    </row>
    <row r="92" spans="1:6" ht="12.75">
      <c r="A92" s="13" t="s">
        <v>47</v>
      </c>
      <c r="C92" s="7">
        <v>357</v>
      </c>
      <c r="D92" s="7">
        <v>574</v>
      </c>
      <c r="E92" s="8">
        <v>1</v>
      </c>
      <c r="F92" s="7">
        <f>+D92*E92</f>
        <v>574</v>
      </c>
    </row>
    <row r="93" spans="1:6" ht="12.75">
      <c r="A93" s="13" t="s">
        <v>48</v>
      </c>
      <c r="C93" s="7">
        <v>298</v>
      </c>
      <c r="D93" s="7">
        <v>448</v>
      </c>
      <c r="E93" s="8">
        <v>1</v>
      </c>
      <c r="F93" s="7">
        <f>+D93*E93</f>
        <v>448</v>
      </c>
    </row>
    <row r="94" spans="1:6" ht="12.75">
      <c r="A94" s="13" t="s">
        <v>49</v>
      </c>
      <c r="C94" s="7">
        <v>337</v>
      </c>
      <c r="D94" s="7">
        <v>475</v>
      </c>
      <c r="E94" s="8">
        <v>1</v>
      </c>
      <c r="F94" s="7">
        <f>+D94*E94</f>
        <v>475</v>
      </c>
    </row>
    <row r="95" spans="1:6" ht="12.75">
      <c r="A95" s="13" t="s">
        <v>10</v>
      </c>
      <c r="C95" s="7">
        <f>SUM(C92:C94)</f>
        <v>992</v>
      </c>
      <c r="D95" s="7">
        <f>SUM(D92:D94)</f>
        <v>1497</v>
      </c>
      <c r="F95" s="7">
        <f>SUM(F92:F94)</f>
        <v>1497</v>
      </c>
    </row>
    <row r="97" ht="12.75">
      <c r="A97" s="14" t="s">
        <v>55</v>
      </c>
    </row>
    <row r="98" spans="1:6" ht="12.75">
      <c r="A98" s="13" t="s">
        <v>47</v>
      </c>
      <c r="C98" s="7">
        <v>112</v>
      </c>
      <c r="D98" s="7">
        <v>112</v>
      </c>
      <c r="E98" s="8">
        <v>10</v>
      </c>
      <c r="F98" s="7">
        <f>+D98*E98</f>
        <v>1120</v>
      </c>
    </row>
    <row r="99" spans="1:6" ht="12.75">
      <c r="A99" s="13" t="s">
        <v>48</v>
      </c>
      <c r="C99" s="7">
        <v>2</v>
      </c>
      <c r="D99" s="7">
        <v>2</v>
      </c>
      <c r="E99" s="8">
        <v>10</v>
      </c>
      <c r="F99" s="7">
        <f>+D99*E99</f>
        <v>20</v>
      </c>
    </row>
    <row r="100" spans="1:6" ht="12.75">
      <c r="A100" s="13" t="s">
        <v>49</v>
      </c>
      <c r="C100" s="7">
        <v>0</v>
      </c>
      <c r="D100" s="7">
        <v>0</v>
      </c>
      <c r="E100" s="8">
        <v>10</v>
      </c>
      <c r="F100" s="7">
        <f>+D100*E100</f>
        <v>0</v>
      </c>
    </row>
    <row r="101" spans="1:6" ht="12.75">
      <c r="A101" s="13" t="s">
        <v>10</v>
      </c>
      <c r="C101" s="7">
        <f>SUM(C98:C100)</f>
        <v>114</v>
      </c>
      <c r="D101" s="7">
        <f>SUM(D98:D100)</f>
        <v>114</v>
      </c>
      <c r="F101" s="7">
        <f>SUM(F98:F100)</f>
        <v>1140</v>
      </c>
    </row>
    <row r="103" spans="1:6" ht="12.75">
      <c r="A103" t="s">
        <v>56</v>
      </c>
      <c r="C103" s="7">
        <f>+C69+C75+C81+C87+C95+C101</f>
        <v>3552</v>
      </c>
      <c r="D103" s="7">
        <f>+D69+D75+D81+D87+D95+D101</f>
        <v>4485</v>
      </c>
      <c r="F103" s="7">
        <f>+F69+F75+F81+F87+F95+F101</f>
        <v>21181</v>
      </c>
    </row>
    <row r="105" spans="1:3" ht="12.75">
      <c r="A105" s="1" t="s">
        <v>63</v>
      </c>
      <c r="B105" s="1"/>
      <c r="C105" s="12">
        <v>3278</v>
      </c>
    </row>
    <row r="106" spans="1:3" ht="141.75">
      <c r="A106" s="5" t="s">
        <v>60</v>
      </c>
      <c r="B106" s="4"/>
      <c r="C106" s="12"/>
    </row>
    <row r="109" ht="12.75">
      <c r="B109" s="4"/>
    </row>
    <row r="116" ht="13.5" thickBot="1">
      <c r="A116" s="1"/>
    </row>
    <row r="117" spans="1:6" ht="13.5" thickBot="1">
      <c r="A117" s="1"/>
      <c r="C117" s="11"/>
      <c r="D117" s="11"/>
      <c r="E117" s="9"/>
      <c r="F117" s="11"/>
    </row>
    <row r="118" ht="12.75">
      <c r="A118" s="13"/>
    </row>
    <row r="119" ht="15.75">
      <c r="A119" s="5"/>
    </row>
    <row r="124" ht="15.75">
      <c r="A124" s="5"/>
    </row>
    <row r="125" ht="15.75">
      <c r="A125" s="5"/>
    </row>
    <row r="131" ht="15">
      <c r="A131" s="6"/>
    </row>
    <row r="132" ht="15.75">
      <c r="A132" s="5"/>
    </row>
    <row r="138" ht="15">
      <c r="A138" s="6"/>
    </row>
    <row r="139" ht="15.75">
      <c r="A139" s="5"/>
    </row>
  </sheetData>
  <printOptions gridLines="1"/>
  <pageMargins left="0.75" right="0.75" top="1" bottom="1" header="0.5" footer="0.5"/>
  <pageSetup blackAndWhite="1" horizontalDpi="600" verticalDpi="600" orientation="landscape" scale="80" r:id="rId1"/>
  <rowBreaks count="1" manualBreakCount="1">
    <brk id="42"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Dan.Klock</dc:creator>
  <cp:keywords/>
  <dc:description/>
  <cp:lastModifiedBy>Dan.Klock</cp:lastModifiedBy>
  <cp:lastPrinted>2008-10-02T18:28:42Z</cp:lastPrinted>
  <dcterms:created xsi:type="dcterms:W3CDTF">2007-05-03T16:01:36Z</dcterms:created>
  <dcterms:modified xsi:type="dcterms:W3CDTF">2008-10-02T18:35:01Z</dcterms:modified>
  <cp:category/>
  <cp:version/>
  <cp:contentType/>
  <cp:contentStatus/>
</cp:coreProperties>
</file>