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7860" windowWidth="23100" windowHeight="7960" activeTab="0"/>
  </bookViews>
  <sheets>
    <sheet name="05_25_02" sheetId="1" r:id="rId1"/>
    <sheet name="03_28_02a" sheetId="2" r:id="rId2"/>
    <sheet name="03_28_02" sheetId="3" r:id="rId3"/>
    <sheet name="02_13_02" sheetId="4" r:id="rId4"/>
    <sheet name="02_04_0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<sst xmlns="http://schemas.openxmlformats.org/spreadsheetml/2006/main" count="191" uniqueCount="40">
  <si>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</si>
  <si>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</si>
  <si>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</si>
  <si>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</si>
  <si>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</si>
  <si>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</si>
  <si>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</si>
  <si>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</si>
  <si>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</si>
  <si>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</si>
  <si>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</si>
  <si>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</si>
  <si>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</si>
  <si>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</si>
  <si>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</si>
  <si>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</si>
  <si>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</si>
  <si>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</si>
  <si>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</si>
  <si>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</si>
  <si>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</si>
  <si>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</si>
  <si>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</si>
  <si>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</si>
  <si>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</si>
  <si>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</si>
  <si>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</si>
  <si>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</si>
  <si>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</si>
  <si>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</si>
  <si>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</si>
  <si>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Previous</t>
  </si>
  <si>
    <t>Sheet</t>
  </si>
  <si>
    <t>NA</t>
  </si>
  <si>
    <t>(cm, wrt</t>
  </si>
  <si>
    <t>target)</t>
  </si>
  <si>
    <t>From ME-397568, revised 2/13/02.</t>
  </si>
  <si>
    <t>From 9200.001-ME-397568, revised 3/28/02.</t>
  </si>
  <si>
    <t>Corrected divide by 2 error in Upstream and Downstream calculations.</t>
  </si>
  <si>
    <t>Moved NCAL, Shower downstream to clear interference with RICH.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</si>
</sst>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Positions_05_2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_28_02a"/>
      <sheetName val="03_28_02"/>
      <sheetName val="02_13_02"/>
      <sheetName val="02_04_02"/>
    </sheetNames>
    <sheetDataSet>
      <sheetData sheetId="0">
        <row r="12">
          <cell r="C12">
            <v>-832.549</v>
          </cell>
        </row>
        <row r="13">
          <cell r="C13">
            <v>-739.998</v>
          </cell>
        </row>
        <row r="14">
          <cell r="C14">
            <v>-739.998</v>
          </cell>
        </row>
        <row r="15">
          <cell r="C15">
            <v>-610.709</v>
          </cell>
        </row>
        <row r="16">
          <cell r="C16">
            <v>-540.859</v>
          </cell>
        </row>
        <row r="17">
          <cell r="C17">
            <v>-471.009</v>
          </cell>
        </row>
        <row r="18">
          <cell r="C18">
            <v>-316.135</v>
          </cell>
        </row>
        <row r="19">
          <cell r="C19">
            <v>-263.699</v>
          </cell>
        </row>
        <row r="20">
          <cell r="C20">
            <v>-121.619</v>
          </cell>
        </row>
        <row r="21">
          <cell r="C21">
            <v>43</v>
          </cell>
        </row>
        <row r="22">
          <cell r="C22">
            <v>134.073</v>
          </cell>
        </row>
        <row r="23">
          <cell r="C23">
            <v>746.249</v>
          </cell>
        </row>
        <row r="24">
          <cell r="C24">
            <v>1311.581</v>
          </cell>
        </row>
        <row r="25">
          <cell r="C25">
            <v>1418</v>
          </cell>
        </row>
        <row r="26">
          <cell r="C26">
            <v>1576</v>
          </cell>
        </row>
      </sheetData>
      <sheetData sheetId="2">
        <row r="12">
          <cell r="C12">
            <v>-833.534</v>
          </cell>
        </row>
        <row r="13">
          <cell r="C13">
            <v>-739.998</v>
          </cell>
        </row>
        <row r="14">
          <cell r="C14">
            <v>-739.998</v>
          </cell>
        </row>
        <row r="15">
          <cell r="C15">
            <v>-610.709</v>
          </cell>
        </row>
        <row r="16">
          <cell r="C16">
            <v>-540.859</v>
          </cell>
        </row>
        <row r="17">
          <cell r="C17">
            <v>-471.098</v>
          </cell>
        </row>
        <row r="18">
          <cell r="C18">
            <v>-306.976</v>
          </cell>
        </row>
        <row r="19">
          <cell r="C19">
            <v>-286.238</v>
          </cell>
        </row>
        <row r="20">
          <cell r="C20">
            <v>-121.619</v>
          </cell>
        </row>
        <row r="21">
          <cell r="C21">
            <v>43.008</v>
          </cell>
        </row>
        <row r="22">
          <cell r="C22">
            <v>134.073</v>
          </cell>
        </row>
        <row r="23">
          <cell r="C23">
            <v>746.249</v>
          </cell>
        </row>
        <row r="24">
          <cell r="C24">
            <v>1311.594</v>
          </cell>
        </row>
        <row r="25">
          <cell r="C25">
            <v>1351.594</v>
          </cell>
        </row>
        <row r="26">
          <cell r="C26">
            <v>1459.826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4">
      <selection activeCell="A5" sqref="A5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37</v>
      </c>
    </row>
    <row r="4" ht="12.75">
      <c r="A4" s="32" t="s">
        <v>39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>C12-'[1]02_13_02'!C12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>C13-'[1]02_13_02'!C13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>C14-'[1]02_13_02'!C14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>C15-'[1]02_13_02'!C15</f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>C16-'[1]02_13_02'!C16</f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>C17-'[1]02_13_02'!C17</f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>C18-'[1]02_13_02'!C19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>C19-'[1]02_13_02'!C18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>C20-'[1]02_13_02'!C20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>C21-'[1]02_13_02'!C21</f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>C22-'[1]02_13_02'!C22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>C23-'[1]02_13_02'!C23</f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>C24-'[1]02_13_02'!C24</f>
        <v>-0.013000000000147338</v>
      </c>
    </row>
    <row r="25" spans="1:10" ht="12.75">
      <c r="A25" s="20" t="s">
        <v>29</v>
      </c>
      <c r="B25" s="13">
        <v>58</v>
      </c>
      <c r="C25" s="14">
        <v>1418</v>
      </c>
      <c r="D25" s="16">
        <f t="shared" si="4"/>
        <v>2250.549</v>
      </c>
      <c r="E25" s="14">
        <f t="shared" si="0"/>
        <v>1360</v>
      </c>
      <c r="F25" s="16">
        <f t="shared" si="1"/>
        <v>2192.549</v>
      </c>
      <c r="G25" s="14">
        <f t="shared" si="2"/>
        <v>1476</v>
      </c>
      <c r="H25" s="21">
        <f t="shared" si="3"/>
        <v>2308.549</v>
      </c>
      <c r="I25" s="1"/>
      <c r="J25" s="13">
        <f>C25-'[1]02_13_02'!C25</f>
        <v>66.40599999999995</v>
      </c>
    </row>
    <row r="26" spans="1:10" ht="13.5" thickBot="1">
      <c r="A26" s="22" t="s">
        <v>6</v>
      </c>
      <c r="B26" s="23">
        <v>100</v>
      </c>
      <c r="C26" s="24">
        <v>1576</v>
      </c>
      <c r="D26" s="25">
        <f t="shared" si="4"/>
        <v>2408.549</v>
      </c>
      <c r="E26" s="24">
        <f t="shared" si="0"/>
        <v>1476</v>
      </c>
      <c r="F26" s="25">
        <f t="shared" si="1"/>
        <v>2308.549</v>
      </c>
      <c r="G26" s="24">
        <f t="shared" si="2"/>
        <v>1676</v>
      </c>
      <c r="H26" s="26">
        <f t="shared" si="3"/>
        <v>2508.549</v>
      </c>
      <c r="J26" s="23">
        <f>C26-'[1]02_13_02'!C26</f>
        <v>116.17399999999998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4">
      <selection activeCell="L12" sqref="L12:L26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37</v>
      </c>
    </row>
    <row r="4" ht="12.75">
      <c r="A4" s="32" t="s">
        <v>38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>C12-'02_13_02'!C12</f>
        <v>0.9850000000000136</v>
      </c>
      <c r="L12" s="1">
        <f>C12-'[1]03_28_02a'!C12</f>
        <v>0</v>
      </c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>C13-'02_13_02'!C13</f>
        <v>0</v>
      </c>
      <c r="L13" s="1">
        <f>C13-'[1]03_28_02a'!C13</f>
        <v>0</v>
      </c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>C14-'02_13_02'!C14</f>
        <v>0</v>
      </c>
      <c r="L14" s="1">
        <f>C14-'[1]03_28_02a'!C14</f>
        <v>0</v>
      </c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>C15-'02_13_02'!C15</f>
        <v>0</v>
      </c>
      <c r="L15" s="1">
        <f>C15-'[1]03_28_02a'!C15</f>
        <v>0</v>
      </c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>C16-'02_13_02'!C16</f>
        <v>0</v>
      </c>
      <c r="L16" s="1">
        <f>C16-'[1]03_28_02a'!C16</f>
        <v>0</v>
      </c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>C17-'02_13_02'!C17</f>
        <v>0.08899999999999864</v>
      </c>
      <c r="L17" s="1">
        <f>C17-'[1]03_28_02a'!C17</f>
        <v>0</v>
      </c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>C18-'02_13_02'!C19</f>
        <v>-29.89699999999999</v>
      </c>
      <c r="L18" s="1">
        <f>C18-'[1]03_28_02a'!C18</f>
        <v>0</v>
      </c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>C19-'02_13_02'!C18</f>
        <v>43.27699999999999</v>
      </c>
      <c r="L19" s="1">
        <f>C19-'[1]03_28_02a'!C19</f>
        <v>0</v>
      </c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>C20-'02_13_02'!C20</f>
        <v>0</v>
      </c>
      <c r="L20" s="1">
        <f>C20-'[1]03_28_02a'!C20</f>
        <v>0</v>
      </c>
    </row>
    <row r="21" spans="1:12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>C21-'02_13_02'!C21</f>
        <v>-0.008000000000002672</v>
      </c>
      <c r="L21" s="1">
        <f>C21-'[1]03_28_02a'!C21</f>
        <v>0</v>
      </c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>C22-'02_13_02'!C22</f>
        <v>0</v>
      </c>
      <c r="L22" s="1">
        <f>C22-'[1]03_28_02a'!C22</f>
        <v>0</v>
      </c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>C23-'02_13_02'!C23</f>
        <v>0</v>
      </c>
      <c r="L23" s="1">
        <f>C23-'[1]03_28_02a'!C23</f>
        <v>0</v>
      </c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>C24-'02_13_02'!C24</f>
        <v>-0.013000000000147338</v>
      </c>
      <c r="L24" s="1">
        <f>C24-'[1]03_28_02a'!C24</f>
        <v>0</v>
      </c>
    </row>
    <row r="25" spans="1:12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1293.594</v>
      </c>
      <c r="F25" s="16">
        <f t="shared" si="1"/>
        <v>2126.143</v>
      </c>
      <c r="G25" s="14">
        <f t="shared" si="2"/>
        <v>1409.594</v>
      </c>
      <c r="H25" s="21">
        <f t="shared" si="3"/>
        <v>2242.143</v>
      </c>
      <c r="I25" s="1"/>
      <c r="J25" s="13">
        <f>C25-'02_13_02'!C25</f>
        <v>0</v>
      </c>
      <c r="L25" s="1">
        <f>C25-'[1]03_28_02a'!C25</f>
        <v>-66.40599999999995</v>
      </c>
    </row>
    <row r="26" spans="1:12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1410.626</v>
      </c>
      <c r="F26" s="25">
        <f t="shared" si="1"/>
        <v>2243.175</v>
      </c>
      <c r="G26" s="24">
        <f t="shared" si="2"/>
        <v>1610.626</v>
      </c>
      <c r="H26" s="26">
        <f t="shared" si="3"/>
        <v>2443.175</v>
      </c>
      <c r="J26" s="23">
        <f>C26-'02_13_02'!C26</f>
        <v>50.799999999999955</v>
      </c>
      <c r="L26" s="1">
        <f>C26-'[1]03_28_02a'!C26</f>
        <v>-65.37400000000002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5" sqref="J15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C12-$B12/2</f>
        <v>-833.049</v>
      </c>
      <c r="F12" s="16">
        <f aca="true" t="shared" si="1" ref="F12:F26">D12-$B12/2</f>
        <v>-0.5</v>
      </c>
      <c r="G12" s="14">
        <f aca="true" t="shared" si="2" ref="G12:G26">C12+$B12/2</f>
        <v>-832.049</v>
      </c>
      <c r="H12" s="21">
        <f aca="true" t="shared" si="3" ref="H12:H26">D12+$B12/2</f>
        <v>0.5</v>
      </c>
      <c r="J12" s="13">
        <f>C12-'02_13_02'!C12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-819.999</v>
      </c>
      <c r="F13" s="16">
        <f t="shared" si="1"/>
        <v>12.549999999999926</v>
      </c>
      <c r="G13" s="14">
        <f t="shared" si="2"/>
        <v>-659.9970000000001</v>
      </c>
      <c r="H13" s="21">
        <f t="shared" si="3"/>
        <v>172.55199999999994</v>
      </c>
      <c r="J13" s="13">
        <f>C13-'02_13_02'!C13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-803.498</v>
      </c>
      <c r="F14" s="16">
        <f t="shared" si="1"/>
        <v>29.05099999999993</v>
      </c>
      <c r="G14" s="14">
        <f t="shared" si="2"/>
        <v>-676.498</v>
      </c>
      <c r="H14" s="21">
        <f t="shared" si="3"/>
        <v>156.05099999999993</v>
      </c>
      <c r="J14" s="13">
        <f>C14-'02_13_02'!C14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-617.059</v>
      </c>
      <c r="F15" s="16">
        <f t="shared" si="1"/>
        <v>215.49000000000004</v>
      </c>
      <c r="G15" s="14">
        <f t="shared" si="2"/>
        <v>-604.3589999999999</v>
      </c>
      <c r="H15" s="21">
        <f t="shared" si="3"/>
        <v>228.19000000000003</v>
      </c>
      <c r="J15" s="13">
        <f>C15-'02_13_02'!C15</f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-573.244</v>
      </c>
      <c r="F16" s="16">
        <f t="shared" si="1"/>
        <v>259.30499999999995</v>
      </c>
      <c r="G16" s="14">
        <f t="shared" si="2"/>
        <v>-508.47400000000005</v>
      </c>
      <c r="H16" s="21">
        <f t="shared" si="3"/>
        <v>324.07499999999993</v>
      </c>
      <c r="J16" s="13">
        <f>C16-'02_13_02'!C16</f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-477.35900000000004</v>
      </c>
      <c r="F17" s="16">
        <f t="shared" si="1"/>
        <v>355.18999999999994</v>
      </c>
      <c r="G17" s="14">
        <f t="shared" si="2"/>
        <v>-464.659</v>
      </c>
      <c r="H17" s="21">
        <f t="shared" si="3"/>
        <v>367.89</v>
      </c>
      <c r="J17" s="13">
        <f>C17-'02_13_02'!C17</f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-322.485</v>
      </c>
      <c r="F18" s="16">
        <f t="shared" si="1"/>
        <v>510.06399999999996</v>
      </c>
      <c r="G18" s="14">
        <f t="shared" si="2"/>
        <v>-309.78499999999997</v>
      </c>
      <c r="H18" s="21">
        <f t="shared" si="3"/>
        <v>522.764</v>
      </c>
      <c r="J18" s="13">
        <f>C18-'02_13_02'!C19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-264.969</v>
      </c>
      <c r="F19" s="16">
        <f t="shared" si="1"/>
        <v>567.5799999999999</v>
      </c>
      <c r="G19" s="14">
        <f t="shared" si="2"/>
        <v>-262.42900000000003</v>
      </c>
      <c r="H19" s="21">
        <f t="shared" si="3"/>
        <v>570.1199999999999</v>
      </c>
      <c r="J19" s="13">
        <f>C19-'02_13_02'!C18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-197.5775</v>
      </c>
      <c r="F20" s="16">
        <f t="shared" si="1"/>
        <v>634.9715</v>
      </c>
      <c r="G20" s="14">
        <f t="shared" si="2"/>
        <v>-45.6605</v>
      </c>
      <c r="H20" s="21">
        <f t="shared" si="3"/>
        <v>786.8884999999999</v>
      </c>
      <c r="J20" s="13">
        <f>C20-'02_13_02'!C20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36.65</v>
      </c>
      <c r="F21" s="16">
        <f t="shared" si="1"/>
        <v>869.199</v>
      </c>
      <c r="G21" s="14">
        <f t="shared" si="2"/>
        <v>49.35</v>
      </c>
      <c r="H21" s="21">
        <f t="shared" si="3"/>
        <v>881.899</v>
      </c>
      <c r="J21" s="13">
        <f>C21-'02_13_02'!C21</f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127.72300000000001</v>
      </c>
      <c r="F22" s="16">
        <f t="shared" si="1"/>
        <v>960.2719999999999</v>
      </c>
      <c r="G22" s="14">
        <f t="shared" si="2"/>
        <v>140.423</v>
      </c>
      <c r="H22" s="21">
        <f t="shared" si="3"/>
        <v>972.972</v>
      </c>
      <c r="J22" s="13">
        <f>C22-'02_13_02'!C22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480.2165</v>
      </c>
      <c r="F23" s="16">
        <f t="shared" si="1"/>
        <v>1312.7655</v>
      </c>
      <c r="G23" s="14">
        <f t="shared" si="2"/>
        <v>1012.2815</v>
      </c>
      <c r="H23" s="21">
        <f t="shared" si="3"/>
        <v>1844.8305</v>
      </c>
      <c r="J23" s="13">
        <f>C23-'02_13_02'!C23</f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1305.231</v>
      </c>
      <c r="F24" s="16">
        <f t="shared" si="1"/>
        <v>2137.78</v>
      </c>
      <c r="G24" s="14">
        <f t="shared" si="2"/>
        <v>1317.9309999999998</v>
      </c>
      <c r="H24" s="21">
        <f t="shared" si="3"/>
        <v>2150.48</v>
      </c>
      <c r="J24" s="13">
        <f>C24-'02_13_02'!C24</f>
        <v>-0.013000000000147338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1322.594</v>
      </c>
      <c r="F25" s="16">
        <f t="shared" si="1"/>
        <v>2155.143</v>
      </c>
      <c r="G25" s="14">
        <f t="shared" si="2"/>
        <v>1380.594</v>
      </c>
      <c r="H25" s="21">
        <f t="shared" si="3"/>
        <v>2213.143</v>
      </c>
      <c r="I25" s="1"/>
      <c r="J25" s="13">
        <f>C25-'02_13_02'!C25</f>
        <v>0</v>
      </c>
    </row>
    <row r="26" spans="1:10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1460.626</v>
      </c>
      <c r="F26" s="25">
        <f t="shared" si="1"/>
        <v>2293.175</v>
      </c>
      <c r="G26" s="24">
        <f t="shared" si="2"/>
        <v>1560.626</v>
      </c>
      <c r="H26" s="26">
        <f t="shared" si="3"/>
        <v>2393.175</v>
      </c>
      <c r="J26" s="23">
        <f>C26-'02_13_02'!C26</f>
        <v>50.799999999999955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310.22399999999993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36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26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/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13">
        <f>C12-'02_04_02'!C12</f>
        <v>52.68799999999999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13">
        <f>C13-'02_04_02'!C13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13">
        <f>C14-'02_04_02'!C14</f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13">
        <f>C15-'02_04_02'!C15</f>
        <v>-5.079999999999927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13">
        <f>C16-'02_04_02'!C16</f>
        <v>-5.080000000000041</v>
      </c>
    </row>
    <row r="17" spans="1:10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13">
        <f>C17-'02_04_02'!C17</f>
        <v>-5.16900000000004</v>
      </c>
    </row>
    <row r="18" spans="1:10" ht="12.75">
      <c r="A18" s="20" t="s">
        <v>9</v>
      </c>
      <c r="B18" s="13">
        <v>2.54</v>
      </c>
      <c r="C18" s="14">
        <v>-306.976</v>
      </c>
      <c r="D18" s="16">
        <f t="shared" si="4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13">
        <f>C18-'02_04_02'!C18</f>
        <v>0</v>
      </c>
    </row>
    <row r="19" spans="1:10" ht="12.75">
      <c r="A19" s="20" t="s">
        <v>10</v>
      </c>
      <c r="B19" s="13">
        <v>12.7</v>
      </c>
      <c r="C19" s="14">
        <v>-286.238</v>
      </c>
      <c r="D19" s="16">
        <f t="shared" si="4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13">
        <f>C19-'02_04_02'!C19</f>
        <v>-5.555999999999983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13">
        <f>C20-'02_04_02'!C20</f>
        <v>-0.0040000000000048885</v>
      </c>
    </row>
    <row r="21" spans="1:10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13">
        <f>C21-'02_04_02'!C21</f>
        <v>-5.555999999999997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13">
        <f>C22-'02_04_02'!C22</f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13">
        <f>C23-'02_04_02'!C23</f>
        <v>0</v>
      </c>
    </row>
    <row r="24" spans="1:10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13">
        <f>C24-'02_04_02'!C24</f>
        <v>-21.985999999999876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13" t="s">
        <v>33</v>
      </c>
    </row>
    <row r="26" spans="1:10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23">
        <f>C26-'02_04_02'!C25</f>
        <v>0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8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</row>
    <row r="7" spans="1:8" ht="12.75">
      <c r="A7" s="8"/>
      <c r="B7" s="27" t="s">
        <v>26</v>
      </c>
      <c r="C7" s="33" t="s">
        <v>19</v>
      </c>
      <c r="D7" s="34"/>
      <c r="E7" s="34" t="s">
        <v>20</v>
      </c>
      <c r="F7" s="34"/>
      <c r="G7" s="34" t="s">
        <v>21</v>
      </c>
      <c r="H7" s="35"/>
    </row>
    <row r="8" spans="1:8" ht="12.75">
      <c r="A8" s="8"/>
      <c r="B8" s="8"/>
      <c r="C8" s="5"/>
      <c r="D8" s="5"/>
      <c r="E8" s="5"/>
      <c r="F8" s="5"/>
      <c r="G8" s="5"/>
      <c r="H8" s="6"/>
    </row>
    <row r="9" spans="1:8" ht="13.5" thickBot="1">
      <c r="A9" s="8"/>
      <c r="B9" s="8"/>
      <c r="C9" s="4" t="s">
        <v>16</v>
      </c>
      <c r="D9" s="4"/>
      <c r="E9" s="4"/>
      <c r="F9" s="4"/>
      <c r="G9" s="4"/>
      <c r="H9" s="7"/>
    </row>
    <row r="10" spans="1:8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</row>
    <row r="11" spans="1:8" ht="12.75">
      <c r="A11" s="12"/>
      <c r="B11" s="17"/>
      <c r="C11" s="18"/>
      <c r="D11" s="11"/>
      <c r="E11" s="18"/>
      <c r="F11" s="11"/>
      <c r="G11" s="18"/>
      <c r="H11" s="19"/>
    </row>
    <row r="12" spans="1:8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</row>
    <row r="13" spans="1:8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</row>
    <row r="14" spans="1:8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</row>
    <row r="15" spans="1:8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</row>
    <row r="16" spans="1:8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</row>
    <row r="17" spans="1:8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</row>
    <row r="18" spans="1:8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</row>
    <row r="19" spans="1:8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</row>
    <row r="20" spans="1:8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</row>
    <row r="21" spans="1:8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</row>
    <row r="22" spans="1:8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</row>
    <row r="23" spans="1:8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</row>
    <row r="24" spans="1:8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</row>
    <row r="25" spans="1:8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E907 MC7 Layout Coordinates</dc:title>
  <dc:subject/>
  <dc:creator>Peter D. Barnes, Jr.</dc:creator>
  <cp:keywords/>
  <dc:description/>
  <cp:lastModifiedBy>Peter D. Barnes, Jr.</cp:lastModifiedBy>
  <dcterms:created xsi:type="dcterms:W3CDTF">2002-02-05T17:43:22Z</dcterms:created>
  <cp:category/>
  <cp:version/>
  <cp:contentType/>
  <cp:contentStatus/>
</cp:coreProperties>
</file>