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835" windowHeight="6195" activeTab="7"/>
  </bookViews>
  <sheets>
    <sheet name="Lab 1" sheetId="1" r:id="rId1"/>
    <sheet name="Lab 2" sheetId="2" r:id="rId2"/>
    <sheet name="Lab 3" sheetId="3" r:id="rId3"/>
    <sheet name="Lab 3 Solution" sheetId="4" r:id="rId4"/>
    <sheet name="Lab 4" sheetId="5" r:id="rId5"/>
    <sheet name="Lab 4 Solution" sheetId="6" r:id="rId6"/>
    <sheet name="Lab 5" sheetId="7" r:id="rId7"/>
    <sheet name="Lab 5 Solution" sheetId="8" r:id="rId8"/>
  </sheets>
  <definedNames/>
  <calcPr fullCalcOnLoad="1"/>
</workbook>
</file>

<file path=xl/sharedStrings.xml><?xml version="1.0" encoding="utf-8"?>
<sst xmlns="http://schemas.openxmlformats.org/spreadsheetml/2006/main" count="99" uniqueCount="38">
  <si>
    <t>2 Standard Deviations</t>
  </si>
  <si>
    <t>Teaspoons of fertilizer:</t>
  </si>
  <si>
    <t>Teaspoons of Fertilizer:</t>
  </si>
  <si>
    <t>Mean mass of plant:</t>
  </si>
  <si>
    <t>Standard Deviation:</t>
  </si>
  <si>
    <t>Below are the masses in grams of 500 plants which were each grown for the same amount of time with different amounts of the same fertilizer in the same soil in the same greenhouse.</t>
  </si>
  <si>
    <t>Mean mass of plant plus 2 sigma:</t>
  </si>
  <si>
    <t>Mean mass of plant - 2 sigma:</t>
  </si>
  <si>
    <t>Teaspoons of fertilizer 2:</t>
  </si>
  <si>
    <t>Student's T-Criterion:</t>
  </si>
  <si>
    <t>Sample Size – 1 (“Degrees of Fredom”)</t>
  </si>
  <si>
    <t>Standard Score for 95% Confidence</t>
  </si>
  <si>
    <t>Mean + Student's T Criterion * StDev:</t>
  </si>
  <si>
    <t>Mean - Student's T Criterion * StDev:</t>
  </si>
  <si>
    <t>Degrees of Freedom (Sample Size – 1)</t>
  </si>
  <si>
    <t>Student #</t>
  </si>
  <si>
    <t>Hours Studied</t>
  </si>
  <si>
    <t>Score on Exam</t>
  </si>
  <si>
    <t>Paste the function to determine the correlation coefficient here ---------&gt;</t>
  </si>
  <si>
    <t>Square the r value that you determined here and see if that is the same as the plot shows------------&gt;</t>
  </si>
  <si>
    <t>Sample Size – 2 (“Degrees of Fredom”)</t>
  </si>
  <si>
    <t>Below are the exam scores and self-reported numbers of hours spent studying for the exam for 22 students:</t>
  </si>
  <si>
    <t>Now plot the points in a scatter plot. Add a linear least squares trend line, an equation of the line, and an r2 value to the plot.</t>
  </si>
  <si>
    <t>Now determine if it is statistically safe to say that the two phenomena are related. Remember, with two phenomena, we need to subtract two from the number of data points (n) to represent the number of degrees of freedom.</t>
  </si>
  <si>
    <t>T value---&gt;</t>
  </si>
  <si>
    <t>T Value for 95% Confidence</t>
  </si>
  <si>
    <t>This is greater than the required T value of 2.086 for 95% confidence so we can very safely say that the phenomena are correlated.</t>
  </si>
  <si>
    <t>This does not mean that one caused the other; they could both be caused by a third thing.</t>
  </si>
  <si>
    <t>Rained</t>
  </si>
  <si>
    <t>Didn't Rain</t>
  </si>
  <si>
    <t>Cought fish</t>
  </si>
  <si>
    <t>Didn't catch fish</t>
  </si>
  <si>
    <t>Wally's daily fishing record:</t>
  </si>
  <si>
    <t>Calculate the probability that Wally's ability to catch fish and the rain (or lack thereof) are related:</t>
  </si>
  <si>
    <t>Expected record (if rain and fish are unrelated)</t>
  </si>
  <si>
    <t>Probability that rain and fish are related-----&gt;</t>
  </si>
  <si>
    <t>Is this statistically significant?</t>
  </si>
  <si>
    <t>You better believe it. A 95% confidence interval would show up as 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</si>
</sst>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name val="Arial"/>
      <family val="0"/>
    </font>
    <font>
      <b/>
      <sz val="10"/>
      <color indexed="10"/>
      <name val="Arial"/>
      <family val="2"/>
    </font>
    <font>
      <sz val="10"/>
      <color indexed="10"/>
      <name val="Arial"/>
      <family val="2"/>
    </font>
    <font>
      <vertAlign val="superscript"/>
      <sz val="12"/>
      <name val="Arial"/>
      <family val="0"/>
    </font>
    <font>
      <sz val="12"/>
      <name val="Arial"/>
      <family val="0"/>
    </font>
  </fonts>
  <fills count="2">
    <fill>
      <patternFill/>
    </fill>
    <fill>
      <patternFill patternType="gray125"/>
    </fill>
  </fills>
  <borders count="1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3" fillId="0" borderId="4" xfId="0" applyFont="1" applyBorder="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0" fillId="0" borderId="5" xfId="0" applyFont="1" applyBorder="1" applyAlignment="1">
      <alignment horizontal="right" wrapText="1"/>
    </xf>
    <xf numFmtId="0" fontId="0" fillId="0" borderId="6" xfId="0" applyFont="1" applyBorder="1" applyAlignment="1">
      <alignment horizontal="right" wrapText="1"/>
    </xf>
    <xf numFmtId="0" fontId="0" fillId="0" borderId="7" xfId="0" applyFont="1" applyBorder="1" applyAlignment="1">
      <alignment horizontal="right" wrapText="1"/>
    </xf>
    <xf numFmtId="0" fontId="0" fillId="0" borderId="8" xfId="0" applyFont="1" applyBorder="1" applyAlignment="1">
      <alignment horizontal="right" wrapText="1"/>
    </xf>
    <xf numFmtId="0" fontId="0" fillId="0" borderId="9" xfId="0" applyFont="1" applyBorder="1" applyAlignment="1">
      <alignment horizontal="right" wrapText="1"/>
    </xf>
    <xf numFmtId="0" fontId="0" fillId="0" borderId="10" xfId="0" applyFont="1" applyBorder="1" applyAlignment="1">
      <alignment horizontal="right" wrapText="1"/>
    </xf>
    <xf numFmtId="0" fontId="0" fillId="0" borderId="4"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 fillId="0" borderId="4" xfId="0" applyFont="1" applyBorder="1" applyAlignment="1">
      <alignment/>
    </xf>
    <xf numFmtId="0" fontId="6" fillId="0" borderId="15" xfId="0" applyFont="1" applyBorder="1" applyAlignment="1">
      <alignment/>
    </xf>
    <xf numFmtId="0" fontId="6" fillId="0" borderId="17" xfId="0" applyFont="1" applyBorder="1" applyAlignment="1">
      <alignment/>
    </xf>
    <xf numFmtId="0" fontId="6" fillId="0" borderId="1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Effect of Fertilizer on Plant Growth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errBars>
            <c:errDir val="y"/>
            <c:errBarType val="both"/>
            <c:errValType val="cust"/>
            <c:plus>
              <c:numRef>
                <c:f>'Lab 2'!$C$4:$G$4</c:f>
                <c:numCache>
                  <c:ptCount val="5"/>
                  <c:pt idx="0">
                    <c:v>1.0315760025360512</c:v>
                  </c:pt>
                  <c:pt idx="1">
                    <c:v>0.9558118547209786</c:v>
                  </c:pt>
                  <c:pt idx="2">
                    <c:v>1.5151668584085742</c:v>
                  </c:pt>
                  <c:pt idx="3">
                    <c:v>0.84715195333599</c:v>
                  </c:pt>
                  <c:pt idx="4">
                    <c:v>1.2174764114750682</c:v>
                  </c:pt>
                </c:numCache>
              </c:numRef>
            </c:plus>
            <c:minus>
              <c:numRef>
                <c:f>'Lab 2'!$C$4:$G$4</c:f>
                <c:numCache>
                  <c:ptCount val="5"/>
                  <c:pt idx="0">
                    <c:v>1.0315760025360512</c:v>
                  </c:pt>
                  <c:pt idx="1">
                    <c:v>0.9558118547209786</c:v>
                  </c:pt>
                  <c:pt idx="2">
                    <c:v>1.5151668584085742</c:v>
                  </c:pt>
                  <c:pt idx="3">
                    <c:v>0.84715195333599</c:v>
                  </c:pt>
                  <c:pt idx="4">
                    <c:v>1.2174764114750682</c:v>
                  </c:pt>
                </c:numCache>
              </c:numRef>
            </c:minus>
            <c:noEndCap val="0"/>
          </c:errBars>
          <c:xVal>
            <c:numRef>
              <c:f>'Lab 2'!$C$1:$G$1</c:f>
              <c:numCache/>
            </c:numRef>
          </c:xVal>
          <c:yVal>
            <c:numRef>
              <c:f>'Lab 2'!$C$2:$G$2</c:f>
              <c:numCache/>
            </c:numRef>
          </c:yVal>
          <c:smooth val="0"/>
        </c:ser>
        <c:axId val="18722325"/>
        <c:axId val="34283198"/>
      </c:scatterChart>
      <c:valAx>
        <c:axId val="18722325"/>
        <c:scaling>
          <c:orientation val="minMax"/>
          <c:max val="4"/>
        </c:scaling>
        <c:axPos val="b"/>
        <c:title>
          <c:tx>
            <c:rich>
              <a:bodyPr vert="horz" rot="0" anchor="ctr"/>
              <a:lstStyle/>
              <a:p>
                <a:pPr algn="ctr">
                  <a:defRPr/>
                </a:pPr>
                <a:r>
                  <a:rPr lang="en-US" cap="none" sz="1000" b="1" i="0" u="none" baseline="0">
                    <a:latin typeface="Arial"/>
                    <a:ea typeface="Arial"/>
                    <a:cs typeface="Arial"/>
                  </a:rPr>
                  <a:t>Teaspoons of Fertilizer</a:t>
                </a:r>
              </a:p>
            </c:rich>
          </c:tx>
          <c:layout/>
          <c:overlay val="0"/>
          <c:spPr>
            <a:noFill/>
            <a:ln>
              <a:noFill/>
            </a:ln>
          </c:spPr>
        </c:title>
        <c:delete val="0"/>
        <c:numFmt formatCode="General" sourceLinked="1"/>
        <c:majorTickMark val="out"/>
        <c:minorTickMark val="none"/>
        <c:tickLblPos val="nextTo"/>
        <c:crossAx val="34283198"/>
        <c:crosses val="autoZero"/>
        <c:crossBetween val="midCat"/>
        <c:dispUnits/>
        <c:majorUnit val="1"/>
      </c:valAx>
      <c:valAx>
        <c:axId val="34283198"/>
        <c:scaling>
          <c:orientation val="minMax"/>
        </c:scaling>
        <c:axPos val="l"/>
        <c:title>
          <c:tx>
            <c:rich>
              <a:bodyPr vert="horz" rot="-5400000" anchor="ctr"/>
              <a:lstStyle/>
              <a:p>
                <a:pPr algn="ctr">
                  <a:defRPr/>
                </a:pPr>
                <a:r>
                  <a:rPr lang="en-US" cap="none" sz="1000" b="1" i="0" u="none" baseline="0">
                    <a:latin typeface="Arial"/>
                    <a:ea typeface="Arial"/>
                    <a:cs typeface="Arial"/>
                  </a:rPr>
                  <a:t>Mean mass of plant in grams</a:t>
                </a:r>
              </a:p>
            </c:rich>
          </c:tx>
          <c:layout/>
          <c:overlay val="0"/>
          <c:spPr>
            <a:noFill/>
            <a:ln>
              <a:noFill/>
            </a:ln>
          </c:spPr>
        </c:title>
        <c:majorGridlines/>
        <c:delete val="0"/>
        <c:numFmt formatCode="General" sourceLinked="1"/>
        <c:majorTickMark val="out"/>
        <c:minorTickMark val="none"/>
        <c:tickLblPos val="nextTo"/>
        <c:crossAx val="1872232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Exam Scores vs. Hours Studied</a:t>
            </a:r>
          </a:p>
        </c:rich>
      </c:tx>
      <c:layout/>
      <c:spPr>
        <a:noFill/>
        <a:ln>
          <a:noFill/>
        </a:ln>
      </c:spPr>
    </c:title>
    <c:plotArea>
      <c:layout/>
      <c:scatterChart>
        <c:scatterStyle val="lineMarker"/>
        <c:varyColors val="0"/>
        <c:ser>
          <c:idx val="0"/>
          <c:order val="0"/>
          <c:tx>
            <c:strRef>
              <c:f>'Lab 4 Solution'!$C$8</c:f>
              <c:strCache>
                <c:ptCount val="1"/>
                <c:pt idx="0">
                  <c:v>Score on Exam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'Lab 4 Solution'!$B$9:$B$30</c:f>
              <c:numCache/>
            </c:numRef>
          </c:xVal>
          <c:yVal>
            <c:numRef>
              <c:f>'Lab 4 Solution'!$C$9:$C$30</c:f>
              <c:numCache/>
            </c:numRef>
          </c:yVal>
          <c:smooth val="0"/>
        </c:ser>
        <c:axId val="40113327"/>
        <c:axId val="25475624"/>
      </c:scatterChart>
      <c:valAx>
        <c:axId val="40113327"/>
        <c:scaling>
          <c:orientation val="minMax"/>
        </c:scaling>
        <c:axPos val="b"/>
        <c:title>
          <c:tx>
            <c:rich>
              <a:bodyPr vert="horz" rot="0" anchor="ctr"/>
              <a:lstStyle/>
              <a:p>
                <a:pPr algn="ctr">
                  <a:defRPr/>
                </a:pPr>
                <a:r>
                  <a:rPr lang="en-US" cap="none" sz="1200" b="1" i="0" u="none" baseline="0">
                    <a:latin typeface="Arial"/>
                    <a:ea typeface="Arial"/>
                    <a:cs typeface="Arial"/>
                  </a:rPr>
                  <a:t>Hours Studied</a:t>
                </a:r>
              </a:p>
            </c:rich>
          </c:tx>
          <c:layout/>
          <c:overlay val="0"/>
          <c:spPr>
            <a:noFill/>
            <a:ln>
              <a:noFill/>
            </a:ln>
          </c:spPr>
        </c:title>
        <c:delete val="0"/>
        <c:numFmt formatCode="General" sourceLinked="1"/>
        <c:majorTickMark val="out"/>
        <c:minorTickMark val="none"/>
        <c:tickLblPos val="nextTo"/>
        <c:crossAx val="25475624"/>
        <c:crosses val="autoZero"/>
        <c:crossBetween val="midCat"/>
        <c:dispUnits/>
      </c:valAx>
      <c:valAx>
        <c:axId val="25475624"/>
        <c:scaling>
          <c:orientation val="minMax"/>
        </c:scaling>
        <c:axPos val="l"/>
        <c:title>
          <c:tx>
            <c:rich>
              <a:bodyPr vert="horz" rot="-5400000" anchor="ctr"/>
              <a:lstStyle/>
              <a:p>
                <a:pPr algn="ctr">
                  <a:defRPr/>
                </a:pPr>
                <a:r>
                  <a:rPr lang="en-US" cap="none" sz="1200" b="1" i="0" u="none" baseline="0">
                    <a:latin typeface="Arial"/>
                    <a:ea typeface="Arial"/>
                    <a:cs typeface="Arial"/>
                  </a:rPr>
                  <a:t>Score on Exam</a:t>
                </a:r>
              </a:p>
            </c:rich>
          </c:tx>
          <c:layout/>
          <c:overlay val="0"/>
          <c:spPr>
            <a:noFill/>
            <a:ln>
              <a:noFill/>
            </a:ln>
          </c:spPr>
        </c:title>
        <c:majorGridlines/>
        <c:delete val="0"/>
        <c:numFmt formatCode="General" sourceLinked="1"/>
        <c:majorTickMark val="out"/>
        <c:minorTickMark val="none"/>
        <c:tickLblPos val="nextTo"/>
        <c:crossAx val="401133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12</xdr:row>
      <xdr:rowOff>38100</xdr:rowOff>
    </xdr:from>
    <xdr:to>
      <xdr:col>18</xdr:col>
      <xdr:colOff>228600</xdr:colOff>
      <xdr:row>34</xdr:row>
      <xdr:rowOff>114300</xdr:rowOff>
    </xdr:to>
    <xdr:graphicFrame>
      <xdr:nvGraphicFramePr>
        <xdr:cNvPr id="1" name="Chart 1"/>
        <xdr:cNvGraphicFramePr/>
      </xdr:nvGraphicFramePr>
      <xdr:xfrm>
        <a:off x="5229225" y="1981200"/>
        <a:ext cx="6657975" cy="3638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6</xdr:row>
      <xdr:rowOff>142875</xdr:rowOff>
    </xdr:from>
    <xdr:to>
      <xdr:col>18</xdr:col>
      <xdr:colOff>371475</xdr:colOff>
      <xdr:row>35</xdr:row>
      <xdr:rowOff>47625</xdr:rowOff>
    </xdr:to>
    <xdr:graphicFrame>
      <xdr:nvGraphicFramePr>
        <xdr:cNvPr id="1" name="Chart 2"/>
        <xdr:cNvGraphicFramePr/>
      </xdr:nvGraphicFramePr>
      <xdr:xfrm>
        <a:off x="4953000" y="1114425"/>
        <a:ext cx="6953250" cy="5372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09"/>
  <sheetViews>
    <sheetView workbookViewId="0" topLeftCell="A1">
      <selection activeCell="A5" sqref="A5"/>
    </sheetView>
  </sheetViews>
  <sheetFormatPr defaultColWidth="9.140625" defaultRowHeight="12.75"/>
  <sheetData>
    <row r="1" ht="12.75">
      <c r="A1" t="s">
        <v>2</v>
      </c>
    </row>
    <row r="2" ht="12.75">
      <c r="A2" t="s">
        <v>3</v>
      </c>
    </row>
    <row r="3" ht="12.75">
      <c r="A3" t="s">
        <v>4</v>
      </c>
    </row>
    <row r="4" ht="12.75">
      <c r="A4" t="s">
        <v>0</v>
      </c>
    </row>
    <row r="5" spans="4:7" ht="12.75">
      <c r="D5" s="1"/>
      <c r="E5" s="1"/>
      <c r="F5" s="1"/>
      <c r="G5" s="1"/>
    </row>
    <row r="7" ht="12.75">
      <c r="A7" t="s">
        <v>5</v>
      </c>
    </row>
    <row r="8" ht="12.75">
      <c r="C8" s="1" t="s">
        <v>1</v>
      </c>
    </row>
    <row r="9" spans="3:7" ht="12.75">
      <c r="C9" s="6">
        <v>0</v>
      </c>
      <c r="D9" s="6">
        <v>1</v>
      </c>
      <c r="E9" s="6">
        <v>2</v>
      </c>
      <c r="F9" s="6">
        <v>3</v>
      </c>
      <c r="G9" s="6">
        <v>4</v>
      </c>
    </row>
    <row r="10" spans="3:7" ht="12.75">
      <c r="C10" s="3">
        <v>14.858962014575946</v>
      </c>
      <c r="D10" s="3">
        <v>17.185703153701983</v>
      </c>
      <c r="E10" s="3">
        <v>18.628076614143893</v>
      </c>
      <c r="F10" s="3">
        <v>19.926864500610847</v>
      </c>
      <c r="G10" s="3">
        <v>22.871248013061297</v>
      </c>
    </row>
    <row r="11" spans="3:7" ht="12.75">
      <c r="C11" s="4">
        <v>14.068229159292798</v>
      </c>
      <c r="D11" s="4">
        <v>15.944735523872692</v>
      </c>
      <c r="E11" s="4">
        <v>18.62830666521883</v>
      </c>
      <c r="F11" s="4">
        <v>20.681461257173467</v>
      </c>
      <c r="G11" s="4">
        <v>21.599882760819984</v>
      </c>
    </row>
    <row r="12" spans="3:7" ht="12.75">
      <c r="C12" s="4">
        <v>15.105334267443162</v>
      </c>
      <c r="D12" s="4">
        <v>16.87763024257447</v>
      </c>
      <c r="E12" s="4">
        <v>19.851960084427777</v>
      </c>
      <c r="F12" s="4">
        <v>19.899927258268725</v>
      </c>
      <c r="G12" s="4">
        <v>21.47491876883829</v>
      </c>
    </row>
    <row r="13" spans="3:7" ht="12.75">
      <c r="C13" s="4">
        <v>15.241800727590617</v>
      </c>
      <c r="D13" s="4">
        <v>16.718881937383422</v>
      </c>
      <c r="E13" s="4">
        <v>20.55135155713109</v>
      </c>
      <c r="F13" s="4">
        <v>20.491722234951457</v>
      </c>
      <c r="G13" s="4">
        <v>21.891564226124515</v>
      </c>
    </row>
    <row r="14" spans="3:7" ht="12.75">
      <c r="C14" s="4">
        <v>14.061670034836329</v>
      </c>
      <c r="D14" s="4">
        <v>16.87249574979507</v>
      </c>
      <c r="E14" s="4">
        <v>20.013544754511468</v>
      </c>
      <c r="F14" s="4">
        <v>20.41152590005447</v>
      </c>
      <c r="G14" s="4">
        <v>21.86940931781144</v>
      </c>
    </row>
    <row r="15" spans="3:7" ht="12.75">
      <c r="C15" s="4">
        <v>15.284398867878508</v>
      </c>
      <c r="D15" s="4">
        <v>16.41455395301393</v>
      </c>
      <c r="E15" s="4">
        <v>18.6309933028464</v>
      </c>
      <c r="F15" s="4">
        <v>19.97445429875777</v>
      </c>
      <c r="G15" s="4">
        <v>23.08618743053842</v>
      </c>
    </row>
    <row r="16" spans="3:7" ht="12.75">
      <c r="C16" s="4">
        <v>14.737980247456255</v>
      </c>
      <c r="D16" s="4">
        <v>16.734474740938094</v>
      </c>
      <c r="E16" s="4">
        <v>19.826504701741456</v>
      </c>
      <c r="F16" s="4">
        <v>20.727795397260845</v>
      </c>
      <c r="G16" s="4">
        <v>21.177137107568534</v>
      </c>
    </row>
    <row r="17" spans="3:7" ht="12.75">
      <c r="C17" s="4">
        <v>14.97417346417345</v>
      </c>
      <c r="D17" s="4">
        <v>16.50039673674177</v>
      </c>
      <c r="E17" s="4">
        <v>18.50878710795252</v>
      </c>
      <c r="F17" s="4">
        <v>20.784322567721947</v>
      </c>
      <c r="G17" s="4">
        <v>22.234676151421198</v>
      </c>
    </row>
    <row r="18" spans="3:7" ht="12.75">
      <c r="C18" s="4">
        <v>14.224212787380528</v>
      </c>
      <c r="D18" s="4">
        <v>17.304364349204434</v>
      </c>
      <c r="E18" s="4">
        <v>19.107115412850824</v>
      </c>
      <c r="F18" s="4">
        <v>20.431940582910876</v>
      </c>
      <c r="G18" s="4">
        <v>22.827595155498567</v>
      </c>
    </row>
    <row r="19" spans="3:7" ht="12.75">
      <c r="C19" s="4">
        <v>14.521051198878666</v>
      </c>
      <c r="D19" s="4">
        <v>15.969510868664006</v>
      </c>
      <c r="E19" s="4">
        <v>19.82222572018255</v>
      </c>
      <c r="F19" s="4">
        <v>20.78386478798319</v>
      </c>
      <c r="G19" s="4">
        <v>21.750983091452554</v>
      </c>
    </row>
    <row r="20" spans="3:7" ht="12.75">
      <c r="C20" s="4">
        <v>14.753481383015872</v>
      </c>
      <c r="D20" s="4">
        <v>16.211142591148423</v>
      </c>
      <c r="E20" s="4">
        <v>19.75076814053764</v>
      </c>
      <c r="F20" s="4">
        <v>20.004142959677015</v>
      </c>
      <c r="G20" s="4">
        <v>22.817567287352762</v>
      </c>
    </row>
    <row r="21" spans="3:7" ht="12.75">
      <c r="C21" s="4">
        <v>14.576822430789433</v>
      </c>
      <c r="D21" s="4">
        <v>15.927693006760121</v>
      </c>
      <c r="E21" s="4">
        <v>18.442849246577794</v>
      </c>
      <c r="F21" s="4">
        <v>20.484462711043648</v>
      </c>
      <c r="G21" s="4">
        <v>21.808817321381465</v>
      </c>
    </row>
    <row r="22" spans="3:7" ht="12.75">
      <c r="C22" s="4">
        <v>15.43840713102849</v>
      </c>
      <c r="D22" s="4">
        <v>16.103939473557354</v>
      </c>
      <c r="E22" s="4">
        <v>20.88798640991208</v>
      </c>
      <c r="F22" s="4">
        <v>20.50247312950932</v>
      </c>
      <c r="G22" s="4">
        <v>22.74914837219442</v>
      </c>
    </row>
    <row r="23" spans="3:7" ht="12.75">
      <c r="C23" s="4">
        <v>14.90349842363619</v>
      </c>
      <c r="D23" s="4">
        <v>16.049869241042007</v>
      </c>
      <c r="E23" s="4">
        <v>20.86685262894918</v>
      </c>
      <c r="F23" s="4">
        <v>20.696060138003208</v>
      </c>
      <c r="G23" s="4">
        <v>21.20724228636312</v>
      </c>
    </row>
    <row r="24" spans="3:7" ht="12.75">
      <c r="C24" s="4">
        <v>14.644834854884802</v>
      </c>
      <c r="D24" s="4">
        <v>17.46642009429193</v>
      </c>
      <c r="E24" s="4">
        <v>18.470709554539145</v>
      </c>
      <c r="F24" s="4">
        <v>20.53228797498605</v>
      </c>
      <c r="G24" s="4">
        <v>22.7613058332437</v>
      </c>
    </row>
    <row r="25" spans="3:7" ht="12.75">
      <c r="C25" s="4">
        <v>14.30170699992413</v>
      </c>
      <c r="D25" s="4">
        <v>16.282978138366182</v>
      </c>
      <c r="E25" s="4">
        <v>19.563786008762296</v>
      </c>
      <c r="F25" s="4">
        <v>19.82692561146268</v>
      </c>
      <c r="G25" s="4">
        <v>22.227302581390212</v>
      </c>
    </row>
    <row r="26" spans="3:7" ht="12.75">
      <c r="C26" s="4">
        <v>15.765718492862227</v>
      </c>
      <c r="D26" s="4">
        <v>16.294424687398266</v>
      </c>
      <c r="E26" s="4">
        <v>18.540325370991624</v>
      </c>
      <c r="F26" s="4">
        <v>19.83868557863878</v>
      </c>
      <c r="G26" s="4">
        <v>22.637389741226087</v>
      </c>
    </row>
    <row r="27" spans="3:7" ht="12.75">
      <c r="C27" s="4">
        <v>15.788960933702562</v>
      </c>
      <c r="D27" s="4">
        <v>15.915482771763303</v>
      </c>
      <c r="E27" s="4">
        <v>19.33825598288066</v>
      </c>
      <c r="F27" s="4">
        <v>20.395921273574853</v>
      </c>
      <c r="G27" s="4">
        <v>22.79851489010704</v>
      </c>
    </row>
    <row r="28" spans="3:7" ht="12.75">
      <c r="C28" s="4">
        <v>14.035883165903035</v>
      </c>
      <c r="D28" s="4">
        <v>16.290966027855795</v>
      </c>
      <c r="E28" s="4">
        <v>19.30219019839964</v>
      </c>
      <c r="F28" s="4">
        <v>20.600397114700495</v>
      </c>
      <c r="G28" s="4">
        <v>21.484408498206918</v>
      </c>
    </row>
    <row r="29" spans="3:7" ht="12.75">
      <c r="C29" s="4">
        <v>14.72722283826147</v>
      </c>
      <c r="D29" s="4">
        <v>17.04563209885224</v>
      </c>
      <c r="E29" s="4">
        <v>20.872545959952998</v>
      </c>
      <c r="F29" s="4">
        <v>19.892506317005875</v>
      </c>
      <c r="G29" s="4">
        <v>22.199680455605154</v>
      </c>
    </row>
    <row r="30" spans="3:7" ht="12.75">
      <c r="C30" s="4">
        <v>15.41239658224603</v>
      </c>
      <c r="D30" s="4">
        <v>17.036911466133677</v>
      </c>
      <c r="E30" s="4">
        <v>19.92320987969249</v>
      </c>
      <c r="F30" s="4">
        <v>20.25394528546146</v>
      </c>
      <c r="G30" s="4">
        <v>22.13804877573115</v>
      </c>
    </row>
    <row r="31" spans="3:7" ht="12.75">
      <c r="C31" s="4">
        <v>15.46121902127912</v>
      </c>
      <c r="D31" s="4">
        <v>17.197708867555864</v>
      </c>
      <c r="E31" s="4">
        <v>20.366296191057906</v>
      </c>
      <c r="F31" s="4">
        <v>21.059541603450306</v>
      </c>
      <c r="G31" s="4">
        <v>21.453794460317255</v>
      </c>
    </row>
    <row r="32" spans="3:7" ht="12.75">
      <c r="C32" s="4">
        <v>15.129119318849535</v>
      </c>
      <c r="D32" s="4">
        <v>16.573104529647445</v>
      </c>
      <c r="E32" s="4">
        <v>20.841852965959784</v>
      </c>
      <c r="F32" s="4">
        <v>19.778511728317223</v>
      </c>
      <c r="G32" s="4">
        <v>21.285106520767776</v>
      </c>
    </row>
    <row r="33" spans="3:7" ht="12.75">
      <c r="C33" s="4">
        <v>14.001175922077064</v>
      </c>
      <c r="D33" s="4">
        <v>17.09258069252924</v>
      </c>
      <c r="E33" s="4">
        <v>19.283251556406267</v>
      </c>
      <c r="F33" s="4">
        <v>20.03084030688609</v>
      </c>
      <c r="G33" s="4">
        <v>22.43242668287555</v>
      </c>
    </row>
    <row r="34" spans="3:7" ht="12.75">
      <c r="C34" s="4">
        <v>14.817393420967527</v>
      </c>
      <c r="D34" s="4">
        <v>16.447648351236385</v>
      </c>
      <c r="E34" s="4">
        <v>19.863990931071825</v>
      </c>
      <c r="F34" s="4">
        <v>20.956596576978605</v>
      </c>
      <c r="G34" s="4">
        <v>21.19132570743131</v>
      </c>
    </row>
    <row r="35" spans="3:7" ht="12.75">
      <c r="C35" s="4">
        <v>14.624115365524995</v>
      </c>
      <c r="D35" s="4">
        <v>17.082304197653116</v>
      </c>
      <c r="E35" s="4">
        <v>18.483080712089507</v>
      </c>
      <c r="F35" s="4">
        <v>20.849491980325524</v>
      </c>
      <c r="G35" s="4">
        <v>21.195272240271606</v>
      </c>
    </row>
    <row r="36" spans="3:7" ht="12.75">
      <c r="C36" s="4">
        <v>14.07333710688988</v>
      </c>
      <c r="D36" s="4">
        <v>17.24756584675671</v>
      </c>
      <c r="E36" s="4">
        <v>19.63888145435415</v>
      </c>
      <c r="F36" s="4">
        <v>20.194028473086277</v>
      </c>
      <c r="G36" s="4">
        <v>22.83909709991246</v>
      </c>
    </row>
    <row r="37" spans="3:7" ht="12.75">
      <c r="C37" s="4">
        <v>15.137408914418785</v>
      </c>
      <c r="D37" s="4">
        <v>16.469169070628933</v>
      </c>
      <c r="E37" s="4">
        <v>20.15320339720541</v>
      </c>
      <c r="F37" s="4">
        <v>20.1898277334969</v>
      </c>
      <c r="G37" s="4">
        <v>21.557317629884935</v>
      </c>
    </row>
    <row r="38" spans="3:7" ht="12.75">
      <c r="C38" s="4">
        <v>15.079233990460688</v>
      </c>
      <c r="D38" s="4">
        <v>17.114563796545223</v>
      </c>
      <c r="E38" s="4">
        <v>19.386276844099093</v>
      </c>
      <c r="F38" s="4">
        <v>19.744210769772273</v>
      </c>
      <c r="G38" s="4">
        <v>22.680901605094174</v>
      </c>
    </row>
    <row r="39" spans="3:7" ht="12.75">
      <c r="C39" s="4">
        <v>15.367528647326186</v>
      </c>
      <c r="D39" s="4">
        <v>17.022256026941914</v>
      </c>
      <c r="E39" s="4">
        <v>20.728475507519</v>
      </c>
      <c r="F39" s="4">
        <v>20.772248075854776</v>
      </c>
      <c r="G39" s="4">
        <v>21.45690441376694</v>
      </c>
    </row>
    <row r="40" spans="3:7" ht="12.75">
      <c r="C40" s="4">
        <v>14.666142667757594</v>
      </c>
      <c r="D40" s="4">
        <v>16.639393557970365</v>
      </c>
      <c r="E40" s="4">
        <v>19.712422376337187</v>
      </c>
      <c r="F40" s="4">
        <v>20.715617186668958</v>
      </c>
      <c r="G40" s="4">
        <v>21.276757382182446</v>
      </c>
    </row>
    <row r="41" spans="3:7" ht="12.75">
      <c r="C41" s="4">
        <v>15.75659156440971</v>
      </c>
      <c r="D41" s="4">
        <v>17.317574714423987</v>
      </c>
      <c r="E41" s="4">
        <v>18.471610233670333</v>
      </c>
      <c r="F41" s="4">
        <v>19.805133872251975</v>
      </c>
      <c r="G41" s="4">
        <v>23.040917839668282</v>
      </c>
    </row>
    <row r="42" spans="3:7" ht="12.75">
      <c r="C42" s="4">
        <v>14.202115487523104</v>
      </c>
      <c r="D42" s="4">
        <v>16.705893437686022</v>
      </c>
      <c r="E42" s="4">
        <v>18.543268841536875</v>
      </c>
      <c r="F42" s="4">
        <v>19.776245726104495</v>
      </c>
      <c r="G42" s="4">
        <v>22.66333553241418</v>
      </c>
    </row>
    <row r="43" spans="3:7" ht="12.75">
      <c r="C43" s="4">
        <v>14.05624903033169</v>
      </c>
      <c r="D43" s="4">
        <v>16.131551549764556</v>
      </c>
      <c r="E43" s="4">
        <v>19.244070354479334</v>
      </c>
      <c r="F43" s="4">
        <v>20.334617695542825</v>
      </c>
      <c r="G43" s="4">
        <v>22.894434444713617</v>
      </c>
    </row>
    <row r="44" spans="3:7" ht="12.75">
      <c r="C44" s="4">
        <v>15.087188255822252</v>
      </c>
      <c r="D44" s="4">
        <v>15.99562095798287</v>
      </c>
      <c r="E44" s="4">
        <v>19.90242498247169</v>
      </c>
      <c r="F44" s="4">
        <v>20.094902633122445</v>
      </c>
      <c r="G44" s="4">
        <v>22.548057405604798</v>
      </c>
    </row>
    <row r="45" spans="3:7" ht="12.75">
      <c r="C45" s="4">
        <v>15.712830343107202</v>
      </c>
      <c r="D45" s="4">
        <v>16.152495417753588</v>
      </c>
      <c r="E45" s="4">
        <v>19.316248254503865</v>
      </c>
      <c r="F45" s="4">
        <v>19.9888197785188</v>
      </c>
      <c r="G45" s="4">
        <v>21.164252663008412</v>
      </c>
    </row>
    <row r="46" spans="3:7" ht="12.75">
      <c r="C46" s="4">
        <v>14.292285148329407</v>
      </c>
      <c r="D46" s="4">
        <v>16.96855863682087</v>
      </c>
      <c r="E46" s="4">
        <v>20.777088680455606</v>
      </c>
      <c r="F46" s="4">
        <v>20.299714180020214</v>
      </c>
      <c r="G46" s="4">
        <v>21.448807819841463</v>
      </c>
    </row>
    <row r="47" spans="3:7" ht="12.75">
      <c r="C47" s="4">
        <v>15.304766510187184</v>
      </c>
      <c r="D47" s="4">
        <v>17.418453358663765</v>
      </c>
      <c r="E47" s="4">
        <v>20.638758657079773</v>
      </c>
      <c r="F47" s="4">
        <v>19.84899743981061</v>
      </c>
      <c r="G47" s="4">
        <v>22.344061312882584</v>
      </c>
    </row>
    <row r="48" spans="3:7" ht="12.75">
      <c r="C48" s="4">
        <v>14.316070092445798</v>
      </c>
      <c r="D48" s="4">
        <v>16.60522149782697</v>
      </c>
      <c r="E48" s="4">
        <v>20.10799413920752</v>
      </c>
      <c r="F48" s="4">
        <v>20.20076908050502</v>
      </c>
      <c r="G48" s="4">
        <v>21.990420670737493</v>
      </c>
    </row>
    <row r="49" spans="3:7" ht="12.75">
      <c r="C49" s="4">
        <v>14.346577301852403</v>
      </c>
      <c r="D49" s="4">
        <v>15.983124640901927</v>
      </c>
      <c r="E49" s="4">
        <v>20.825535044968863</v>
      </c>
      <c r="F49" s="4">
        <v>19.91042713687817</v>
      </c>
      <c r="G49" s="4">
        <v>22.98010057699529</v>
      </c>
    </row>
    <row r="50" spans="3:7" ht="12.75">
      <c r="C50" s="4">
        <v>14.568166804673847</v>
      </c>
      <c r="D50" s="4">
        <v>16.974080541843083</v>
      </c>
      <c r="E50" s="4">
        <v>18.4393948902907</v>
      </c>
      <c r="F50" s="4">
        <v>21.073761793028904</v>
      </c>
      <c r="G50" s="4">
        <v>21.10238849878597</v>
      </c>
    </row>
    <row r="51" spans="3:7" ht="12.75">
      <c r="C51" s="4">
        <v>14.784643903696637</v>
      </c>
      <c r="D51" s="4">
        <v>16.435743402641467</v>
      </c>
      <c r="E51" s="4">
        <v>19.66942379364528</v>
      </c>
      <c r="F51" s="4">
        <v>20.593053447102434</v>
      </c>
      <c r="G51" s="4">
        <v>21.913723626361755</v>
      </c>
    </row>
    <row r="52" spans="3:7" ht="12.75">
      <c r="C52" s="4">
        <v>14.325364449170522</v>
      </c>
      <c r="D52" s="4">
        <v>17.089145465859144</v>
      </c>
      <c r="E52" s="4">
        <v>18.629176367609574</v>
      </c>
      <c r="F52" s="4">
        <v>19.889226880729773</v>
      </c>
      <c r="G52" s="4">
        <v>21.56027808467838</v>
      </c>
    </row>
    <row r="53" spans="3:7" ht="12.75">
      <c r="C53" s="4">
        <v>14.382317989598734</v>
      </c>
      <c r="D53" s="4">
        <v>17.481351290323374</v>
      </c>
      <c r="E53" s="4">
        <v>20.775491381617716</v>
      </c>
      <c r="F53" s="4">
        <v>19.945035471854265</v>
      </c>
      <c r="G53" s="4">
        <v>21.43418568619129</v>
      </c>
    </row>
    <row r="54" spans="3:7" ht="12.75">
      <c r="C54" s="4">
        <v>14.693167898318867</v>
      </c>
      <c r="D54" s="4">
        <v>17.09951565299769</v>
      </c>
      <c r="E54" s="4">
        <v>20.139318518876042</v>
      </c>
      <c r="F54" s="4">
        <v>20.946609222856313</v>
      </c>
      <c r="G54" s="4">
        <v>22.58639767148826</v>
      </c>
    </row>
    <row r="55" spans="3:7" ht="12.75">
      <c r="C55" s="4">
        <v>15.387650216810744</v>
      </c>
      <c r="D55" s="4">
        <v>17.23143889547429</v>
      </c>
      <c r="E55" s="4">
        <v>20.3113339783137</v>
      </c>
      <c r="F55" s="4">
        <v>21.012997734591472</v>
      </c>
      <c r="G55" s="4">
        <v>22.693632394223755</v>
      </c>
    </row>
    <row r="56" spans="3:7" ht="12.75">
      <c r="C56" s="4">
        <v>14.122717367031546</v>
      </c>
      <c r="D56" s="4">
        <v>17.32382581363359</v>
      </c>
      <c r="E56" s="4">
        <v>19.818275431878455</v>
      </c>
      <c r="F56" s="4">
        <v>20.58007505752312</v>
      </c>
      <c r="G56" s="4">
        <v>21.924271558740884</v>
      </c>
    </row>
    <row r="57" spans="3:7" ht="12.75">
      <c r="C57" s="4">
        <v>14.66161718040597</v>
      </c>
      <c r="D57" s="4">
        <v>16.714691548988252</v>
      </c>
      <c r="E57" s="4">
        <v>19.249800423371536</v>
      </c>
      <c r="F57" s="4">
        <v>21.09977438318476</v>
      </c>
      <c r="G57" s="4">
        <v>22.836727585536988</v>
      </c>
    </row>
    <row r="58" spans="3:7" ht="12.75">
      <c r="C58" s="4">
        <v>14.897187784195133</v>
      </c>
      <c r="D58" s="4">
        <v>16.225066344399654</v>
      </c>
      <c r="E58" s="4">
        <v>20.497578808972953</v>
      </c>
      <c r="F58" s="4">
        <v>20.68599978786103</v>
      </c>
      <c r="G58" s="4">
        <v>22.862072505201667</v>
      </c>
    </row>
    <row r="59" spans="3:7" ht="12.75">
      <c r="C59" s="4">
        <v>14.10049045913697</v>
      </c>
      <c r="D59" s="4">
        <v>16.121238870089034</v>
      </c>
      <c r="E59" s="4">
        <v>20.518834055728433</v>
      </c>
      <c r="F59" s="4">
        <v>20.170490799510013</v>
      </c>
      <c r="G59" s="4">
        <v>23.026620447867348</v>
      </c>
    </row>
    <row r="60" spans="3:7" ht="12.75">
      <c r="C60" s="4">
        <v>14.57419001138979</v>
      </c>
      <c r="D60" s="4">
        <v>16.3688609220721</v>
      </c>
      <c r="E60" s="4">
        <v>19.364422209200256</v>
      </c>
      <c r="F60" s="4">
        <v>20.838863113023063</v>
      </c>
      <c r="G60" s="4">
        <v>22.650097135367872</v>
      </c>
    </row>
    <row r="61" spans="3:7" ht="12.75">
      <c r="C61" s="4">
        <v>14.593116159394297</v>
      </c>
      <c r="D61" s="4">
        <v>16.473152503586405</v>
      </c>
      <c r="E61" s="4">
        <v>20.03353386668457</v>
      </c>
      <c r="F61" s="4">
        <v>20.270862743642503</v>
      </c>
      <c r="G61" s="4">
        <v>22.476145753297565</v>
      </c>
    </row>
    <row r="62" spans="3:7" ht="12.75">
      <c r="C62" s="4">
        <v>15.418797752526158</v>
      </c>
      <c r="D62" s="4">
        <v>17.323096938122756</v>
      </c>
      <c r="E62" s="4">
        <v>18.74885502661304</v>
      </c>
      <c r="F62" s="4">
        <v>20.632173404433725</v>
      </c>
      <c r="G62" s="4">
        <v>21.976178952423716</v>
      </c>
    </row>
    <row r="63" spans="3:7" ht="12.75">
      <c r="C63" s="4">
        <v>14.26091420518812</v>
      </c>
      <c r="D63" s="4">
        <v>15.922429994271269</v>
      </c>
      <c r="E63" s="4">
        <v>20.161004025814744</v>
      </c>
      <c r="F63" s="4">
        <v>20.81752737151048</v>
      </c>
      <c r="G63" s="4">
        <v>21.27864306332883</v>
      </c>
    </row>
    <row r="64" spans="3:7" ht="12.75">
      <c r="C64" s="4">
        <v>14.524353988962956</v>
      </c>
      <c r="D64" s="4">
        <v>16.46821956081807</v>
      </c>
      <c r="E64" s="4">
        <v>19.99288592674125</v>
      </c>
      <c r="F64" s="4">
        <v>19.8724286396061</v>
      </c>
      <c r="G64" s="4">
        <v>21.205463393652717</v>
      </c>
    </row>
    <row r="65" spans="3:7" ht="12.75">
      <c r="C65" s="4">
        <v>14.017609608531613</v>
      </c>
      <c r="D65" s="4">
        <v>17.4021107928277</v>
      </c>
      <c r="E65" s="4">
        <v>20.4536161865825</v>
      </c>
      <c r="F65" s="4">
        <v>20.15444217196208</v>
      </c>
      <c r="G65" s="4">
        <v>21.63942397000241</v>
      </c>
    </row>
    <row r="66" spans="3:7" ht="12.75">
      <c r="C66" s="4">
        <v>15.609534387639602</v>
      </c>
      <c r="D66" s="4">
        <v>17.41246960468311</v>
      </c>
      <c r="E66" s="4">
        <v>20.31798445155143</v>
      </c>
      <c r="F66" s="4">
        <v>19.866944158881168</v>
      </c>
      <c r="G66" s="4">
        <v>22.517790120147644</v>
      </c>
    </row>
    <row r="67" spans="3:7" ht="12.75">
      <c r="C67" s="4">
        <v>14.75395877668136</v>
      </c>
      <c r="D67" s="4">
        <v>17.14219268367831</v>
      </c>
      <c r="E67" s="4">
        <v>19.999774938086908</v>
      </c>
      <c r="F67" s="4">
        <v>19.900129425349647</v>
      </c>
      <c r="G67" s="4">
        <v>22.833529695155296</v>
      </c>
    </row>
    <row r="68" spans="3:7" ht="12.75">
      <c r="C68" s="4">
        <v>14.156009934851511</v>
      </c>
      <c r="D68" s="4">
        <v>16.810793612614162</v>
      </c>
      <c r="E68" s="4">
        <v>18.930604974792594</v>
      </c>
      <c r="F68" s="4">
        <v>20.54446637528005</v>
      </c>
      <c r="G68" s="4">
        <v>21.46771315300837</v>
      </c>
    </row>
    <row r="69" spans="3:7" ht="12.75">
      <c r="C69" s="4">
        <v>14.157415295930644</v>
      </c>
      <c r="D69" s="4">
        <v>16.033812510987946</v>
      </c>
      <c r="E69" s="4">
        <v>18.69044927069288</v>
      </c>
      <c r="F69" s="4">
        <v>21.07553697266829</v>
      </c>
      <c r="G69" s="4">
        <v>22.496797175354143</v>
      </c>
    </row>
    <row r="70" spans="3:7" ht="12.75">
      <c r="C70" s="4">
        <v>14.764074638702365</v>
      </c>
      <c r="D70" s="4">
        <v>17.25886322057947</v>
      </c>
      <c r="E70" s="4">
        <v>20.473338980935818</v>
      </c>
      <c r="F70" s="4">
        <v>20.830117063351253</v>
      </c>
      <c r="G70" s="4">
        <v>21.849513709721553</v>
      </c>
    </row>
    <row r="71" spans="3:7" ht="12.75">
      <c r="C71" s="4">
        <v>15.775479450772702</v>
      </c>
      <c r="D71" s="4">
        <v>15.984331609817797</v>
      </c>
      <c r="E71" s="4">
        <v>19.697377560480696</v>
      </c>
      <c r="F71" s="4">
        <v>20.929308039839462</v>
      </c>
      <c r="G71" s="4">
        <v>22.498465213288846</v>
      </c>
    </row>
    <row r="72" spans="3:7" ht="12.75">
      <c r="C72" s="4">
        <v>14.648772537506442</v>
      </c>
      <c r="D72" s="4">
        <v>17.361658304491378</v>
      </c>
      <c r="E72" s="4">
        <v>19.73064545973531</v>
      </c>
      <c r="F72" s="4">
        <v>20.806723699240386</v>
      </c>
      <c r="G72" s="4">
        <v>23.018641259669412</v>
      </c>
    </row>
    <row r="73" spans="3:7" ht="12.75">
      <c r="C73" s="4">
        <v>14.930177006815752</v>
      </c>
      <c r="D73" s="4">
        <v>16.865881634772883</v>
      </c>
      <c r="E73" s="4">
        <v>19.995387672127045</v>
      </c>
      <c r="F73" s="4">
        <v>20.489818843895655</v>
      </c>
      <c r="G73" s="4">
        <v>22.582689745164412</v>
      </c>
    </row>
    <row r="74" spans="3:7" ht="12.75">
      <c r="C74" s="4">
        <v>15.492877485837166</v>
      </c>
      <c r="D74" s="4">
        <v>17.166574458653372</v>
      </c>
      <c r="E74" s="4">
        <v>20.117601778858784</v>
      </c>
      <c r="F74" s="4">
        <v>20.60967253447143</v>
      </c>
      <c r="G74" s="4">
        <v>21.288683437098584</v>
      </c>
    </row>
    <row r="75" spans="3:7" ht="12.75">
      <c r="C75" s="4">
        <v>14.18870914254005</v>
      </c>
      <c r="D75" s="4">
        <v>16.41262890248026</v>
      </c>
      <c r="E75" s="4">
        <v>18.43601357135514</v>
      </c>
      <c r="F75" s="4">
        <v>20.516741046200433</v>
      </c>
      <c r="G75" s="4">
        <v>21.728018127424612</v>
      </c>
    </row>
    <row r="76" spans="3:7" ht="12.75">
      <c r="C76" s="4">
        <v>14.733286663327823</v>
      </c>
      <c r="D76" s="4">
        <v>16.13249918599964</v>
      </c>
      <c r="E76" s="4">
        <v>18.802149241021418</v>
      </c>
      <c r="F76" s="4">
        <v>20.176745838839853</v>
      </c>
      <c r="G76" s="4">
        <v>22.75219482375801</v>
      </c>
    </row>
    <row r="77" spans="3:7" ht="12.75">
      <c r="C77" s="4">
        <v>15.098987159969791</v>
      </c>
      <c r="D77" s="4">
        <v>17.44296857509276</v>
      </c>
      <c r="E77" s="4">
        <v>20.873767827282457</v>
      </c>
      <c r="F77" s="4">
        <v>20.805364106306776</v>
      </c>
      <c r="G77" s="4">
        <v>22.195329349437305</v>
      </c>
    </row>
    <row r="78" spans="3:7" ht="12.75">
      <c r="C78" s="4">
        <v>14.75189070344771</v>
      </c>
      <c r="D78" s="4">
        <v>16.798279691006528</v>
      </c>
      <c r="E78" s="4">
        <v>20.201694883446418</v>
      </c>
      <c r="F78" s="4">
        <v>20.88169325998435</v>
      </c>
      <c r="G78" s="4">
        <v>22.855490548350417</v>
      </c>
    </row>
    <row r="79" spans="3:7" ht="12.75">
      <c r="C79" s="4">
        <v>14.367698961623404</v>
      </c>
      <c r="D79" s="4">
        <v>16.763675812696366</v>
      </c>
      <c r="E79" s="4">
        <v>18.787055633579413</v>
      </c>
      <c r="F79" s="4">
        <v>20.067160761170957</v>
      </c>
      <c r="G79" s="4">
        <v>21.450812833372197</v>
      </c>
    </row>
    <row r="80" spans="3:7" ht="12.75">
      <c r="C80" s="4">
        <v>15.319070085567827</v>
      </c>
      <c r="D80" s="4">
        <v>17.124531672193534</v>
      </c>
      <c r="E80" s="4">
        <v>20.630919329817083</v>
      </c>
      <c r="F80" s="4">
        <v>20.935074972300292</v>
      </c>
      <c r="G80" s="4">
        <v>22.587417590757905</v>
      </c>
    </row>
    <row r="81" spans="3:7" ht="12.75">
      <c r="C81" s="4">
        <v>14.008526492361833</v>
      </c>
      <c r="D81" s="4">
        <v>16.173463640003277</v>
      </c>
      <c r="E81" s="4">
        <v>20.108502454111576</v>
      </c>
      <c r="F81" s="4">
        <v>20.056759924363334</v>
      </c>
      <c r="G81" s="4">
        <v>22.594049970837062</v>
      </c>
    </row>
    <row r="82" spans="3:7" ht="12.75">
      <c r="C82" s="4">
        <v>14.410510959972749</v>
      </c>
      <c r="D82" s="4">
        <v>16.282357737546075</v>
      </c>
      <c r="E82" s="4">
        <v>20.176924975557895</v>
      </c>
      <c r="F82" s="4">
        <v>20.799222167001766</v>
      </c>
      <c r="G82" s="4">
        <v>22.269440117703986</v>
      </c>
    </row>
    <row r="83" spans="3:7" ht="12.75">
      <c r="C83" s="4">
        <v>14.675759100128294</v>
      </c>
      <c r="D83" s="4">
        <v>16.921489077949044</v>
      </c>
      <c r="E83" s="4">
        <v>20.02165243941305</v>
      </c>
      <c r="F83" s="4">
        <v>19.772498051559616</v>
      </c>
      <c r="G83" s="4">
        <v>22.88685946299946</v>
      </c>
    </row>
    <row r="84" spans="3:7" ht="12.75">
      <c r="C84" s="4">
        <v>14.096619017462594</v>
      </c>
      <c r="D84" s="4">
        <v>16.707482269206594</v>
      </c>
      <c r="E84" s="4">
        <v>20.116077113831523</v>
      </c>
      <c r="F84" s="4">
        <v>19.92962800532039</v>
      </c>
      <c r="G84" s="4">
        <v>22.957994522499035</v>
      </c>
    </row>
    <row r="85" spans="3:7" ht="12.75">
      <c r="C85" s="4">
        <v>15.307862359272729</v>
      </c>
      <c r="D85" s="4">
        <v>15.938170182167724</v>
      </c>
      <c r="E85" s="4">
        <v>19.310415208187948</v>
      </c>
      <c r="F85" s="4">
        <v>20.176115850748936</v>
      </c>
      <c r="G85" s="4">
        <v>21.29401642811552</v>
      </c>
    </row>
    <row r="86" spans="3:7" ht="12.75">
      <c r="C86" s="4">
        <v>15.72989792014655</v>
      </c>
      <c r="D86" s="4">
        <v>16.139619188166396</v>
      </c>
      <c r="E86" s="4">
        <v>19.363026382008776</v>
      </c>
      <c r="F86" s="4">
        <v>20.494458839023597</v>
      </c>
      <c r="G86" s="4">
        <v>21.991942914410764</v>
      </c>
    </row>
    <row r="87" spans="3:7" ht="12.75">
      <c r="C87" s="4">
        <v>14.285138937920797</v>
      </c>
      <c r="D87" s="4">
        <v>17.006190967924667</v>
      </c>
      <c r="E87" s="4">
        <v>20.104300448923937</v>
      </c>
      <c r="F87" s="4">
        <v>21.06783409032064</v>
      </c>
      <c r="G87" s="4">
        <v>21.96961300162045</v>
      </c>
    </row>
    <row r="88" spans="3:7" ht="12.75">
      <c r="C88" s="4">
        <v>15.420782481451779</v>
      </c>
      <c r="D88" s="4">
        <v>16.910810311349955</v>
      </c>
      <c r="E88" s="4">
        <v>18.627438751954884</v>
      </c>
      <c r="F88" s="4">
        <v>21.057628752295113</v>
      </c>
      <c r="G88" s="4">
        <v>22.490738922614973</v>
      </c>
    </row>
    <row r="89" spans="3:7" ht="12.75">
      <c r="C89" s="4">
        <v>14.119238406871139</v>
      </c>
      <c r="D89" s="4">
        <v>16.764990600459356</v>
      </c>
      <c r="E89" s="4">
        <v>20.764545272503</v>
      </c>
      <c r="F89" s="4">
        <v>20.960977677522887</v>
      </c>
      <c r="G89" s="4">
        <v>22.027906331832057</v>
      </c>
    </row>
    <row r="90" spans="3:7" ht="12.75">
      <c r="C90" s="4">
        <v>15.493711317565102</v>
      </c>
      <c r="D90" s="4">
        <v>16.681725574524027</v>
      </c>
      <c r="E90" s="4">
        <v>19.61314898969275</v>
      </c>
      <c r="F90" s="4">
        <v>19.925615020861166</v>
      </c>
      <c r="G90" s="4">
        <v>21.94762297651276</v>
      </c>
    </row>
    <row r="91" spans="3:7" ht="12.75">
      <c r="C91" s="4">
        <v>15.137186979199427</v>
      </c>
      <c r="D91" s="4">
        <v>17.218688891393395</v>
      </c>
      <c r="E91" s="4">
        <v>19.2380699349852</v>
      </c>
      <c r="F91" s="4">
        <v>20.487305748622425</v>
      </c>
      <c r="G91" s="4">
        <v>23.044855408713627</v>
      </c>
    </row>
    <row r="92" spans="3:7" ht="12.75">
      <c r="C92" s="4">
        <v>15.066221036389289</v>
      </c>
      <c r="D92" s="4">
        <v>16.929078562844047</v>
      </c>
      <c r="E92" s="4">
        <v>19.37320127812188</v>
      </c>
      <c r="F92" s="4">
        <v>20.228916754704063</v>
      </c>
      <c r="G92" s="4">
        <v>23.052298360799178</v>
      </c>
    </row>
    <row r="93" spans="3:7" ht="12.75">
      <c r="C93" s="4">
        <v>14.803755812283514</v>
      </c>
      <c r="D93" s="4">
        <v>16.171488744054866</v>
      </c>
      <c r="E93" s="4">
        <v>20.219870164319122</v>
      </c>
      <c r="F93" s="4">
        <v>20.99125680266314</v>
      </c>
      <c r="G93" s="4">
        <v>21.74713671157324</v>
      </c>
    </row>
    <row r="94" spans="3:7" ht="12.75">
      <c r="C94" s="4">
        <v>15.176155520538874</v>
      </c>
      <c r="D94" s="4">
        <v>16.072032722283275</v>
      </c>
      <c r="E94" s="4">
        <v>18.985357046396935</v>
      </c>
      <c r="F94" s="4">
        <v>19.955981610732376</v>
      </c>
      <c r="G94" s="4">
        <v>23.079861977671477</v>
      </c>
    </row>
    <row r="95" spans="3:7" ht="12.75">
      <c r="C95" s="4">
        <v>14.972201992355211</v>
      </c>
      <c r="D95" s="4">
        <v>16.480616424958995</v>
      </c>
      <c r="E95" s="4">
        <v>19.60634935745305</v>
      </c>
      <c r="F95" s="4">
        <v>20.9226616560239</v>
      </c>
      <c r="G95" s="4">
        <v>22.5812704620688</v>
      </c>
    </row>
    <row r="96" spans="3:7" ht="12.75">
      <c r="C96" s="4">
        <v>14.498583831930796</v>
      </c>
      <c r="D96" s="4">
        <v>15.990769014685364</v>
      </c>
      <c r="E96" s="4">
        <v>19.251815297002082</v>
      </c>
      <c r="F96" s="4">
        <v>21.006865574163122</v>
      </c>
      <c r="G96" s="4">
        <v>22.661455922661855</v>
      </c>
    </row>
    <row r="97" spans="3:7" ht="12.75">
      <c r="C97" s="4">
        <v>14.841087281868642</v>
      </c>
      <c r="D97" s="4">
        <v>16.85629290762801</v>
      </c>
      <c r="E97" s="4">
        <v>19.052206852438346</v>
      </c>
      <c r="F97" s="4">
        <v>20.040516343322896</v>
      </c>
      <c r="G97" s="4">
        <v>22.213648182661917</v>
      </c>
    </row>
    <row r="98" spans="3:7" ht="12.75">
      <c r="C98" s="4">
        <v>15.215747958322154</v>
      </c>
      <c r="D98" s="4">
        <v>17.0978228459126</v>
      </c>
      <c r="E98" s="4">
        <v>18.459578850356625</v>
      </c>
      <c r="F98" s="4">
        <v>20.14177218801989</v>
      </c>
      <c r="G98" s="4">
        <v>22.072069136970033</v>
      </c>
    </row>
    <row r="99" spans="3:7" ht="12.75">
      <c r="C99" s="4">
        <v>14.641750876627464</v>
      </c>
      <c r="D99" s="4">
        <v>16.53041031459586</v>
      </c>
      <c r="E99" s="4">
        <v>19.62564212008455</v>
      </c>
      <c r="F99" s="4">
        <v>20.674640659239184</v>
      </c>
      <c r="G99" s="4">
        <v>21.179681235631502</v>
      </c>
    </row>
    <row r="100" spans="3:7" ht="12.75">
      <c r="C100" s="4">
        <v>14.835420157038655</v>
      </c>
      <c r="D100" s="4">
        <v>16.692454158142205</v>
      </c>
      <c r="E100" s="4">
        <v>20.806394188434993</v>
      </c>
      <c r="F100" s="4">
        <v>20.64974837418381</v>
      </c>
      <c r="G100" s="4">
        <v>22.273572653216135</v>
      </c>
    </row>
    <row r="101" spans="3:7" ht="12.75">
      <c r="C101" s="4">
        <v>14.854317791625807</v>
      </c>
      <c r="D101" s="4">
        <v>15.992419746559225</v>
      </c>
      <c r="E101" s="4">
        <v>20.623742803857898</v>
      </c>
      <c r="F101" s="4">
        <v>21.073266865958068</v>
      </c>
      <c r="G101" s="4">
        <v>22.751435792552005</v>
      </c>
    </row>
    <row r="102" spans="3:7" ht="12.75">
      <c r="C102" s="4">
        <v>15.50588269312612</v>
      </c>
      <c r="D102" s="4">
        <v>17.34520459184875</v>
      </c>
      <c r="E102" s="4">
        <v>20.489318340831264</v>
      </c>
      <c r="F102" s="4">
        <v>20.0583420638495</v>
      </c>
      <c r="G102" s="4">
        <v>21.841393827694997</v>
      </c>
    </row>
    <row r="103" spans="3:7" ht="12.75">
      <c r="C103" s="4">
        <v>14.814064300386226</v>
      </c>
      <c r="D103" s="4">
        <v>17.264210068362882</v>
      </c>
      <c r="E103" s="4">
        <v>20.29838723152844</v>
      </c>
      <c r="F103" s="4">
        <v>20.80549460179858</v>
      </c>
      <c r="G103" s="4">
        <v>21.387579547890002</v>
      </c>
    </row>
    <row r="104" spans="3:7" ht="12.75">
      <c r="C104" s="4">
        <v>14.931110240881823</v>
      </c>
      <c r="D104" s="4">
        <v>16.67509684216153</v>
      </c>
      <c r="E104" s="4">
        <v>19.655867026752013</v>
      </c>
      <c r="F104" s="4">
        <v>21.04420218275143</v>
      </c>
      <c r="G104" s="4">
        <v>21.561853673306985</v>
      </c>
    </row>
    <row r="105" spans="3:7" ht="12.75">
      <c r="C105" s="4">
        <v>15.251130304616728</v>
      </c>
      <c r="D105" s="4">
        <v>16.85131218548439</v>
      </c>
      <c r="E105" s="4">
        <v>18.497569244427932</v>
      </c>
      <c r="F105" s="4">
        <v>20.56140396541928</v>
      </c>
      <c r="G105" s="4">
        <v>22.042270563045854</v>
      </c>
    </row>
    <row r="106" spans="3:7" ht="12.75">
      <c r="C106" s="4">
        <v>15.721644510915855</v>
      </c>
      <c r="D106" s="4">
        <v>15.918960715709753</v>
      </c>
      <c r="E106" s="4">
        <v>20.728894130103292</v>
      </c>
      <c r="F106" s="4">
        <v>19.959786737212646</v>
      </c>
      <c r="G106" s="4">
        <v>21.870646534626115</v>
      </c>
    </row>
    <row r="107" spans="3:7" ht="12.75">
      <c r="C107" s="4">
        <v>14.136497429580585</v>
      </c>
      <c r="D107" s="4">
        <v>16.44068636977046</v>
      </c>
      <c r="E107" s="4">
        <v>19.597362852726818</v>
      </c>
      <c r="F107" s="4">
        <v>19.905840945823968</v>
      </c>
      <c r="G107" s="4">
        <v>21.695290499188946</v>
      </c>
    </row>
    <row r="108" spans="3:7" ht="12.75">
      <c r="C108" s="4">
        <v>15.640520935630748</v>
      </c>
      <c r="D108" s="4">
        <v>16.71557912261173</v>
      </c>
      <c r="E108" s="4">
        <v>19.044605340123482</v>
      </c>
      <c r="F108" s="4">
        <v>19.778679358837778</v>
      </c>
      <c r="G108" s="4">
        <v>22.37239310014247</v>
      </c>
    </row>
    <row r="109" spans="3:7" ht="12.75">
      <c r="C109" s="5">
        <v>14.34176358133954</v>
      </c>
      <c r="D109" s="5">
        <v>16.14898456938424</v>
      </c>
      <c r="E109" s="5">
        <v>20.677020292011008</v>
      </c>
      <c r="F109" s="5">
        <v>20.243955078053034</v>
      </c>
      <c r="G109" s="5">
        <v>21.453411031371566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1"/>
  <sheetViews>
    <sheetView workbookViewId="0" topLeftCell="A1">
      <selection activeCell="K39" sqref="K39"/>
    </sheetView>
  </sheetViews>
  <sheetFormatPr defaultColWidth="9.140625" defaultRowHeight="12.75"/>
  <cols>
    <col min="2" max="2" width="19.421875" style="0" customWidth="1"/>
  </cols>
  <sheetData>
    <row r="1" spans="1:7" ht="12.75">
      <c r="A1" t="s">
        <v>2</v>
      </c>
      <c r="C1">
        <f>C11</f>
        <v>0</v>
      </c>
      <c r="D1">
        <f>D11</f>
        <v>1</v>
      </c>
      <c r="E1">
        <f>E11</f>
        <v>2</v>
      </c>
      <c r="F1">
        <f>F11</f>
        <v>3</v>
      </c>
      <c r="G1">
        <f>G11</f>
        <v>4</v>
      </c>
    </row>
    <row r="2" spans="1:7" ht="12.75">
      <c r="A2" t="s">
        <v>3</v>
      </c>
      <c r="C2">
        <f>AVERAGE(C12:C111)</f>
        <v>14.808514323533778</v>
      </c>
      <c r="D2">
        <f>AVERAGE(D12:D111)</f>
        <v>16.67596534367733</v>
      </c>
      <c r="E2">
        <f>AVERAGE(E12:E111)</f>
        <v>19.70738071280521</v>
      </c>
      <c r="F2">
        <f>AVERAGE(F12:F111)</f>
        <v>20.414824238679447</v>
      </c>
      <c r="G2">
        <f>AVERAGE(G12:G111)</f>
        <v>22.146579664540976</v>
      </c>
    </row>
    <row r="3" spans="1:7" ht="12.75">
      <c r="A3" t="s">
        <v>4</v>
      </c>
      <c r="C3">
        <f>STDEV(C12:C111)</f>
        <v>0.5157880012680256</v>
      </c>
      <c r="D3">
        <f>STDEV(D12:D111)</f>
        <v>0.4779059273604893</v>
      </c>
      <c r="E3">
        <f>STDEV(E12:E111)</f>
        <v>0.7575834292042871</v>
      </c>
      <c r="F3">
        <f>STDEV(F12:F111)</f>
        <v>0.423575976667995</v>
      </c>
      <c r="G3">
        <f>STDEV(G12:G111)</f>
        <v>0.6087382057375341</v>
      </c>
    </row>
    <row r="4" spans="1:7" ht="12.75">
      <c r="A4" t="s">
        <v>0</v>
      </c>
      <c r="C4">
        <f>C3*2</f>
        <v>1.0315760025360512</v>
      </c>
      <c r="D4">
        <f>D3*2</f>
        <v>0.9558118547209786</v>
      </c>
      <c r="E4">
        <f>E3*2</f>
        <v>1.5151668584085742</v>
      </c>
      <c r="F4">
        <f>F3*2</f>
        <v>0.84715195333599</v>
      </c>
      <c r="G4">
        <f>G3*2</f>
        <v>1.2174764114750682</v>
      </c>
    </row>
    <row r="5" spans="1:7" ht="12.75">
      <c r="A5" t="s">
        <v>6</v>
      </c>
      <c r="D5" s="1"/>
      <c r="E5" s="1"/>
      <c r="F5" s="1"/>
      <c r="G5" s="1"/>
    </row>
    <row r="6" ht="12.75">
      <c r="A6" t="s">
        <v>7</v>
      </c>
    </row>
    <row r="9" ht="12.75">
      <c r="A9" t="s">
        <v>5</v>
      </c>
    </row>
    <row r="10" ht="12.75">
      <c r="C10" s="1" t="s">
        <v>1</v>
      </c>
    </row>
    <row r="11" spans="3:7" ht="12.75">
      <c r="C11" s="6">
        <v>0</v>
      </c>
      <c r="D11" s="6">
        <v>1</v>
      </c>
      <c r="E11" s="6">
        <v>2</v>
      </c>
      <c r="F11" s="6">
        <v>3</v>
      </c>
      <c r="G11" s="6">
        <v>4</v>
      </c>
    </row>
    <row r="12" spans="3:7" ht="12.75">
      <c r="C12" s="3">
        <v>14.858962014575946</v>
      </c>
      <c r="D12" s="3">
        <v>17.185703153701983</v>
      </c>
      <c r="E12" s="3">
        <v>18.628076614143893</v>
      </c>
      <c r="F12" s="3">
        <v>19.926864500610847</v>
      </c>
      <c r="G12" s="3">
        <v>22.871248013061297</v>
      </c>
    </row>
    <row r="13" spans="3:7" ht="12.75">
      <c r="C13" s="4">
        <v>14.068229159292798</v>
      </c>
      <c r="D13" s="4">
        <v>15.944735523872692</v>
      </c>
      <c r="E13" s="4">
        <v>18.62830666521883</v>
      </c>
      <c r="F13" s="4">
        <v>20.681461257173467</v>
      </c>
      <c r="G13" s="4">
        <v>21.599882760819984</v>
      </c>
    </row>
    <row r="14" spans="3:7" ht="12.75">
      <c r="C14" s="4">
        <v>15.105334267443162</v>
      </c>
      <c r="D14" s="4">
        <v>16.87763024257447</v>
      </c>
      <c r="E14" s="4">
        <v>19.851960084427777</v>
      </c>
      <c r="F14" s="4">
        <v>19.899927258268725</v>
      </c>
      <c r="G14" s="4">
        <v>21.47491876883829</v>
      </c>
    </row>
    <row r="15" spans="3:7" ht="12.75">
      <c r="C15" s="4">
        <v>15.241800727590617</v>
      </c>
      <c r="D15" s="4">
        <v>16.718881937383422</v>
      </c>
      <c r="E15" s="4">
        <v>20.55135155713109</v>
      </c>
      <c r="F15" s="4">
        <v>20.491722234951457</v>
      </c>
      <c r="G15" s="4">
        <v>21.891564226124515</v>
      </c>
    </row>
    <row r="16" spans="3:7" ht="12.75">
      <c r="C16" s="4">
        <v>14.061670034836329</v>
      </c>
      <c r="D16" s="4">
        <v>16.87249574979507</v>
      </c>
      <c r="E16" s="4">
        <v>20.013544754511468</v>
      </c>
      <c r="F16" s="4">
        <v>20.41152590005447</v>
      </c>
      <c r="G16" s="4">
        <v>21.86940931781144</v>
      </c>
    </row>
    <row r="17" spans="3:7" ht="12.75">
      <c r="C17" s="4">
        <v>15.284398867878508</v>
      </c>
      <c r="D17" s="4">
        <v>16.41455395301393</v>
      </c>
      <c r="E17" s="4">
        <v>18.6309933028464</v>
      </c>
      <c r="F17" s="4">
        <v>19.97445429875777</v>
      </c>
      <c r="G17" s="4">
        <v>23.08618743053842</v>
      </c>
    </row>
    <row r="18" spans="3:7" ht="12.75">
      <c r="C18" s="4">
        <v>14.737980247456255</v>
      </c>
      <c r="D18" s="4">
        <v>16.734474740938094</v>
      </c>
      <c r="E18" s="4">
        <v>19.826504701741456</v>
      </c>
      <c r="F18" s="4">
        <v>20.727795397260845</v>
      </c>
      <c r="G18" s="4">
        <v>21.177137107568534</v>
      </c>
    </row>
    <row r="19" spans="3:7" ht="12.75">
      <c r="C19" s="4">
        <v>14.97417346417345</v>
      </c>
      <c r="D19" s="4">
        <v>16.50039673674177</v>
      </c>
      <c r="E19" s="4">
        <v>18.50878710795252</v>
      </c>
      <c r="F19" s="4">
        <v>20.784322567721947</v>
      </c>
      <c r="G19" s="4">
        <v>22.234676151421198</v>
      </c>
    </row>
    <row r="20" spans="3:7" ht="12.75">
      <c r="C20" s="4">
        <v>14.224212787380528</v>
      </c>
      <c r="D20" s="4">
        <v>17.304364349204434</v>
      </c>
      <c r="E20" s="4">
        <v>19.107115412850824</v>
      </c>
      <c r="F20" s="4">
        <v>20.431940582910876</v>
      </c>
      <c r="G20" s="4">
        <v>22.827595155498567</v>
      </c>
    </row>
    <row r="21" spans="3:7" ht="12.75">
      <c r="C21" s="4">
        <v>14.521051198878666</v>
      </c>
      <c r="D21" s="4">
        <v>15.969510868664006</v>
      </c>
      <c r="E21" s="4">
        <v>19.82222572018255</v>
      </c>
      <c r="F21" s="4">
        <v>20.78386478798319</v>
      </c>
      <c r="G21" s="4">
        <v>21.750983091452554</v>
      </c>
    </row>
    <row r="22" spans="3:7" ht="12.75">
      <c r="C22" s="4">
        <v>14.753481383015872</v>
      </c>
      <c r="D22" s="4">
        <v>16.211142591148423</v>
      </c>
      <c r="E22" s="4">
        <v>19.75076814053764</v>
      </c>
      <c r="F22" s="4">
        <v>20.004142959677015</v>
      </c>
      <c r="G22" s="4">
        <v>22.817567287352762</v>
      </c>
    </row>
    <row r="23" spans="3:7" ht="12.75">
      <c r="C23" s="4">
        <v>14.576822430789433</v>
      </c>
      <c r="D23" s="4">
        <v>15.927693006760121</v>
      </c>
      <c r="E23" s="4">
        <v>18.442849246577794</v>
      </c>
      <c r="F23" s="4">
        <v>20.484462711043648</v>
      </c>
      <c r="G23" s="4">
        <v>21.808817321381465</v>
      </c>
    </row>
    <row r="24" spans="3:7" ht="12.75">
      <c r="C24" s="4">
        <v>15.43840713102849</v>
      </c>
      <c r="D24" s="4">
        <v>16.103939473557354</v>
      </c>
      <c r="E24" s="4">
        <v>20.88798640991208</v>
      </c>
      <c r="F24" s="4">
        <v>20.50247312950932</v>
      </c>
      <c r="G24" s="4">
        <v>22.74914837219442</v>
      </c>
    </row>
    <row r="25" spans="3:7" ht="12.75">
      <c r="C25" s="4">
        <v>14.90349842363619</v>
      </c>
      <c r="D25" s="4">
        <v>16.049869241042007</v>
      </c>
      <c r="E25" s="4">
        <v>20.86685262894918</v>
      </c>
      <c r="F25" s="4">
        <v>20.696060138003208</v>
      </c>
      <c r="G25" s="4">
        <v>21.20724228636312</v>
      </c>
    </row>
    <row r="26" spans="3:7" ht="12.75">
      <c r="C26" s="4">
        <v>14.644834854884802</v>
      </c>
      <c r="D26" s="4">
        <v>17.46642009429193</v>
      </c>
      <c r="E26" s="4">
        <v>18.470709554539145</v>
      </c>
      <c r="F26" s="4">
        <v>20.53228797498605</v>
      </c>
      <c r="G26" s="4">
        <v>22.7613058332437</v>
      </c>
    </row>
    <row r="27" spans="3:7" ht="12.75">
      <c r="C27" s="4">
        <v>14.30170699992413</v>
      </c>
      <c r="D27" s="4">
        <v>16.282978138366182</v>
      </c>
      <c r="E27" s="4">
        <v>19.563786008762296</v>
      </c>
      <c r="F27" s="4">
        <v>19.82692561146268</v>
      </c>
      <c r="G27" s="4">
        <v>22.227302581390212</v>
      </c>
    </row>
    <row r="28" spans="3:7" ht="12.75">
      <c r="C28" s="4">
        <v>15.765718492862227</v>
      </c>
      <c r="D28" s="4">
        <v>16.294424687398266</v>
      </c>
      <c r="E28" s="4">
        <v>18.540325370991624</v>
      </c>
      <c r="F28" s="4">
        <v>19.83868557863878</v>
      </c>
      <c r="G28" s="4">
        <v>22.637389741226087</v>
      </c>
    </row>
    <row r="29" spans="3:7" ht="12.75">
      <c r="C29" s="4">
        <v>15.788960933702562</v>
      </c>
      <c r="D29" s="4">
        <v>15.915482771763303</v>
      </c>
      <c r="E29" s="4">
        <v>19.33825598288066</v>
      </c>
      <c r="F29" s="4">
        <v>20.395921273574853</v>
      </c>
      <c r="G29" s="4">
        <v>22.79851489010704</v>
      </c>
    </row>
    <row r="30" spans="3:7" ht="12.75">
      <c r="C30" s="4">
        <v>14.035883165903035</v>
      </c>
      <c r="D30" s="4">
        <v>16.290966027855795</v>
      </c>
      <c r="E30" s="4">
        <v>19.30219019839964</v>
      </c>
      <c r="F30" s="4">
        <v>20.600397114700495</v>
      </c>
      <c r="G30" s="4">
        <v>21.484408498206918</v>
      </c>
    </row>
    <row r="31" spans="3:7" ht="12.75">
      <c r="C31" s="4">
        <v>14.72722283826147</v>
      </c>
      <c r="D31" s="4">
        <v>17.04563209885224</v>
      </c>
      <c r="E31" s="4">
        <v>20.872545959952998</v>
      </c>
      <c r="F31" s="4">
        <v>19.892506317005875</v>
      </c>
      <c r="G31" s="4">
        <v>22.199680455605154</v>
      </c>
    </row>
    <row r="32" spans="3:7" ht="12.75">
      <c r="C32" s="4">
        <v>15.41239658224603</v>
      </c>
      <c r="D32" s="4">
        <v>17.036911466133677</v>
      </c>
      <c r="E32" s="4">
        <v>19.92320987969249</v>
      </c>
      <c r="F32" s="4">
        <v>20.25394528546146</v>
      </c>
      <c r="G32" s="4">
        <v>22.13804877573115</v>
      </c>
    </row>
    <row r="33" spans="3:7" ht="12.75">
      <c r="C33" s="4">
        <v>15.46121902127912</v>
      </c>
      <c r="D33" s="4">
        <v>17.197708867555864</v>
      </c>
      <c r="E33" s="4">
        <v>20.366296191057906</v>
      </c>
      <c r="F33" s="4">
        <v>21.059541603450306</v>
      </c>
      <c r="G33" s="4">
        <v>21.453794460317255</v>
      </c>
    </row>
    <row r="34" spans="3:7" ht="12.75">
      <c r="C34" s="4">
        <v>15.129119318849535</v>
      </c>
      <c r="D34" s="4">
        <v>16.573104529647445</v>
      </c>
      <c r="E34" s="4">
        <v>20.841852965959784</v>
      </c>
      <c r="F34" s="4">
        <v>19.778511728317223</v>
      </c>
      <c r="G34" s="4">
        <v>21.285106520767776</v>
      </c>
    </row>
    <row r="35" spans="3:7" ht="12.75">
      <c r="C35" s="4">
        <v>14.001175922077064</v>
      </c>
      <c r="D35" s="4">
        <v>17.09258069252924</v>
      </c>
      <c r="E35" s="4">
        <v>19.283251556406267</v>
      </c>
      <c r="F35" s="4">
        <v>20.03084030688609</v>
      </c>
      <c r="G35" s="4">
        <v>22.43242668287555</v>
      </c>
    </row>
    <row r="36" spans="3:7" ht="12.75">
      <c r="C36" s="4">
        <v>14.817393420967527</v>
      </c>
      <c r="D36" s="4">
        <v>16.447648351236385</v>
      </c>
      <c r="E36" s="4">
        <v>19.863990931071825</v>
      </c>
      <c r="F36" s="4">
        <v>20.956596576978605</v>
      </c>
      <c r="G36" s="4">
        <v>21.19132570743131</v>
      </c>
    </row>
    <row r="37" spans="3:7" ht="12.75">
      <c r="C37" s="4">
        <v>14.624115365524995</v>
      </c>
      <c r="D37" s="4">
        <v>17.082304197653116</v>
      </c>
      <c r="E37" s="4">
        <v>18.483080712089507</v>
      </c>
      <c r="F37" s="4">
        <v>20.849491980325524</v>
      </c>
      <c r="G37" s="4">
        <v>21.195272240271606</v>
      </c>
    </row>
    <row r="38" spans="3:7" ht="12.75">
      <c r="C38" s="4">
        <v>14.07333710688988</v>
      </c>
      <c r="D38" s="4">
        <v>17.24756584675671</v>
      </c>
      <c r="E38" s="4">
        <v>19.63888145435415</v>
      </c>
      <c r="F38" s="4">
        <v>20.194028473086277</v>
      </c>
      <c r="G38" s="4">
        <v>22.83909709991246</v>
      </c>
    </row>
    <row r="39" spans="3:7" ht="12.75">
      <c r="C39" s="4">
        <v>15.137408914418785</v>
      </c>
      <c r="D39" s="4">
        <v>16.469169070628933</v>
      </c>
      <c r="E39" s="4">
        <v>20.15320339720541</v>
      </c>
      <c r="F39" s="4">
        <v>20.1898277334969</v>
      </c>
      <c r="G39" s="4">
        <v>21.557317629884935</v>
      </c>
    </row>
    <row r="40" spans="3:7" ht="12.75">
      <c r="C40" s="4">
        <v>15.079233990460688</v>
      </c>
      <c r="D40" s="4">
        <v>17.114563796545223</v>
      </c>
      <c r="E40" s="4">
        <v>19.386276844099093</v>
      </c>
      <c r="F40" s="4">
        <v>19.744210769772273</v>
      </c>
      <c r="G40" s="4">
        <v>22.680901605094174</v>
      </c>
    </row>
    <row r="41" spans="3:7" ht="12.75">
      <c r="C41" s="4">
        <v>15.367528647326186</v>
      </c>
      <c r="D41" s="4">
        <v>17.022256026941914</v>
      </c>
      <c r="E41" s="4">
        <v>20.728475507519</v>
      </c>
      <c r="F41" s="4">
        <v>20.772248075854776</v>
      </c>
      <c r="G41" s="4">
        <v>21.45690441376694</v>
      </c>
    </row>
    <row r="42" spans="3:7" ht="12.75">
      <c r="C42" s="4">
        <v>14.666142667757594</v>
      </c>
      <c r="D42" s="4">
        <v>16.639393557970365</v>
      </c>
      <c r="E42" s="4">
        <v>19.712422376337187</v>
      </c>
      <c r="F42" s="4">
        <v>20.715617186668958</v>
      </c>
      <c r="G42" s="4">
        <v>21.276757382182446</v>
      </c>
    </row>
    <row r="43" spans="3:7" ht="12.75">
      <c r="C43" s="4">
        <v>15.75659156440971</v>
      </c>
      <c r="D43" s="4">
        <v>17.317574714423987</v>
      </c>
      <c r="E43" s="4">
        <v>18.471610233670333</v>
      </c>
      <c r="F43" s="4">
        <v>19.805133872251975</v>
      </c>
      <c r="G43" s="4">
        <v>23.040917839668282</v>
      </c>
    </row>
    <row r="44" spans="3:7" ht="12.75">
      <c r="C44" s="4">
        <v>14.202115487523104</v>
      </c>
      <c r="D44" s="4">
        <v>16.705893437686022</v>
      </c>
      <c r="E44" s="4">
        <v>18.543268841536875</v>
      </c>
      <c r="F44" s="4">
        <v>19.776245726104495</v>
      </c>
      <c r="G44" s="4">
        <v>22.66333553241418</v>
      </c>
    </row>
    <row r="45" spans="3:7" ht="12.75">
      <c r="C45" s="4">
        <v>14.05624903033169</v>
      </c>
      <c r="D45" s="4">
        <v>16.131551549764556</v>
      </c>
      <c r="E45" s="4">
        <v>19.244070354479334</v>
      </c>
      <c r="F45" s="4">
        <v>20.334617695542825</v>
      </c>
      <c r="G45" s="4">
        <v>22.894434444713617</v>
      </c>
    </row>
    <row r="46" spans="3:7" ht="12.75">
      <c r="C46" s="4">
        <v>15.087188255822252</v>
      </c>
      <c r="D46" s="4">
        <v>15.99562095798287</v>
      </c>
      <c r="E46" s="4">
        <v>19.90242498247169</v>
      </c>
      <c r="F46" s="4">
        <v>20.094902633122445</v>
      </c>
      <c r="G46" s="4">
        <v>22.548057405604798</v>
      </c>
    </row>
    <row r="47" spans="3:7" ht="12.75">
      <c r="C47" s="4">
        <v>15.712830343107202</v>
      </c>
      <c r="D47" s="4">
        <v>16.152495417753588</v>
      </c>
      <c r="E47" s="4">
        <v>19.316248254503865</v>
      </c>
      <c r="F47" s="4">
        <v>19.9888197785188</v>
      </c>
      <c r="G47" s="4">
        <v>21.164252663008412</v>
      </c>
    </row>
    <row r="48" spans="3:7" ht="12.75">
      <c r="C48" s="4">
        <v>14.292285148329407</v>
      </c>
      <c r="D48" s="4">
        <v>16.96855863682087</v>
      </c>
      <c r="E48" s="4">
        <v>20.777088680455606</v>
      </c>
      <c r="F48" s="4">
        <v>20.299714180020214</v>
      </c>
      <c r="G48" s="4">
        <v>21.448807819841463</v>
      </c>
    </row>
    <row r="49" spans="3:7" ht="12.75">
      <c r="C49" s="4">
        <v>15.304766510187184</v>
      </c>
      <c r="D49" s="4">
        <v>17.418453358663765</v>
      </c>
      <c r="E49" s="4">
        <v>20.638758657079773</v>
      </c>
      <c r="F49" s="4">
        <v>19.84899743981061</v>
      </c>
      <c r="G49" s="4">
        <v>22.344061312882584</v>
      </c>
    </row>
    <row r="50" spans="3:7" ht="12.75">
      <c r="C50" s="4">
        <v>14.316070092445798</v>
      </c>
      <c r="D50" s="4">
        <v>16.60522149782697</v>
      </c>
      <c r="E50" s="4">
        <v>20.10799413920752</v>
      </c>
      <c r="F50" s="4">
        <v>20.20076908050502</v>
      </c>
      <c r="G50" s="4">
        <v>21.990420670737493</v>
      </c>
    </row>
    <row r="51" spans="3:7" ht="12.75">
      <c r="C51" s="4">
        <v>14.346577301852403</v>
      </c>
      <c r="D51" s="4">
        <v>15.983124640901927</v>
      </c>
      <c r="E51" s="4">
        <v>20.825535044968863</v>
      </c>
      <c r="F51" s="4">
        <v>19.91042713687817</v>
      </c>
      <c r="G51" s="4">
        <v>22.98010057699529</v>
      </c>
    </row>
    <row r="52" spans="3:7" ht="12.75">
      <c r="C52" s="4">
        <v>14.568166804673847</v>
      </c>
      <c r="D52" s="4">
        <v>16.974080541843083</v>
      </c>
      <c r="E52" s="4">
        <v>18.4393948902907</v>
      </c>
      <c r="F52" s="4">
        <v>21.073761793028904</v>
      </c>
      <c r="G52" s="4">
        <v>21.10238849878597</v>
      </c>
    </row>
    <row r="53" spans="3:7" ht="12.75">
      <c r="C53" s="4">
        <v>14.784643903696637</v>
      </c>
      <c r="D53" s="4">
        <v>16.435743402641467</v>
      </c>
      <c r="E53" s="4">
        <v>19.66942379364528</v>
      </c>
      <c r="F53" s="4">
        <v>20.593053447102434</v>
      </c>
      <c r="G53" s="4">
        <v>21.913723626361755</v>
      </c>
    </row>
    <row r="54" spans="3:7" ht="12.75">
      <c r="C54" s="4">
        <v>14.325364449170522</v>
      </c>
      <c r="D54" s="4">
        <v>17.089145465859144</v>
      </c>
      <c r="E54" s="4">
        <v>18.629176367609574</v>
      </c>
      <c r="F54" s="4">
        <v>19.889226880729773</v>
      </c>
      <c r="G54" s="4">
        <v>21.56027808467838</v>
      </c>
    </row>
    <row r="55" spans="3:7" ht="12.75">
      <c r="C55" s="4">
        <v>14.382317989598734</v>
      </c>
      <c r="D55" s="4">
        <v>17.481351290323374</v>
      </c>
      <c r="E55" s="4">
        <v>20.775491381617716</v>
      </c>
      <c r="F55" s="4">
        <v>19.945035471854265</v>
      </c>
      <c r="G55" s="4">
        <v>21.43418568619129</v>
      </c>
    </row>
    <row r="56" spans="3:7" ht="12.75">
      <c r="C56" s="4">
        <v>14.693167898318867</v>
      </c>
      <c r="D56" s="4">
        <v>17.09951565299769</v>
      </c>
      <c r="E56" s="4">
        <v>20.139318518876042</v>
      </c>
      <c r="F56" s="4">
        <v>20.946609222856313</v>
      </c>
      <c r="G56" s="4">
        <v>22.58639767148826</v>
      </c>
    </row>
    <row r="57" spans="3:7" ht="12.75">
      <c r="C57" s="4">
        <v>15.387650216810744</v>
      </c>
      <c r="D57" s="4">
        <v>17.23143889547429</v>
      </c>
      <c r="E57" s="4">
        <v>20.3113339783137</v>
      </c>
      <c r="F57" s="4">
        <v>21.012997734591472</v>
      </c>
      <c r="G57" s="4">
        <v>22.693632394223755</v>
      </c>
    </row>
    <row r="58" spans="3:7" ht="12.75">
      <c r="C58" s="4">
        <v>14.122717367031546</v>
      </c>
      <c r="D58" s="4">
        <v>17.32382581363359</v>
      </c>
      <c r="E58" s="4">
        <v>19.818275431878455</v>
      </c>
      <c r="F58" s="4">
        <v>20.58007505752312</v>
      </c>
      <c r="G58" s="4">
        <v>21.924271558740884</v>
      </c>
    </row>
    <row r="59" spans="3:7" ht="12.75">
      <c r="C59" s="4">
        <v>14.66161718040597</v>
      </c>
      <c r="D59" s="4">
        <v>16.714691548988252</v>
      </c>
      <c r="E59" s="4">
        <v>19.249800423371536</v>
      </c>
      <c r="F59" s="4">
        <v>21.09977438318476</v>
      </c>
      <c r="G59" s="4">
        <v>22.836727585536988</v>
      </c>
    </row>
    <row r="60" spans="3:7" ht="12.75">
      <c r="C60" s="4">
        <v>14.897187784195133</v>
      </c>
      <c r="D60" s="4">
        <v>16.225066344399654</v>
      </c>
      <c r="E60" s="4">
        <v>20.497578808972953</v>
      </c>
      <c r="F60" s="4">
        <v>20.68599978786103</v>
      </c>
      <c r="G60" s="4">
        <v>22.862072505201667</v>
      </c>
    </row>
    <row r="61" spans="3:7" ht="12.75">
      <c r="C61" s="4">
        <v>14.10049045913697</v>
      </c>
      <c r="D61" s="4">
        <v>16.121238870089034</v>
      </c>
      <c r="E61" s="4">
        <v>20.518834055728433</v>
      </c>
      <c r="F61" s="4">
        <v>20.170490799510013</v>
      </c>
      <c r="G61" s="4">
        <v>23.026620447867348</v>
      </c>
    </row>
    <row r="62" spans="3:7" ht="12.75">
      <c r="C62" s="4">
        <v>14.57419001138979</v>
      </c>
      <c r="D62" s="4">
        <v>16.3688609220721</v>
      </c>
      <c r="E62" s="4">
        <v>19.364422209200256</v>
      </c>
      <c r="F62" s="4">
        <v>20.838863113023063</v>
      </c>
      <c r="G62" s="4">
        <v>22.650097135367872</v>
      </c>
    </row>
    <row r="63" spans="3:7" ht="12.75">
      <c r="C63" s="4">
        <v>14.593116159394297</v>
      </c>
      <c r="D63" s="4">
        <v>16.473152503586405</v>
      </c>
      <c r="E63" s="4">
        <v>20.03353386668457</v>
      </c>
      <c r="F63" s="4">
        <v>20.270862743642503</v>
      </c>
      <c r="G63" s="4">
        <v>22.476145753297565</v>
      </c>
    </row>
    <row r="64" spans="3:7" ht="12.75">
      <c r="C64" s="4">
        <v>15.418797752526158</v>
      </c>
      <c r="D64" s="4">
        <v>17.323096938122756</v>
      </c>
      <c r="E64" s="4">
        <v>18.74885502661304</v>
      </c>
      <c r="F64" s="4">
        <v>20.632173404433725</v>
      </c>
      <c r="G64" s="4">
        <v>21.976178952423716</v>
      </c>
    </row>
    <row r="65" spans="3:7" ht="12.75">
      <c r="C65" s="4">
        <v>14.26091420518812</v>
      </c>
      <c r="D65" s="4">
        <v>15.922429994271269</v>
      </c>
      <c r="E65" s="4">
        <v>20.161004025814744</v>
      </c>
      <c r="F65" s="4">
        <v>20.81752737151048</v>
      </c>
      <c r="G65" s="4">
        <v>21.27864306332883</v>
      </c>
    </row>
    <row r="66" spans="3:7" ht="12.75">
      <c r="C66" s="4">
        <v>14.524353988962956</v>
      </c>
      <c r="D66" s="4">
        <v>16.46821956081807</v>
      </c>
      <c r="E66" s="4">
        <v>19.99288592674125</v>
      </c>
      <c r="F66" s="4">
        <v>19.8724286396061</v>
      </c>
      <c r="G66" s="4">
        <v>21.205463393652717</v>
      </c>
    </row>
    <row r="67" spans="3:7" ht="12.75">
      <c r="C67" s="4">
        <v>14.017609608531613</v>
      </c>
      <c r="D67" s="4">
        <v>17.4021107928277</v>
      </c>
      <c r="E67" s="4">
        <v>20.4536161865825</v>
      </c>
      <c r="F67" s="4">
        <v>20.15444217196208</v>
      </c>
      <c r="G67" s="4">
        <v>21.63942397000241</v>
      </c>
    </row>
    <row r="68" spans="3:7" ht="12.75">
      <c r="C68" s="4">
        <v>15.609534387639602</v>
      </c>
      <c r="D68" s="4">
        <v>17.41246960468311</v>
      </c>
      <c r="E68" s="4">
        <v>20.31798445155143</v>
      </c>
      <c r="F68" s="4">
        <v>19.866944158881168</v>
      </c>
      <c r="G68" s="4">
        <v>22.517790120147644</v>
      </c>
    </row>
    <row r="69" spans="3:7" ht="12.75">
      <c r="C69" s="4">
        <v>14.75395877668136</v>
      </c>
      <c r="D69" s="4">
        <v>17.14219268367831</v>
      </c>
      <c r="E69" s="4">
        <v>19.999774938086908</v>
      </c>
      <c r="F69" s="4">
        <v>19.900129425349647</v>
      </c>
      <c r="G69" s="4">
        <v>22.833529695155296</v>
      </c>
    </row>
    <row r="70" spans="3:7" ht="12.75">
      <c r="C70" s="4">
        <v>14.156009934851511</v>
      </c>
      <c r="D70" s="4">
        <v>16.810793612614162</v>
      </c>
      <c r="E70" s="4">
        <v>18.930604974792594</v>
      </c>
      <c r="F70" s="4">
        <v>20.54446637528005</v>
      </c>
      <c r="G70" s="4">
        <v>21.46771315300837</v>
      </c>
    </row>
    <row r="71" spans="3:7" ht="12.75">
      <c r="C71" s="4">
        <v>14.157415295930644</v>
      </c>
      <c r="D71" s="4">
        <v>16.033812510987946</v>
      </c>
      <c r="E71" s="4">
        <v>18.69044927069288</v>
      </c>
      <c r="F71" s="4">
        <v>21.07553697266829</v>
      </c>
      <c r="G71" s="4">
        <v>22.496797175354143</v>
      </c>
    </row>
    <row r="72" spans="3:7" ht="12.75">
      <c r="C72" s="4">
        <v>14.764074638702365</v>
      </c>
      <c r="D72" s="4">
        <v>17.25886322057947</v>
      </c>
      <c r="E72" s="4">
        <v>20.473338980935818</v>
      </c>
      <c r="F72" s="4">
        <v>20.830117063351253</v>
      </c>
      <c r="G72" s="4">
        <v>21.849513709721553</v>
      </c>
    </row>
    <row r="73" spans="3:7" ht="12.75">
      <c r="C73" s="4">
        <v>15.775479450772702</v>
      </c>
      <c r="D73" s="4">
        <v>15.984331609817797</v>
      </c>
      <c r="E73" s="4">
        <v>19.697377560480696</v>
      </c>
      <c r="F73" s="4">
        <v>20.929308039839462</v>
      </c>
      <c r="G73" s="4">
        <v>22.498465213288846</v>
      </c>
    </row>
    <row r="74" spans="3:7" ht="12.75">
      <c r="C74" s="4">
        <v>14.648772537506442</v>
      </c>
      <c r="D74" s="4">
        <v>17.361658304491378</v>
      </c>
      <c r="E74" s="4">
        <v>19.73064545973531</v>
      </c>
      <c r="F74" s="4">
        <v>20.806723699240386</v>
      </c>
      <c r="G74" s="4">
        <v>23.018641259669412</v>
      </c>
    </row>
    <row r="75" spans="3:7" ht="12.75">
      <c r="C75" s="4">
        <v>14.930177006815752</v>
      </c>
      <c r="D75" s="4">
        <v>16.865881634772883</v>
      </c>
      <c r="E75" s="4">
        <v>19.995387672127045</v>
      </c>
      <c r="F75" s="4">
        <v>20.489818843895655</v>
      </c>
      <c r="G75" s="4">
        <v>22.582689745164412</v>
      </c>
    </row>
    <row r="76" spans="3:7" ht="12.75">
      <c r="C76" s="4">
        <v>15.492877485837166</v>
      </c>
      <c r="D76" s="4">
        <v>17.166574458653372</v>
      </c>
      <c r="E76" s="4">
        <v>20.117601778858784</v>
      </c>
      <c r="F76" s="4">
        <v>20.60967253447143</v>
      </c>
      <c r="G76" s="4">
        <v>21.288683437098584</v>
      </c>
    </row>
    <row r="77" spans="3:7" ht="12.75">
      <c r="C77" s="4">
        <v>14.18870914254005</v>
      </c>
      <c r="D77" s="4">
        <v>16.41262890248026</v>
      </c>
      <c r="E77" s="4">
        <v>18.43601357135514</v>
      </c>
      <c r="F77" s="4">
        <v>20.516741046200433</v>
      </c>
      <c r="G77" s="4">
        <v>21.728018127424612</v>
      </c>
    </row>
    <row r="78" spans="3:7" ht="12.75">
      <c r="C78" s="4">
        <v>14.733286663327823</v>
      </c>
      <c r="D78" s="4">
        <v>16.13249918599964</v>
      </c>
      <c r="E78" s="4">
        <v>18.802149241021418</v>
      </c>
      <c r="F78" s="4">
        <v>20.176745838839853</v>
      </c>
      <c r="G78" s="4">
        <v>22.75219482375801</v>
      </c>
    </row>
    <row r="79" spans="3:7" ht="12.75">
      <c r="C79" s="4">
        <v>15.098987159969791</v>
      </c>
      <c r="D79" s="4">
        <v>17.44296857509276</v>
      </c>
      <c r="E79" s="4">
        <v>20.873767827282457</v>
      </c>
      <c r="F79" s="4">
        <v>20.805364106306776</v>
      </c>
      <c r="G79" s="4">
        <v>22.195329349437305</v>
      </c>
    </row>
    <row r="80" spans="3:7" ht="12.75">
      <c r="C80" s="4">
        <v>14.75189070344771</v>
      </c>
      <c r="D80" s="4">
        <v>16.798279691006528</v>
      </c>
      <c r="E80" s="4">
        <v>20.201694883446418</v>
      </c>
      <c r="F80" s="4">
        <v>20.88169325998435</v>
      </c>
      <c r="G80" s="4">
        <v>22.855490548350417</v>
      </c>
    </row>
    <row r="81" spans="3:7" ht="12.75">
      <c r="C81" s="4">
        <v>14.367698961623404</v>
      </c>
      <c r="D81" s="4">
        <v>16.763675812696366</v>
      </c>
      <c r="E81" s="4">
        <v>18.787055633579413</v>
      </c>
      <c r="F81" s="4">
        <v>20.067160761170957</v>
      </c>
      <c r="G81" s="4">
        <v>21.450812833372197</v>
      </c>
    </row>
    <row r="82" spans="3:7" ht="12.75">
      <c r="C82" s="4">
        <v>15.319070085567827</v>
      </c>
      <c r="D82" s="4">
        <v>17.124531672193534</v>
      </c>
      <c r="E82" s="4">
        <v>20.630919329817083</v>
      </c>
      <c r="F82" s="4">
        <v>20.935074972300292</v>
      </c>
      <c r="G82" s="4">
        <v>22.587417590757905</v>
      </c>
    </row>
    <row r="83" spans="3:7" ht="12.75">
      <c r="C83" s="4">
        <v>14.008526492361833</v>
      </c>
      <c r="D83" s="4">
        <v>16.173463640003277</v>
      </c>
      <c r="E83" s="4">
        <v>20.108502454111576</v>
      </c>
      <c r="F83" s="4">
        <v>20.056759924363334</v>
      </c>
      <c r="G83" s="4">
        <v>22.594049970837062</v>
      </c>
    </row>
    <row r="84" spans="3:7" ht="12.75">
      <c r="C84" s="4">
        <v>14.410510959972749</v>
      </c>
      <c r="D84" s="4">
        <v>16.282357737546075</v>
      </c>
      <c r="E84" s="4">
        <v>20.176924975557895</v>
      </c>
      <c r="F84" s="4">
        <v>20.799222167001766</v>
      </c>
      <c r="G84" s="4">
        <v>22.269440117703986</v>
      </c>
    </row>
    <row r="85" spans="3:7" ht="12.75">
      <c r="C85" s="4">
        <v>14.675759100128294</v>
      </c>
      <c r="D85" s="4">
        <v>16.921489077949044</v>
      </c>
      <c r="E85" s="4">
        <v>20.02165243941305</v>
      </c>
      <c r="F85" s="4">
        <v>19.772498051559616</v>
      </c>
      <c r="G85" s="4">
        <v>22.88685946299946</v>
      </c>
    </row>
    <row r="86" spans="3:7" ht="12.75">
      <c r="C86" s="4">
        <v>14.096619017462594</v>
      </c>
      <c r="D86" s="4">
        <v>16.707482269206594</v>
      </c>
      <c r="E86" s="4">
        <v>20.116077113831523</v>
      </c>
      <c r="F86" s="4">
        <v>19.92962800532039</v>
      </c>
      <c r="G86" s="4">
        <v>22.957994522499035</v>
      </c>
    </row>
    <row r="87" spans="3:7" ht="12.75">
      <c r="C87" s="4">
        <v>15.307862359272729</v>
      </c>
      <c r="D87" s="4">
        <v>15.938170182167724</v>
      </c>
      <c r="E87" s="4">
        <v>19.310415208187948</v>
      </c>
      <c r="F87" s="4">
        <v>20.176115850748936</v>
      </c>
      <c r="G87" s="4">
        <v>21.29401642811552</v>
      </c>
    </row>
    <row r="88" spans="3:7" ht="12.75">
      <c r="C88" s="4">
        <v>15.72989792014655</v>
      </c>
      <c r="D88" s="4">
        <v>16.139619188166396</v>
      </c>
      <c r="E88" s="4">
        <v>19.363026382008776</v>
      </c>
      <c r="F88" s="4">
        <v>20.494458839023597</v>
      </c>
      <c r="G88" s="4">
        <v>21.991942914410764</v>
      </c>
    </row>
    <row r="89" spans="3:7" ht="12.75">
      <c r="C89" s="4">
        <v>14.285138937920797</v>
      </c>
      <c r="D89" s="4">
        <v>17.006190967924667</v>
      </c>
      <c r="E89" s="4">
        <v>20.104300448923937</v>
      </c>
      <c r="F89" s="4">
        <v>21.06783409032064</v>
      </c>
      <c r="G89" s="4">
        <v>21.96961300162045</v>
      </c>
    </row>
    <row r="90" spans="3:7" ht="12.75">
      <c r="C90" s="4">
        <v>15.420782481451779</v>
      </c>
      <c r="D90" s="4">
        <v>16.910810311349955</v>
      </c>
      <c r="E90" s="4">
        <v>18.627438751954884</v>
      </c>
      <c r="F90" s="4">
        <v>21.057628752295113</v>
      </c>
      <c r="G90" s="4">
        <v>22.490738922614973</v>
      </c>
    </row>
    <row r="91" spans="3:7" ht="12.75">
      <c r="C91" s="4">
        <v>14.119238406871139</v>
      </c>
      <c r="D91" s="4">
        <v>16.764990600459356</v>
      </c>
      <c r="E91" s="4">
        <v>20.764545272503</v>
      </c>
      <c r="F91" s="4">
        <v>20.960977677522887</v>
      </c>
      <c r="G91" s="4">
        <v>22.027906331832057</v>
      </c>
    </row>
    <row r="92" spans="3:7" ht="12.75">
      <c r="C92" s="4">
        <v>15.493711317565102</v>
      </c>
      <c r="D92" s="4">
        <v>16.681725574524027</v>
      </c>
      <c r="E92" s="4">
        <v>19.61314898969275</v>
      </c>
      <c r="F92" s="4">
        <v>19.925615020861166</v>
      </c>
      <c r="G92" s="4">
        <v>21.94762297651276</v>
      </c>
    </row>
    <row r="93" spans="3:7" ht="12.75">
      <c r="C93" s="4">
        <v>15.137186979199427</v>
      </c>
      <c r="D93" s="4">
        <v>17.218688891393395</v>
      </c>
      <c r="E93" s="4">
        <v>19.2380699349852</v>
      </c>
      <c r="F93" s="4">
        <v>20.487305748622425</v>
      </c>
      <c r="G93" s="4">
        <v>23.044855408713627</v>
      </c>
    </row>
    <row r="94" spans="3:7" ht="12.75">
      <c r="C94" s="4">
        <v>15.066221036389289</v>
      </c>
      <c r="D94" s="4">
        <v>16.929078562844047</v>
      </c>
      <c r="E94" s="4">
        <v>19.37320127812188</v>
      </c>
      <c r="F94" s="4">
        <v>20.228916754704063</v>
      </c>
      <c r="G94" s="4">
        <v>23.052298360799178</v>
      </c>
    </row>
    <row r="95" spans="3:7" ht="12.75">
      <c r="C95" s="4">
        <v>14.803755812283514</v>
      </c>
      <c r="D95" s="4">
        <v>16.171488744054866</v>
      </c>
      <c r="E95" s="4">
        <v>20.219870164319122</v>
      </c>
      <c r="F95" s="4">
        <v>20.99125680266314</v>
      </c>
      <c r="G95" s="4">
        <v>21.74713671157324</v>
      </c>
    </row>
    <row r="96" spans="3:7" ht="12.75">
      <c r="C96" s="4">
        <v>15.176155520538874</v>
      </c>
      <c r="D96" s="4">
        <v>16.072032722283275</v>
      </c>
      <c r="E96" s="4">
        <v>18.985357046396935</v>
      </c>
      <c r="F96" s="4">
        <v>19.955981610732376</v>
      </c>
      <c r="G96" s="4">
        <v>23.079861977671477</v>
      </c>
    </row>
    <row r="97" spans="3:7" ht="12.75">
      <c r="C97" s="4">
        <v>14.972201992355211</v>
      </c>
      <c r="D97" s="4">
        <v>16.480616424958995</v>
      </c>
      <c r="E97" s="4">
        <v>19.60634935745305</v>
      </c>
      <c r="F97" s="4">
        <v>20.9226616560239</v>
      </c>
      <c r="G97" s="4">
        <v>22.5812704620688</v>
      </c>
    </row>
    <row r="98" spans="3:7" ht="12.75">
      <c r="C98" s="4">
        <v>14.498583831930796</v>
      </c>
      <c r="D98" s="4">
        <v>15.990769014685364</v>
      </c>
      <c r="E98" s="4">
        <v>19.251815297002082</v>
      </c>
      <c r="F98" s="4">
        <v>21.006865574163122</v>
      </c>
      <c r="G98" s="4">
        <v>22.661455922661855</v>
      </c>
    </row>
    <row r="99" spans="3:7" ht="12.75">
      <c r="C99" s="4">
        <v>14.841087281868642</v>
      </c>
      <c r="D99" s="4">
        <v>16.85629290762801</v>
      </c>
      <c r="E99" s="4">
        <v>19.052206852438346</v>
      </c>
      <c r="F99" s="4">
        <v>20.040516343322896</v>
      </c>
      <c r="G99" s="4">
        <v>22.213648182661917</v>
      </c>
    </row>
    <row r="100" spans="3:7" ht="12.75">
      <c r="C100" s="4">
        <v>15.215747958322154</v>
      </c>
      <c r="D100" s="4">
        <v>17.0978228459126</v>
      </c>
      <c r="E100" s="4">
        <v>18.459578850356625</v>
      </c>
      <c r="F100" s="4">
        <v>20.14177218801989</v>
      </c>
      <c r="G100" s="4">
        <v>22.072069136970033</v>
      </c>
    </row>
    <row r="101" spans="3:7" ht="12.75">
      <c r="C101" s="4">
        <v>14.641750876627464</v>
      </c>
      <c r="D101" s="4">
        <v>16.53041031459586</v>
      </c>
      <c r="E101" s="4">
        <v>19.62564212008455</v>
      </c>
      <c r="F101" s="4">
        <v>20.674640659239184</v>
      </c>
      <c r="G101" s="4">
        <v>21.179681235631502</v>
      </c>
    </row>
    <row r="102" spans="3:7" ht="12.75">
      <c r="C102" s="4">
        <v>14.835420157038655</v>
      </c>
      <c r="D102" s="4">
        <v>16.692454158142205</v>
      </c>
      <c r="E102" s="4">
        <v>20.806394188434993</v>
      </c>
      <c r="F102" s="4">
        <v>20.64974837418381</v>
      </c>
      <c r="G102" s="4">
        <v>22.273572653216135</v>
      </c>
    </row>
    <row r="103" spans="3:7" ht="12.75">
      <c r="C103" s="4">
        <v>14.854317791625807</v>
      </c>
      <c r="D103" s="4">
        <v>15.992419746559225</v>
      </c>
      <c r="E103" s="4">
        <v>20.623742803857898</v>
      </c>
      <c r="F103" s="4">
        <v>21.073266865958068</v>
      </c>
      <c r="G103" s="4">
        <v>22.751435792552005</v>
      </c>
    </row>
    <row r="104" spans="3:7" ht="12.75">
      <c r="C104" s="4">
        <v>15.50588269312612</v>
      </c>
      <c r="D104" s="4">
        <v>17.34520459184875</v>
      </c>
      <c r="E104" s="4">
        <v>20.489318340831264</v>
      </c>
      <c r="F104" s="4">
        <v>20.0583420638495</v>
      </c>
      <c r="G104" s="4">
        <v>21.841393827694997</v>
      </c>
    </row>
    <row r="105" spans="3:7" ht="12.75">
      <c r="C105" s="4">
        <v>14.814064300386226</v>
      </c>
      <c r="D105" s="4">
        <v>17.264210068362882</v>
      </c>
      <c r="E105" s="4">
        <v>20.29838723152844</v>
      </c>
      <c r="F105" s="4">
        <v>20.80549460179858</v>
      </c>
      <c r="G105" s="4">
        <v>21.387579547890002</v>
      </c>
    </row>
    <row r="106" spans="3:7" ht="12.75">
      <c r="C106" s="4">
        <v>14.931110240881823</v>
      </c>
      <c r="D106" s="4">
        <v>16.67509684216153</v>
      </c>
      <c r="E106" s="4">
        <v>19.655867026752013</v>
      </c>
      <c r="F106" s="4">
        <v>21.04420218275143</v>
      </c>
      <c r="G106" s="4">
        <v>21.561853673306985</v>
      </c>
    </row>
    <row r="107" spans="3:7" ht="12.75">
      <c r="C107" s="4">
        <v>15.251130304616728</v>
      </c>
      <c r="D107" s="4">
        <v>16.85131218548439</v>
      </c>
      <c r="E107" s="4">
        <v>18.497569244427932</v>
      </c>
      <c r="F107" s="4">
        <v>20.56140396541928</v>
      </c>
      <c r="G107" s="4">
        <v>22.042270563045854</v>
      </c>
    </row>
    <row r="108" spans="3:7" ht="12.75">
      <c r="C108" s="4">
        <v>15.721644510915855</v>
      </c>
      <c r="D108" s="4">
        <v>15.918960715709753</v>
      </c>
      <c r="E108" s="4">
        <v>20.728894130103292</v>
      </c>
      <c r="F108" s="4">
        <v>19.959786737212646</v>
      </c>
      <c r="G108" s="4">
        <v>21.870646534626115</v>
      </c>
    </row>
    <row r="109" spans="3:7" ht="12.75">
      <c r="C109" s="4">
        <v>14.136497429580585</v>
      </c>
      <c r="D109" s="4">
        <v>16.44068636977046</v>
      </c>
      <c r="E109" s="4">
        <v>19.597362852726818</v>
      </c>
      <c r="F109" s="4">
        <v>19.905840945823968</v>
      </c>
      <c r="G109" s="4">
        <v>21.695290499188946</v>
      </c>
    </row>
    <row r="110" spans="3:7" ht="12.75">
      <c r="C110" s="4">
        <v>15.640520935630748</v>
      </c>
      <c r="D110" s="4">
        <v>16.71557912261173</v>
      </c>
      <c r="E110" s="4">
        <v>19.044605340123482</v>
      </c>
      <c r="F110" s="4">
        <v>19.778679358837778</v>
      </c>
      <c r="G110" s="4">
        <v>22.37239310014247</v>
      </c>
    </row>
    <row r="111" spans="3:7" ht="12.75">
      <c r="C111" s="5">
        <v>14.34176358133954</v>
      </c>
      <c r="D111" s="5">
        <v>16.14898456938424</v>
      </c>
      <c r="E111" s="5">
        <v>20.677020292011008</v>
      </c>
      <c r="F111" s="5">
        <v>20.243955078053034</v>
      </c>
      <c r="G111" s="5">
        <v>21.453411031371566</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P111"/>
  <sheetViews>
    <sheetView workbookViewId="0" topLeftCell="A1">
      <selection activeCell="B11" sqref="B11"/>
    </sheetView>
  </sheetViews>
  <sheetFormatPr defaultColWidth="9.140625" defaultRowHeight="12.75"/>
  <cols>
    <col min="2" max="2" width="19.421875" style="0" customWidth="1"/>
    <col min="9" max="9" width="32.28125" style="0" customWidth="1"/>
  </cols>
  <sheetData>
    <row r="1" spans="1:15" ht="12.75">
      <c r="A1" t="s">
        <v>2</v>
      </c>
      <c r="C1">
        <f>C11</f>
        <v>0</v>
      </c>
      <c r="D1">
        <f>D11</f>
        <v>1</v>
      </c>
      <c r="E1">
        <f>E11</f>
        <v>2</v>
      </c>
      <c r="F1">
        <f>F11</f>
        <v>3</v>
      </c>
      <c r="G1">
        <f>G11</f>
        <v>4</v>
      </c>
      <c r="I1" t="s">
        <v>2</v>
      </c>
      <c r="K1">
        <v>0</v>
      </c>
      <c r="L1">
        <v>1</v>
      </c>
      <c r="M1">
        <v>2</v>
      </c>
      <c r="N1">
        <v>3</v>
      </c>
      <c r="O1">
        <v>4</v>
      </c>
    </row>
    <row r="2" spans="1:15" ht="12.75">
      <c r="A2" t="s">
        <v>3</v>
      </c>
      <c r="C2" s="1">
        <f>AVERAGE(C12:C111)</f>
        <v>14.808514323533778</v>
      </c>
      <c r="D2" s="1">
        <f>AVERAGE(D12:D111)</f>
        <v>16.67596534367733</v>
      </c>
      <c r="E2" s="8">
        <f>AVERAGE(E12:E111)</f>
        <v>19.70738071280521</v>
      </c>
      <c r="F2" s="8">
        <f>AVERAGE(F12:F111)</f>
        <v>20.414824238679447</v>
      </c>
      <c r="G2" s="1">
        <f>AVERAGE(G12:G111)</f>
        <v>22.146579664540976</v>
      </c>
      <c r="I2" t="s">
        <v>3</v>
      </c>
      <c r="K2">
        <f>AVERAGE(I12:I20)</f>
        <v>14.74318657031988</v>
      </c>
      <c r="L2">
        <f>AVERAGE(J12:J20)</f>
        <v>16.54303454435424</v>
      </c>
      <c r="M2">
        <f>AVERAGE(K12:K20)</f>
        <v>19.369372785237374</v>
      </c>
      <c r="N2">
        <f>AVERAGE(L12:L20)</f>
        <v>20.289150724199807</v>
      </c>
      <c r="O2">
        <f>AVERAGE(M12:M20)</f>
        <v>22.06630358149964</v>
      </c>
    </row>
    <row r="3" spans="1:15" ht="12.75">
      <c r="A3" t="s">
        <v>4</v>
      </c>
      <c r="C3" s="7">
        <f>STDEV(C12:C111)</f>
        <v>0.5157880012680256</v>
      </c>
      <c r="D3" s="7">
        <f>STDEV(D12:D111)</f>
        <v>0.4779059273604893</v>
      </c>
      <c r="E3" s="9">
        <f>STDEV(E12:E111)</f>
        <v>0.7575834292042871</v>
      </c>
      <c r="F3" s="9">
        <f>STDEV(F12:F111)</f>
        <v>0.423575976667995</v>
      </c>
      <c r="G3">
        <f>STDEV(G12:G111)</f>
        <v>0.6087382057375341</v>
      </c>
      <c r="I3" t="s">
        <v>4</v>
      </c>
      <c r="K3">
        <f>STDEV(I12:I20)</f>
        <v>0.4519297715920351</v>
      </c>
      <c r="L3">
        <f>STDEV(J12:J20)</f>
        <v>0.4422047065353245</v>
      </c>
      <c r="M3">
        <f>STDEV(K12:K20)</f>
        <v>0.7827597800331291</v>
      </c>
      <c r="N3">
        <f>STDEV(L12:L20)</f>
        <v>0.3360587479487552</v>
      </c>
      <c r="O3">
        <f>STDEV(M12:M20)</f>
        <v>0.6842877249078164</v>
      </c>
    </row>
    <row r="4" spans="1:9" ht="12.75">
      <c r="A4" t="s">
        <v>0</v>
      </c>
      <c r="C4" s="7">
        <f>C3*2</f>
        <v>1.0315760025360512</v>
      </c>
      <c r="D4" s="7">
        <f>D3*2</f>
        <v>0.9558118547209786</v>
      </c>
      <c r="E4" s="9">
        <f>E3*2</f>
        <v>1.5151668584085742</v>
      </c>
      <c r="F4" s="9">
        <f>F3*2</f>
        <v>0.84715195333599</v>
      </c>
      <c r="G4">
        <f>G3*2</f>
        <v>1.2174764114750682</v>
      </c>
      <c r="I4" t="s">
        <v>9</v>
      </c>
    </row>
    <row r="5" spans="1:9" ht="12.75">
      <c r="A5" t="s">
        <v>6</v>
      </c>
      <c r="C5" s="1">
        <f>C2+C4</f>
        <v>15.840090326069829</v>
      </c>
      <c r="D5" s="1">
        <f>D2+D4</f>
        <v>17.631777198398307</v>
      </c>
      <c r="E5" s="8">
        <f>E2+E4</f>
        <v>21.222547571213784</v>
      </c>
      <c r="F5" s="8">
        <f>F2+F4</f>
        <v>21.26197619201544</v>
      </c>
      <c r="G5" s="1">
        <f>G2+G4</f>
        <v>23.364056076016045</v>
      </c>
      <c r="I5" t="s">
        <v>12</v>
      </c>
    </row>
    <row r="6" spans="1:9" ht="12.75">
      <c r="A6" t="s">
        <v>7</v>
      </c>
      <c r="C6" s="1">
        <f>C2-C4</f>
        <v>13.776938320997727</v>
      </c>
      <c r="D6" s="1">
        <f>D2-D4</f>
        <v>15.72015348895635</v>
      </c>
      <c r="E6" s="8">
        <f>E2-E4</f>
        <v>18.192213854396638</v>
      </c>
      <c r="F6" s="8">
        <f>F2-F4</f>
        <v>19.567672285343455</v>
      </c>
      <c r="G6" s="1">
        <f>G2-G4</f>
        <v>20.929103253065907</v>
      </c>
      <c r="I6" t="s">
        <v>13</v>
      </c>
    </row>
    <row r="9" ht="12.75">
      <c r="A9" t="s">
        <v>5</v>
      </c>
    </row>
    <row r="10" spans="3:9" ht="13.5" thickBot="1">
      <c r="C10" s="1" t="s">
        <v>1</v>
      </c>
      <c r="I10" s="1" t="s">
        <v>8</v>
      </c>
    </row>
    <row r="11" spans="3:16" ht="65.25" thickBot="1" thickTop="1">
      <c r="C11" s="6">
        <v>0</v>
      </c>
      <c r="D11" s="6">
        <v>1</v>
      </c>
      <c r="E11" s="6">
        <v>2</v>
      </c>
      <c r="F11" s="6">
        <v>3</v>
      </c>
      <c r="G11" s="6">
        <v>4</v>
      </c>
      <c r="I11" s="6">
        <v>0</v>
      </c>
      <c r="J11" s="6">
        <v>1</v>
      </c>
      <c r="K11" s="6">
        <v>2</v>
      </c>
      <c r="L11" s="6">
        <v>3</v>
      </c>
      <c r="M11" s="6">
        <v>4</v>
      </c>
      <c r="O11" s="10" t="s">
        <v>10</v>
      </c>
      <c r="P11" s="11" t="s">
        <v>11</v>
      </c>
    </row>
    <row r="12" spans="3:16" ht="13.5" thickBot="1">
      <c r="C12" s="3">
        <v>14.858962014575946</v>
      </c>
      <c r="D12" s="3">
        <v>17.185703153701983</v>
      </c>
      <c r="E12" s="3">
        <v>18.628076614143893</v>
      </c>
      <c r="F12" s="3">
        <v>19.926864500610847</v>
      </c>
      <c r="G12" s="3">
        <v>22.871248013061297</v>
      </c>
      <c r="I12" s="3">
        <v>14.858962014575946</v>
      </c>
      <c r="J12" s="3">
        <v>17.185703153701983</v>
      </c>
      <c r="K12" s="3">
        <v>18.628076614143893</v>
      </c>
      <c r="L12" s="3">
        <v>19.926864500610847</v>
      </c>
      <c r="M12" s="3">
        <v>22.871248013061297</v>
      </c>
      <c r="O12" s="12">
        <v>2</v>
      </c>
      <c r="P12" s="13">
        <v>4.303</v>
      </c>
    </row>
    <row r="13" spans="3:16" ht="13.5" thickBot="1">
      <c r="C13" s="4">
        <v>14.068229159292798</v>
      </c>
      <c r="D13" s="4">
        <v>15.944735523872692</v>
      </c>
      <c r="E13" s="4">
        <v>18.62830666521883</v>
      </c>
      <c r="F13" s="4">
        <v>20.681461257173467</v>
      </c>
      <c r="G13" s="4">
        <v>21.599882760819984</v>
      </c>
      <c r="I13" s="4">
        <v>14.068229159292798</v>
      </c>
      <c r="J13" s="4">
        <v>15.944735523872692</v>
      </c>
      <c r="K13" s="4">
        <v>18.62830666521883</v>
      </c>
      <c r="L13" s="4">
        <v>20.681461257173467</v>
      </c>
      <c r="M13" s="4">
        <v>21.599882760819984</v>
      </c>
      <c r="O13" s="12">
        <v>3</v>
      </c>
      <c r="P13" s="13">
        <v>3.182</v>
      </c>
    </row>
    <row r="14" spans="3:16" ht="13.5" thickBot="1">
      <c r="C14" s="4">
        <v>15.105334267443162</v>
      </c>
      <c r="D14" s="4">
        <v>16.87763024257447</v>
      </c>
      <c r="E14" s="4">
        <v>19.851960084427777</v>
      </c>
      <c r="F14" s="4">
        <v>19.899927258268725</v>
      </c>
      <c r="G14" s="4">
        <v>21.47491876883829</v>
      </c>
      <c r="I14" s="4">
        <v>15.105334267443162</v>
      </c>
      <c r="J14" s="4">
        <v>16.87763024257447</v>
      </c>
      <c r="K14" s="4">
        <v>19.851960084427777</v>
      </c>
      <c r="L14" s="4">
        <v>19.899927258268725</v>
      </c>
      <c r="M14" s="4">
        <v>21.47491876883829</v>
      </c>
      <c r="O14" s="12">
        <v>4</v>
      </c>
      <c r="P14" s="13">
        <v>2.776</v>
      </c>
    </row>
    <row r="15" spans="3:16" ht="13.5" thickBot="1">
      <c r="C15" s="4">
        <v>15.241800727590617</v>
      </c>
      <c r="D15" s="4">
        <v>16.718881937383422</v>
      </c>
      <c r="E15" s="4">
        <v>20.55135155713109</v>
      </c>
      <c r="F15" s="4">
        <v>20.491722234951457</v>
      </c>
      <c r="G15" s="4">
        <v>21.891564226124515</v>
      </c>
      <c r="I15" s="4">
        <v>15.241800727590617</v>
      </c>
      <c r="J15" s="4">
        <v>16.718881937383422</v>
      </c>
      <c r="K15" s="4">
        <v>20.55135155713109</v>
      </c>
      <c r="L15" s="4">
        <v>20.491722234951457</v>
      </c>
      <c r="M15" s="4">
        <v>21.891564226124515</v>
      </c>
      <c r="O15" s="12">
        <v>5</v>
      </c>
      <c r="P15" s="13">
        <v>2.571</v>
      </c>
    </row>
    <row r="16" spans="3:16" ht="13.5" thickBot="1">
      <c r="C16" s="4">
        <v>14.061670034836329</v>
      </c>
      <c r="D16" s="4">
        <v>16.87249574979507</v>
      </c>
      <c r="E16" s="4">
        <v>20.013544754511468</v>
      </c>
      <c r="F16" s="4">
        <v>20.41152590005447</v>
      </c>
      <c r="G16" s="4">
        <v>21.86940931781144</v>
      </c>
      <c r="I16" s="4">
        <v>14.061670034836329</v>
      </c>
      <c r="J16" s="4">
        <v>16.87249574979507</v>
      </c>
      <c r="K16" s="4">
        <v>20.013544754511468</v>
      </c>
      <c r="L16" s="4">
        <v>20.41152590005447</v>
      </c>
      <c r="M16" s="4">
        <v>21.86940931781144</v>
      </c>
      <c r="O16" s="12">
        <v>8</v>
      </c>
      <c r="P16" s="13">
        <v>2.306</v>
      </c>
    </row>
    <row r="17" spans="3:16" ht="13.5" thickBot="1">
      <c r="C17" s="4">
        <v>15.284398867878508</v>
      </c>
      <c r="D17" s="4">
        <v>16.41455395301393</v>
      </c>
      <c r="E17" s="4">
        <v>18.6309933028464</v>
      </c>
      <c r="F17" s="4">
        <v>19.97445429875777</v>
      </c>
      <c r="G17" s="4">
        <v>23.08618743053842</v>
      </c>
      <c r="I17" s="4">
        <v>15.284398867878508</v>
      </c>
      <c r="J17" s="4">
        <v>16.41455395301393</v>
      </c>
      <c r="K17" s="4">
        <v>18.6309933028464</v>
      </c>
      <c r="L17" s="4">
        <v>19.97445429875777</v>
      </c>
      <c r="M17" s="4">
        <v>23.08618743053842</v>
      </c>
      <c r="O17" s="12">
        <v>10</v>
      </c>
      <c r="P17" s="13">
        <v>2.228</v>
      </c>
    </row>
    <row r="18" spans="3:16" ht="13.5" thickBot="1">
      <c r="C18" s="4">
        <v>14.737980247456255</v>
      </c>
      <c r="D18" s="4">
        <v>16.734474740938094</v>
      </c>
      <c r="E18" s="4">
        <v>19.826504701741456</v>
      </c>
      <c r="F18" s="4">
        <v>20.727795397260845</v>
      </c>
      <c r="G18" s="4">
        <v>21.177137107568534</v>
      </c>
      <c r="I18" s="4">
        <v>14.753481383015872</v>
      </c>
      <c r="J18" s="4">
        <v>16.211142591148423</v>
      </c>
      <c r="K18" s="4">
        <v>19.75076814053764</v>
      </c>
      <c r="L18" s="4">
        <v>20.004142959677015</v>
      </c>
      <c r="M18" s="4">
        <v>22.817567287352762</v>
      </c>
      <c r="O18" s="12">
        <v>20</v>
      </c>
      <c r="P18" s="13">
        <v>2.086</v>
      </c>
    </row>
    <row r="19" spans="3:16" ht="13.5" thickBot="1">
      <c r="C19" s="4">
        <v>14.97417346417345</v>
      </c>
      <c r="D19" s="4">
        <v>16.50039673674177</v>
      </c>
      <c r="E19" s="4">
        <v>18.50878710795252</v>
      </c>
      <c r="F19" s="4">
        <v>20.784322567721947</v>
      </c>
      <c r="G19" s="4">
        <v>22.234676151421198</v>
      </c>
      <c r="I19" s="4">
        <v>14.576822430789433</v>
      </c>
      <c r="J19" s="4">
        <v>15.927693006760121</v>
      </c>
      <c r="K19" s="4">
        <v>18.442849246577794</v>
      </c>
      <c r="L19" s="4">
        <v>20.484462711043648</v>
      </c>
      <c r="M19" s="4">
        <v>21.808817321381465</v>
      </c>
      <c r="O19" s="12">
        <v>50</v>
      </c>
      <c r="P19" s="13">
        <v>2.009</v>
      </c>
    </row>
    <row r="20" spans="3:16" ht="13.5" thickBot="1">
      <c r="C20" s="4">
        <v>14.224212787380528</v>
      </c>
      <c r="D20" s="4">
        <v>17.304364349204434</v>
      </c>
      <c r="E20" s="4">
        <v>19.107115412850824</v>
      </c>
      <c r="F20" s="4">
        <v>20.431940582910876</v>
      </c>
      <c r="G20" s="4">
        <v>22.827595155498567</v>
      </c>
      <c r="I20" s="5">
        <v>14.737980247456255</v>
      </c>
      <c r="J20" s="5">
        <v>16.734474740938094</v>
      </c>
      <c r="K20" s="5">
        <v>19.826504701741456</v>
      </c>
      <c r="L20" s="5">
        <v>20.727795397260845</v>
      </c>
      <c r="M20" s="5">
        <v>21.177137107568534</v>
      </c>
      <c r="O20" s="14">
        <v>100</v>
      </c>
      <c r="P20" s="15">
        <v>1.984</v>
      </c>
    </row>
    <row r="21" spans="3:13" ht="13.5" thickTop="1">
      <c r="C21" s="4">
        <v>14.521051198878666</v>
      </c>
      <c r="D21" s="4">
        <v>15.969510868664006</v>
      </c>
      <c r="E21" s="4">
        <v>19.82222572018255</v>
      </c>
      <c r="F21" s="4">
        <v>20.78386478798319</v>
      </c>
      <c r="G21" s="4">
        <v>21.750983091452554</v>
      </c>
      <c r="I21" s="2"/>
      <c r="J21" s="2"/>
      <c r="K21" s="2"/>
      <c r="L21" s="2"/>
      <c r="M21" s="2"/>
    </row>
    <row r="22" spans="3:13" ht="12.75">
      <c r="C22" s="4">
        <v>14.753481383015872</v>
      </c>
      <c r="D22" s="4">
        <v>16.211142591148423</v>
      </c>
      <c r="E22" s="4">
        <v>19.75076814053764</v>
      </c>
      <c r="F22" s="4">
        <v>20.004142959677015</v>
      </c>
      <c r="G22" s="4">
        <v>22.817567287352762</v>
      </c>
      <c r="I22" s="2"/>
      <c r="J22" s="2"/>
      <c r="K22" s="2"/>
      <c r="L22" s="2"/>
      <c r="M22" s="2"/>
    </row>
    <row r="23" spans="3:13" ht="12.75">
      <c r="C23" s="4">
        <v>14.576822430789433</v>
      </c>
      <c r="D23" s="4">
        <v>15.927693006760121</v>
      </c>
      <c r="E23" s="4">
        <v>18.442849246577794</v>
      </c>
      <c r="F23" s="4">
        <v>20.484462711043648</v>
      </c>
      <c r="G23" s="4">
        <v>21.808817321381465</v>
      </c>
      <c r="I23" s="2"/>
      <c r="J23" s="2"/>
      <c r="K23" s="2"/>
      <c r="L23" s="2"/>
      <c r="M23" s="2"/>
    </row>
    <row r="24" spans="3:13" ht="12.75">
      <c r="C24" s="4">
        <v>15.43840713102849</v>
      </c>
      <c r="D24" s="4">
        <v>16.103939473557354</v>
      </c>
      <c r="E24" s="4">
        <v>20.88798640991208</v>
      </c>
      <c r="F24" s="4">
        <v>20.50247312950932</v>
      </c>
      <c r="G24" s="4">
        <v>22.74914837219442</v>
      </c>
      <c r="I24" s="2"/>
      <c r="J24" s="2"/>
      <c r="K24" s="2"/>
      <c r="L24" s="2"/>
      <c r="M24" s="2"/>
    </row>
    <row r="25" spans="3:13" ht="12.75">
      <c r="C25" s="4">
        <v>14.90349842363619</v>
      </c>
      <c r="D25" s="4">
        <v>16.049869241042007</v>
      </c>
      <c r="E25" s="4">
        <v>20.86685262894918</v>
      </c>
      <c r="F25" s="4">
        <v>20.696060138003208</v>
      </c>
      <c r="G25" s="4">
        <v>21.20724228636312</v>
      </c>
      <c r="I25" s="2"/>
      <c r="J25" s="2"/>
      <c r="K25" s="2"/>
      <c r="L25" s="2"/>
      <c r="M25" s="2"/>
    </row>
    <row r="26" spans="3:13" ht="12.75">
      <c r="C26" s="4">
        <v>14.644834854884802</v>
      </c>
      <c r="D26" s="4">
        <v>17.46642009429193</v>
      </c>
      <c r="E26" s="4">
        <v>18.470709554539145</v>
      </c>
      <c r="F26" s="4">
        <v>20.53228797498605</v>
      </c>
      <c r="G26" s="4">
        <v>22.7613058332437</v>
      </c>
      <c r="I26" s="2"/>
      <c r="J26" s="2"/>
      <c r="K26" s="2"/>
      <c r="L26" s="2"/>
      <c r="M26" s="2"/>
    </row>
    <row r="27" spans="3:13" ht="12.75">
      <c r="C27" s="4">
        <v>14.30170699992413</v>
      </c>
      <c r="D27" s="4">
        <v>16.282978138366182</v>
      </c>
      <c r="E27" s="4">
        <v>19.563786008762296</v>
      </c>
      <c r="F27" s="4">
        <v>19.82692561146268</v>
      </c>
      <c r="G27" s="4">
        <v>22.227302581390212</v>
      </c>
      <c r="I27" s="2"/>
      <c r="J27" s="2"/>
      <c r="K27" s="2"/>
      <c r="L27" s="2"/>
      <c r="M27" s="2"/>
    </row>
    <row r="28" spans="3:13" ht="12.75">
      <c r="C28" s="4">
        <v>15.765718492862227</v>
      </c>
      <c r="D28" s="4">
        <v>16.294424687398266</v>
      </c>
      <c r="E28" s="4">
        <v>18.540325370991624</v>
      </c>
      <c r="F28" s="4">
        <v>19.83868557863878</v>
      </c>
      <c r="G28" s="4">
        <v>22.637389741226087</v>
      </c>
      <c r="I28" s="2"/>
      <c r="J28" s="2"/>
      <c r="K28" s="2"/>
      <c r="L28" s="2"/>
      <c r="M28" s="2"/>
    </row>
    <row r="29" spans="3:13" ht="12.75">
      <c r="C29" s="4">
        <v>15.788960933702562</v>
      </c>
      <c r="D29" s="4">
        <v>15.915482771763303</v>
      </c>
      <c r="E29" s="4">
        <v>19.33825598288066</v>
      </c>
      <c r="F29" s="4">
        <v>20.395921273574853</v>
      </c>
      <c r="G29" s="4">
        <v>22.79851489010704</v>
      </c>
      <c r="I29" s="2"/>
      <c r="J29" s="2"/>
      <c r="K29" s="2"/>
      <c r="L29" s="2"/>
      <c r="M29" s="2"/>
    </row>
    <row r="30" spans="3:13" ht="12.75">
      <c r="C30" s="4">
        <v>14.035883165903035</v>
      </c>
      <c r="D30" s="4">
        <v>16.290966027855795</v>
      </c>
      <c r="E30" s="4">
        <v>19.30219019839964</v>
      </c>
      <c r="F30" s="4">
        <v>20.600397114700495</v>
      </c>
      <c r="G30" s="4">
        <v>21.484408498206918</v>
      </c>
      <c r="I30" s="2"/>
      <c r="J30" s="2"/>
      <c r="K30" s="2"/>
      <c r="L30" s="2"/>
      <c r="M30" s="2"/>
    </row>
    <row r="31" spans="3:13" ht="12.75">
      <c r="C31" s="4">
        <v>14.72722283826147</v>
      </c>
      <c r="D31" s="4">
        <v>17.04563209885224</v>
      </c>
      <c r="E31" s="4">
        <v>20.872545959952998</v>
      </c>
      <c r="F31" s="4">
        <v>19.892506317005875</v>
      </c>
      <c r="G31" s="4">
        <v>22.199680455605154</v>
      </c>
      <c r="I31" s="2"/>
      <c r="J31" s="2"/>
      <c r="K31" s="2"/>
      <c r="L31" s="2"/>
      <c r="M31" s="2"/>
    </row>
    <row r="32" spans="3:13" ht="12.75">
      <c r="C32" s="4">
        <v>15.41239658224603</v>
      </c>
      <c r="D32" s="4">
        <v>17.036911466133677</v>
      </c>
      <c r="E32" s="4">
        <v>19.92320987969249</v>
      </c>
      <c r="F32" s="4">
        <v>20.25394528546146</v>
      </c>
      <c r="G32" s="4">
        <v>22.13804877573115</v>
      </c>
      <c r="I32" s="2"/>
      <c r="J32" s="2"/>
      <c r="K32" s="2"/>
      <c r="L32" s="2"/>
      <c r="M32" s="2"/>
    </row>
    <row r="33" spans="3:13" ht="12.75">
      <c r="C33" s="4">
        <v>15.46121902127912</v>
      </c>
      <c r="D33" s="4">
        <v>17.197708867555864</v>
      </c>
      <c r="E33" s="4">
        <v>20.366296191057906</v>
      </c>
      <c r="F33" s="4">
        <v>21.059541603450306</v>
      </c>
      <c r="G33" s="4">
        <v>21.453794460317255</v>
      </c>
      <c r="I33" s="2"/>
      <c r="J33" s="2"/>
      <c r="K33" s="2"/>
      <c r="L33" s="2"/>
      <c r="M33" s="2"/>
    </row>
    <row r="34" spans="3:13" ht="12.75">
      <c r="C34" s="4">
        <v>15.129119318849535</v>
      </c>
      <c r="D34" s="4">
        <v>16.573104529647445</v>
      </c>
      <c r="E34" s="4">
        <v>20.841852965959784</v>
      </c>
      <c r="F34" s="4">
        <v>19.778511728317223</v>
      </c>
      <c r="G34" s="4">
        <v>21.285106520767776</v>
      </c>
      <c r="I34" s="2"/>
      <c r="J34" s="2"/>
      <c r="K34" s="2"/>
      <c r="L34" s="2"/>
      <c r="M34" s="2"/>
    </row>
    <row r="35" spans="3:13" ht="12.75">
      <c r="C35" s="4">
        <v>14.001175922077064</v>
      </c>
      <c r="D35" s="4">
        <v>17.09258069252924</v>
      </c>
      <c r="E35" s="4">
        <v>19.283251556406267</v>
      </c>
      <c r="F35" s="4">
        <v>20.03084030688609</v>
      </c>
      <c r="G35" s="4">
        <v>22.43242668287555</v>
      </c>
      <c r="I35" s="2"/>
      <c r="J35" s="2"/>
      <c r="K35" s="2"/>
      <c r="L35" s="2"/>
      <c r="M35" s="2"/>
    </row>
    <row r="36" spans="3:13" ht="12.75">
      <c r="C36" s="4">
        <v>14.817393420967527</v>
      </c>
      <c r="D36" s="4">
        <v>16.447648351236385</v>
      </c>
      <c r="E36" s="4">
        <v>19.863990931071825</v>
      </c>
      <c r="F36" s="4">
        <v>20.956596576978605</v>
      </c>
      <c r="G36" s="4">
        <v>21.19132570743131</v>
      </c>
      <c r="I36" s="2"/>
      <c r="J36" s="2"/>
      <c r="K36" s="2"/>
      <c r="L36" s="2"/>
      <c r="M36" s="2"/>
    </row>
    <row r="37" spans="3:13" ht="12.75">
      <c r="C37" s="4">
        <v>14.624115365524995</v>
      </c>
      <c r="D37" s="4">
        <v>17.082304197653116</v>
      </c>
      <c r="E37" s="4">
        <v>18.483080712089507</v>
      </c>
      <c r="F37" s="4">
        <v>20.849491980325524</v>
      </c>
      <c r="G37" s="4">
        <v>21.195272240271606</v>
      </c>
      <c r="I37" s="2"/>
      <c r="J37" s="2"/>
      <c r="K37" s="2"/>
      <c r="L37" s="2"/>
      <c r="M37" s="2"/>
    </row>
    <row r="38" spans="3:13" ht="12.75">
      <c r="C38" s="4">
        <v>14.07333710688988</v>
      </c>
      <c r="D38" s="4">
        <v>17.24756584675671</v>
      </c>
      <c r="E38" s="4">
        <v>19.63888145435415</v>
      </c>
      <c r="F38" s="4">
        <v>20.194028473086277</v>
      </c>
      <c r="G38" s="4">
        <v>22.83909709991246</v>
      </c>
      <c r="I38" s="2"/>
      <c r="J38" s="2"/>
      <c r="K38" s="2"/>
      <c r="L38" s="2"/>
      <c r="M38" s="2"/>
    </row>
    <row r="39" spans="3:13" ht="12.75">
      <c r="C39" s="4">
        <v>15.137408914418785</v>
      </c>
      <c r="D39" s="4">
        <v>16.469169070628933</v>
      </c>
      <c r="E39" s="4">
        <v>20.15320339720541</v>
      </c>
      <c r="F39" s="4">
        <v>20.1898277334969</v>
      </c>
      <c r="G39" s="4">
        <v>21.557317629884935</v>
      </c>
      <c r="I39" s="2"/>
      <c r="J39" s="2"/>
      <c r="K39" s="2"/>
      <c r="L39" s="2"/>
      <c r="M39" s="2"/>
    </row>
    <row r="40" spans="3:13" ht="12.75">
      <c r="C40" s="4">
        <v>15.079233990460688</v>
      </c>
      <c r="D40" s="4">
        <v>17.114563796545223</v>
      </c>
      <c r="E40" s="4">
        <v>19.386276844099093</v>
      </c>
      <c r="F40" s="4">
        <v>19.744210769772273</v>
      </c>
      <c r="G40" s="4">
        <v>22.680901605094174</v>
      </c>
      <c r="I40" s="2"/>
      <c r="J40" s="2"/>
      <c r="K40" s="2"/>
      <c r="L40" s="2"/>
      <c r="M40" s="2"/>
    </row>
    <row r="41" spans="3:13" ht="12.75">
      <c r="C41" s="4">
        <v>15.367528647326186</v>
      </c>
      <c r="D41" s="4">
        <v>17.022256026941914</v>
      </c>
      <c r="E41" s="4">
        <v>20.728475507519</v>
      </c>
      <c r="F41" s="4">
        <v>20.772248075854776</v>
      </c>
      <c r="G41" s="4">
        <v>21.45690441376694</v>
      </c>
      <c r="I41" s="2"/>
      <c r="J41" s="2"/>
      <c r="K41" s="2"/>
      <c r="L41" s="2"/>
      <c r="M41" s="2"/>
    </row>
    <row r="42" spans="3:13" ht="12.75">
      <c r="C42" s="4">
        <v>14.666142667757594</v>
      </c>
      <c r="D42" s="4">
        <v>16.639393557970365</v>
      </c>
      <c r="E42" s="4">
        <v>19.712422376337187</v>
      </c>
      <c r="F42" s="4">
        <v>20.715617186668958</v>
      </c>
      <c r="G42" s="4">
        <v>21.276757382182446</v>
      </c>
      <c r="I42" s="2"/>
      <c r="J42" s="2"/>
      <c r="K42" s="2"/>
      <c r="L42" s="2"/>
      <c r="M42" s="2"/>
    </row>
    <row r="43" spans="3:13" ht="12.75">
      <c r="C43" s="4">
        <v>15.75659156440971</v>
      </c>
      <c r="D43" s="4">
        <v>17.317574714423987</v>
      </c>
      <c r="E43" s="4">
        <v>18.471610233670333</v>
      </c>
      <c r="F43" s="4">
        <v>19.805133872251975</v>
      </c>
      <c r="G43" s="4">
        <v>23.040917839668282</v>
      </c>
      <c r="I43" s="2"/>
      <c r="J43" s="2"/>
      <c r="K43" s="2"/>
      <c r="L43" s="2"/>
      <c r="M43" s="2"/>
    </row>
    <row r="44" spans="3:13" ht="12.75">
      <c r="C44" s="4">
        <v>14.202115487523104</v>
      </c>
      <c r="D44" s="4">
        <v>16.705893437686022</v>
      </c>
      <c r="E44" s="4">
        <v>18.543268841536875</v>
      </c>
      <c r="F44" s="4">
        <v>19.776245726104495</v>
      </c>
      <c r="G44" s="4">
        <v>22.66333553241418</v>
      </c>
      <c r="I44" s="2"/>
      <c r="J44" s="2"/>
      <c r="K44" s="2"/>
      <c r="L44" s="2"/>
      <c r="M44" s="2"/>
    </row>
    <row r="45" spans="3:13" ht="12.75">
      <c r="C45" s="4">
        <v>14.05624903033169</v>
      </c>
      <c r="D45" s="4">
        <v>16.131551549764556</v>
      </c>
      <c r="E45" s="4">
        <v>19.244070354479334</v>
      </c>
      <c r="F45" s="4">
        <v>20.334617695542825</v>
      </c>
      <c r="G45" s="4">
        <v>22.894434444713617</v>
      </c>
      <c r="I45" s="2"/>
      <c r="J45" s="2"/>
      <c r="K45" s="2"/>
      <c r="L45" s="2"/>
      <c r="M45" s="2"/>
    </row>
    <row r="46" spans="3:13" ht="12.75">
      <c r="C46" s="4">
        <v>15.087188255822252</v>
      </c>
      <c r="D46" s="4">
        <v>15.99562095798287</v>
      </c>
      <c r="E46" s="4">
        <v>19.90242498247169</v>
      </c>
      <c r="F46" s="4">
        <v>20.094902633122445</v>
      </c>
      <c r="G46" s="4">
        <v>22.548057405604798</v>
      </c>
      <c r="I46" s="2"/>
      <c r="J46" s="2"/>
      <c r="K46" s="2"/>
      <c r="L46" s="2"/>
      <c r="M46" s="2"/>
    </row>
    <row r="47" spans="3:13" ht="12.75">
      <c r="C47" s="4">
        <v>15.712830343107202</v>
      </c>
      <c r="D47" s="4">
        <v>16.152495417753588</v>
      </c>
      <c r="E47" s="4">
        <v>19.316248254503865</v>
      </c>
      <c r="F47" s="4">
        <v>19.9888197785188</v>
      </c>
      <c r="G47" s="4">
        <v>21.164252663008412</v>
      </c>
      <c r="I47" s="2"/>
      <c r="J47" s="2"/>
      <c r="K47" s="2"/>
      <c r="L47" s="2"/>
      <c r="M47" s="2"/>
    </row>
    <row r="48" spans="3:13" ht="12.75">
      <c r="C48" s="4">
        <v>14.292285148329407</v>
      </c>
      <c r="D48" s="4">
        <v>16.96855863682087</v>
      </c>
      <c r="E48" s="4">
        <v>20.777088680455606</v>
      </c>
      <c r="F48" s="4">
        <v>20.299714180020214</v>
      </c>
      <c r="G48" s="4">
        <v>21.448807819841463</v>
      </c>
      <c r="I48" s="2"/>
      <c r="J48" s="2"/>
      <c r="K48" s="2"/>
      <c r="L48" s="2"/>
      <c r="M48" s="2"/>
    </row>
    <row r="49" spans="3:13" ht="12.75">
      <c r="C49" s="4">
        <v>15.304766510187184</v>
      </c>
      <c r="D49" s="4">
        <v>17.418453358663765</v>
      </c>
      <c r="E49" s="4">
        <v>20.638758657079773</v>
      </c>
      <c r="F49" s="4">
        <v>19.84899743981061</v>
      </c>
      <c r="G49" s="4">
        <v>22.344061312882584</v>
      </c>
      <c r="I49" s="2"/>
      <c r="J49" s="2"/>
      <c r="K49" s="2"/>
      <c r="L49" s="2"/>
      <c r="M49" s="2"/>
    </row>
    <row r="50" spans="3:13" ht="12.75">
      <c r="C50" s="4">
        <v>14.316070092445798</v>
      </c>
      <c r="D50" s="4">
        <v>16.60522149782697</v>
      </c>
      <c r="E50" s="4">
        <v>20.10799413920752</v>
      </c>
      <c r="F50" s="4">
        <v>20.20076908050502</v>
      </c>
      <c r="G50" s="4">
        <v>21.990420670737493</v>
      </c>
      <c r="I50" s="2"/>
      <c r="J50" s="2"/>
      <c r="K50" s="2"/>
      <c r="L50" s="2"/>
      <c r="M50" s="2"/>
    </row>
    <row r="51" spans="3:13" ht="12.75">
      <c r="C51" s="4">
        <v>14.346577301852403</v>
      </c>
      <c r="D51" s="4">
        <v>15.983124640901927</v>
      </c>
      <c r="E51" s="4">
        <v>20.825535044968863</v>
      </c>
      <c r="F51" s="4">
        <v>19.91042713687817</v>
      </c>
      <c r="G51" s="4">
        <v>22.98010057699529</v>
      </c>
      <c r="I51" s="2"/>
      <c r="J51" s="2"/>
      <c r="K51" s="2"/>
      <c r="L51" s="2"/>
      <c r="M51" s="2"/>
    </row>
    <row r="52" spans="3:13" ht="12.75">
      <c r="C52" s="4">
        <v>14.568166804673847</v>
      </c>
      <c r="D52" s="4">
        <v>16.974080541843083</v>
      </c>
      <c r="E52" s="4">
        <v>18.4393948902907</v>
      </c>
      <c r="F52" s="4">
        <v>21.073761793028904</v>
      </c>
      <c r="G52" s="4">
        <v>21.10238849878597</v>
      </c>
      <c r="I52" s="2"/>
      <c r="J52" s="2"/>
      <c r="K52" s="2"/>
      <c r="L52" s="2"/>
      <c r="M52" s="2"/>
    </row>
    <row r="53" spans="3:13" ht="12.75">
      <c r="C53" s="4">
        <v>14.784643903696637</v>
      </c>
      <c r="D53" s="4">
        <v>16.435743402641467</v>
      </c>
      <c r="E53" s="4">
        <v>19.66942379364528</v>
      </c>
      <c r="F53" s="4">
        <v>20.593053447102434</v>
      </c>
      <c r="G53" s="4">
        <v>21.913723626361755</v>
      </c>
      <c r="I53" s="2"/>
      <c r="J53" s="2"/>
      <c r="K53" s="2"/>
      <c r="L53" s="2"/>
      <c r="M53" s="2"/>
    </row>
    <row r="54" spans="3:13" ht="12.75">
      <c r="C54" s="4">
        <v>14.325364449170522</v>
      </c>
      <c r="D54" s="4">
        <v>17.089145465859144</v>
      </c>
      <c r="E54" s="4">
        <v>18.629176367609574</v>
      </c>
      <c r="F54" s="4">
        <v>19.889226880729773</v>
      </c>
      <c r="G54" s="4">
        <v>21.56027808467838</v>
      </c>
      <c r="I54" s="2"/>
      <c r="J54" s="2"/>
      <c r="K54" s="2"/>
      <c r="L54" s="2"/>
      <c r="M54" s="2"/>
    </row>
    <row r="55" spans="3:13" ht="12.75">
      <c r="C55" s="4">
        <v>14.382317989598734</v>
      </c>
      <c r="D55" s="4">
        <v>17.481351290323374</v>
      </c>
      <c r="E55" s="4">
        <v>20.775491381617716</v>
      </c>
      <c r="F55" s="4">
        <v>19.945035471854265</v>
      </c>
      <c r="G55" s="4">
        <v>21.43418568619129</v>
      </c>
      <c r="I55" s="2"/>
      <c r="J55" s="2"/>
      <c r="K55" s="2"/>
      <c r="L55" s="2"/>
      <c r="M55" s="2"/>
    </row>
    <row r="56" spans="3:13" ht="12.75">
      <c r="C56" s="4">
        <v>14.693167898318867</v>
      </c>
      <c r="D56" s="4">
        <v>17.09951565299769</v>
      </c>
      <c r="E56" s="4">
        <v>20.139318518876042</v>
      </c>
      <c r="F56" s="4">
        <v>20.946609222856313</v>
      </c>
      <c r="G56" s="4">
        <v>22.58639767148826</v>
      </c>
      <c r="I56" s="2"/>
      <c r="J56" s="2"/>
      <c r="K56" s="2"/>
      <c r="L56" s="2"/>
      <c r="M56" s="2"/>
    </row>
    <row r="57" spans="3:13" ht="12.75">
      <c r="C57" s="4">
        <v>15.387650216810744</v>
      </c>
      <c r="D57" s="4">
        <v>17.23143889547429</v>
      </c>
      <c r="E57" s="4">
        <v>20.3113339783137</v>
      </c>
      <c r="F57" s="4">
        <v>21.012997734591472</v>
      </c>
      <c r="G57" s="4">
        <v>22.693632394223755</v>
      </c>
      <c r="I57" s="2"/>
      <c r="J57" s="2"/>
      <c r="K57" s="2"/>
      <c r="L57" s="2"/>
      <c r="M57" s="2"/>
    </row>
    <row r="58" spans="3:13" ht="12.75">
      <c r="C58" s="4">
        <v>14.122717367031546</v>
      </c>
      <c r="D58" s="4">
        <v>17.32382581363359</v>
      </c>
      <c r="E58" s="4">
        <v>19.818275431878455</v>
      </c>
      <c r="F58" s="4">
        <v>20.58007505752312</v>
      </c>
      <c r="G58" s="4">
        <v>21.924271558740884</v>
      </c>
      <c r="I58" s="2"/>
      <c r="J58" s="2"/>
      <c r="K58" s="2"/>
      <c r="L58" s="2"/>
      <c r="M58" s="2"/>
    </row>
    <row r="59" spans="3:13" ht="12.75">
      <c r="C59" s="4">
        <v>14.66161718040597</v>
      </c>
      <c r="D59" s="4">
        <v>16.714691548988252</v>
      </c>
      <c r="E59" s="4">
        <v>19.249800423371536</v>
      </c>
      <c r="F59" s="4">
        <v>21.09977438318476</v>
      </c>
      <c r="G59" s="4">
        <v>22.836727585536988</v>
      </c>
      <c r="I59" s="2"/>
      <c r="J59" s="2"/>
      <c r="K59" s="2"/>
      <c r="L59" s="2"/>
      <c r="M59" s="2"/>
    </row>
    <row r="60" spans="3:13" ht="12.75">
      <c r="C60" s="4">
        <v>14.897187784195133</v>
      </c>
      <c r="D60" s="4">
        <v>16.225066344399654</v>
      </c>
      <c r="E60" s="4">
        <v>20.497578808972953</v>
      </c>
      <c r="F60" s="4">
        <v>20.68599978786103</v>
      </c>
      <c r="G60" s="4">
        <v>22.862072505201667</v>
      </c>
      <c r="I60" s="2"/>
      <c r="J60" s="2"/>
      <c r="K60" s="2"/>
      <c r="L60" s="2"/>
      <c r="M60" s="2"/>
    </row>
    <row r="61" spans="3:13" ht="12.75">
      <c r="C61" s="4">
        <v>14.10049045913697</v>
      </c>
      <c r="D61" s="4">
        <v>16.121238870089034</v>
      </c>
      <c r="E61" s="4">
        <v>20.518834055728433</v>
      </c>
      <c r="F61" s="4">
        <v>20.170490799510013</v>
      </c>
      <c r="G61" s="4">
        <v>23.026620447867348</v>
      </c>
      <c r="I61" s="2"/>
      <c r="J61" s="2"/>
      <c r="K61" s="2"/>
      <c r="L61" s="2"/>
      <c r="M61" s="2"/>
    </row>
    <row r="62" spans="3:13" ht="12.75">
      <c r="C62" s="4">
        <v>14.57419001138979</v>
      </c>
      <c r="D62" s="4">
        <v>16.3688609220721</v>
      </c>
      <c r="E62" s="4">
        <v>19.364422209200256</v>
      </c>
      <c r="F62" s="4">
        <v>20.838863113023063</v>
      </c>
      <c r="G62" s="4">
        <v>22.650097135367872</v>
      </c>
      <c r="I62" s="2"/>
      <c r="J62" s="2"/>
      <c r="K62" s="2"/>
      <c r="L62" s="2"/>
      <c r="M62" s="2"/>
    </row>
    <row r="63" spans="3:13" ht="12.75">
      <c r="C63" s="4">
        <v>14.593116159394297</v>
      </c>
      <c r="D63" s="4">
        <v>16.473152503586405</v>
      </c>
      <c r="E63" s="4">
        <v>20.03353386668457</v>
      </c>
      <c r="F63" s="4">
        <v>20.270862743642503</v>
      </c>
      <c r="G63" s="4">
        <v>22.476145753297565</v>
      </c>
      <c r="I63" s="2"/>
      <c r="J63" s="2"/>
      <c r="K63" s="2"/>
      <c r="L63" s="2"/>
      <c r="M63" s="2"/>
    </row>
    <row r="64" spans="3:13" ht="12.75">
      <c r="C64" s="4">
        <v>15.418797752526158</v>
      </c>
      <c r="D64" s="4">
        <v>17.323096938122756</v>
      </c>
      <c r="E64" s="4">
        <v>18.74885502661304</v>
      </c>
      <c r="F64" s="4">
        <v>20.632173404433725</v>
      </c>
      <c r="G64" s="4">
        <v>21.976178952423716</v>
      </c>
      <c r="I64" s="2"/>
      <c r="J64" s="2"/>
      <c r="K64" s="2"/>
      <c r="L64" s="2"/>
      <c r="M64" s="2"/>
    </row>
    <row r="65" spans="3:13" ht="12.75">
      <c r="C65" s="4">
        <v>14.26091420518812</v>
      </c>
      <c r="D65" s="4">
        <v>15.922429994271269</v>
      </c>
      <c r="E65" s="4">
        <v>20.161004025814744</v>
      </c>
      <c r="F65" s="4">
        <v>20.81752737151048</v>
      </c>
      <c r="G65" s="4">
        <v>21.27864306332883</v>
      </c>
      <c r="I65" s="2"/>
      <c r="J65" s="2"/>
      <c r="K65" s="2"/>
      <c r="L65" s="2"/>
      <c r="M65" s="2"/>
    </row>
    <row r="66" spans="3:13" ht="12.75">
      <c r="C66" s="4">
        <v>14.524353988962956</v>
      </c>
      <c r="D66" s="4">
        <v>16.46821956081807</v>
      </c>
      <c r="E66" s="4">
        <v>19.99288592674125</v>
      </c>
      <c r="F66" s="4">
        <v>19.8724286396061</v>
      </c>
      <c r="G66" s="4">
        <v>21.205463393652717</v>
      </c>
      <c r="I66" s="2"/>
      <c r="J66" s="2"/>
      <c r="K66" s="2"/>
      <c r="L66" s="2"/>
      <c r="M66" s="2"/>
    </row>
    <row r="67" spans="3:13" ht="12.75">
      <c r="C67" s="4">
        <v>14.017609608531613</v>
      </c>
      <c r="D67" s="4">
        <v>17.4021107928277</v>
      </c>
      <c r="E67" s="4">
        <v>20.4536161865825</v>
      </c>
      <c r="F67" s="4">
        <v>20.15444217196208</v>
      </c>
      <c r="G67" s="4">
        <v>21.63942397000241</v>
      </c>
      <c r="I67" s="2"/>
      <c r="J67" s="2"/>
      <c r="K67" s="2"/>
      <c r="L67" s="2"/>
      <c r="M67" s="2"/>
    </row>
    <row r="68" spans="3:13" ht="12.75">
      <c r="C68" s="4">
        <v>15.609534387639602</v>
      </c>
      <c r="D68" s="4">
        <v>17.41246960468311</v>
      </c>
      <c r="E68" s="4">
        <v>20.31798445155143</v>
      </c>
      <c r="F68" s="4">
        <v>19.866944158881168</v>
      </c>
      <c r="G68" s="4">
        <v>22.517790120147644</v>
      </c>
      <c r="I68" s="2"/>
      <c r="J68" s="2"/>
      <c r="K68" s="2"/>
      <c r="L68" s="2"/>
      <c r="M68" s="2"/>
    </row>
    <row r="69" spans="3:13" ht="12.75">
      <c r="C69" s="4">
        <v>14.75395877668136</v>
      </c>
      <c r="D69" s="4">
        <v>17.14219268367831</v>
      </c>
      <c r="E69" s="4">
        <v>19.999774938086908</v>
      </c>
      <c r="F69" s="4">
        <v>19.900129425349647</v>
      </c>
      <c r="G69" s="4">
        <v>22.833529695155296</v>
      </c>
      <c r="I69" s="2"/>
      <c r="J69" s="2"/>
      <c r="K69" s="2"/>
      <c r="L69" s="2"/>
      <c r="M69" s="2"/>
    </row>
    <row r="70" spans="3:13" ht="12.75">
      <c r="C70" s="4">
        <v>14.156009934851511</v>
      </c>
      <c r="D70" s="4">
        <v>16.810793612614162</v>
      </c>
      <c r="E70" s="4">
        <v>18.930604974792594</v>
      </c>
      <c r="F70" s="4">
        <v>20.54446637528005</v>
      </c>
      <c r="G70" s="4">
        <v>21.46771315300837</v>
      </c>
      <c r="I70" s="2"/>
      <c r="J70" s="2"/>
      <c r="K70" s="2"/>
      <c r="L70" s="2"/>
      <c r="M70" s="2"/>
    </row>
    <row r="71" spans="3:13" ht="12.75">
      <c r="C71" s="4">
        <v>14.157415295930644</v>
      </c>
      <c r="D71" s="4">
        <v>16.033812510987946</v>
      </c>
      <c r="E71" s="4">
        <v>18.69044927069288</v>
      </c>
      <c r="F71" s="4">
        <v>21.07553697266829</v>
      </c>
      <c r="G71" s="4">
        <v>22.496797175354143</v>
      </c>
      <c r="I71" s="2"/>
      <c r="J71" s="2"/>
      <c r="K71" s="2"/>
      <c r="L71" s="2"/>
      <c r="M71" s="2"/>
    </row>
    <row r="72" spans="3:13" ht="12.75">
      <c r="C72" s="4">
        <v>14.764074638702365</v>
      </c>
      <c r="D72" s="4">
        <v>17.25886322057947</v>
      </c>
      <c r="E72" s="4">
        <v>20.473338980935818</v>
      </c>
      <c r="F72" s="4">
        <v>20.830117063351253</v>
      </c>
      <c r="G72" s="4">
        <v>21.849513709721553</v>
      </c>
      <c r="I72" s="2"/>
      <c r="J72" s="2"/>
      <c r="K72" s="2"/>
      <c r="L72" s="2"/>
      <c r="M72" s="2"/>
    </row>
    <row r="73" spans="3:13" ht="12.75">
      <c r="C73" s="4">
        <v>15.775479450772702</v>
      </c>
      <c r="D73" s="4">
        <v>15.984331609817797</v>
      </c>
      <c r="E73" s="4">
        <v>19.697377560480696</v>
      </c>
      <c r="F73" s="4">
        <v>20.929308039839462</v>
      </c>
      <c r="G73" s="4">
        <v>22.498465213288846</v>
      </c>
      <c r="I73" s="2"/>
      <c r="J73" s="2"/>
      <c r="K73" s="2"/>
      <c r="L73" s="2"/>
      <c r="M73" s="2"/>
    </row>
    <row r="74" spans="3:13" ht="12.75">
      <c r="C74" s="4">
        <v>14.648772537506442</v>
      </c>
      <c r="D74" s="4">
        <v>17.361658304491378</v>
      </c>
      <c r="E74" s="4">
        <v>19.73064545973531</v>
      </c>
      <c r="F74" s="4">
        <v>20.806723699240386</v>
      </c>
      <c r="G74" s="4">
        <v>23.018641259669412</v>
      </c>
      <c r="I74" s="2"/>
      <c r="J74" s="2"/>
      <c r="K74" s="2"/>
      <c r="L74" s="2"/>
      <c r="M74" s="2"/>
    </row>
    <row r="75" spans="3:13" ht="12.75">
      <c r="C75" s="4">
        <v>14.930177006815752</v>
      </c>
      <c r="D75" s="4">
        <v>16.865881634772883</v>
      </c>
      <c r="E75" s="4">
        <v>19.995387672127045</v>
      </c>
      <c r="F75" s="4">
        <v>20.489818843895655</v>
      </c>
      <c r="G75" s="4">
        <v>22.582689745164412</v>
      </c>
      <c r="I75" s="2"/>
      <c r="J75" s="2"/>
      <c r="K75" s="2"/>
      <c r="L75" s="2"/>
      <c r="M75" s="2"/>
    </row>
    <row r="76" spans="3:13" ht="12.75">
      <c r="C76" s="4">
        <v>15.492877485837166</v>
      </c>
      <c r="D76" s="4">
        <v>17.166574458653372</v>
      </c>
      <c r="E76" s="4">
        <v>20.117601778858784</v>
      </c>
      <c r="F76" s="4">
        <v>20.60967253447143</v>
      </c>
      <c r="G76" s="4">
        <v>21.288683437098584</v>
      </c>
      <c r="I76" s="2"/>
      <c r="J76" s="2"/>
      <c r="K76" s="2"/>
      <c r="L76" s="2"/>
      <c r="M76" s="2"/>
    </row>
    <row r="77" spans="3:13" ht="12.75">
      <c r="C77" s="4">
        <v>14.18870914254005</v>
      </c>
      <c r="D77" s="4">
        <v>16.41262890248026</v>
      </c>
      <c r="E77" s="4">
        <v>18.43601357135514</v>
      </c>
      <c r="F77" s="4">
        <v>20.516741046200433</v>
      </c>
      <c r="G77" s="4">
        <v>21.728018127424612</v>
      </c>
      <c r="I77" s="2"/>
      <c r="J77" s="2"/>
      <c r="K77" s="2"/>
      <c r="L77" s="2"/>
      <c r="M77" s="2"/>
    </row>
    <row r="78" spans="3:13" ht="12.75">
      <c r="C78" s="4">
        <v>14.733286663327823</v>
      </c>
      <c r="D78" s="4">
        <v>16.13249918599964</v>
      </c>
      <c r="E78" s="4">
        <v>18.802149241021418</v>
      </c>
      <c r="F78" s="4">
        <v>20.176745838839853</v>
      </c>
      <c r="G78" s="4">
        <v>22.75219482375801</v>
      </c>
      <c r="I78" s="2"/>
      <c r="J78" s="2"/>
      <c r="K78" s="2"/>
      <c r="L78" s="2"/>
      <c r="M78" s="2"/>
    </row>
    <row r="79" spans="3:13" ht="12.75">
      <c r="C79" s="4">
        <v>15.098987159969791</v>
      </c>
      <c r="D79" s="4">
        <v>17.44296857509276</v>
      </c>
      <c r="E79" s="4">
        <v>20.873767827282457</v>
      </c>
      <c r="F79" s="4">
        <v>20.805364106306776</v>
      </c>
      <c r="G79" s="4">
        <v>22.195329349437305</v>
      </c>
      <c r="I79" s="2"/>
      <c r="J79" s="2"/>
      <c r="K79" s="2"/>
      <c r="L79" s="2"/>
      <c r="M79" s="2"/>
    </row>
    <row r="80" spans="3:13" ht="12.75">
      <c r="C80" s="4">
        <v>14.75189070344771</v>
      </c>
      <c r="D80" s="4">
        <v>16.798279691006528</v>
      </c>
      <c r="E80" s="4">
        <v>20.201694883446418</v>
      </c>
      <c r="F80" s="4">
        <v>20.88169325998435</v>
      </c>
      <c r="G80" s="4">
        <v>22.855490548350417</v>
      </c>
      <c r="I80" s="2"/>
      <c r="J80" s="2"/>
      <c r="K80" s="2"/>
      <c r="L80" s="2"/>
      <c r="M80" s="2"/>
    </row>
    <row r="81" spans="3:13" ht="12.75">
      <c r="C81" s="4">
        <v>14.367698961623404</v>
      </c>
      <c r="D81" s="4">
        <v>16.763675812696366</v>
      </c>
      <c r="E81" s="4">
        <v>18.787055633579413</v>
      </c>
      <c r="F81" s="4">
        <v>20.067160761170957</v>
      </c>
      <c r="G81" s="4">
        <v>21.450812833372197</v>
      </c>
      <c r="I81" s="2"/>
      <c r="J81" s="2"/>
      <c r="K81" s="2"/>
      <c r="L81" s="2"/>
      <c r="M81" s="2"/>
    </row>
    <row r="82" spans="3:13" ht="12.75">
      <c r="C82" s="4">
        <v>15.319070085567827</v>
      </c>
      <c r="D82" s="4">
        <v>17.124531672193534</v>
      </c>
      <c r="E82" s="4">
        <v>20.630919329817083</v>
      </c>
      <c r="F82" s="4">
        <v>20.935074972300292</v>
      </c>
      <c r="G82" s="4">
        <v>22.587417590757905</v>
      </c>
      <c r="I82" s="2"/>
      <c r="J82" s="2"/>
      <c r="K82" s="2"/>
      <c r="L82" s="2"/>
      <c r="M82" s="2"/>
    </row>
    <row r="83" spans="3:13" ht="12.75">
      <c r="C83" s="4">
        <v>14.008526492361833</v>
      </c>
      <c r="D83" s="4">
        <v>16.173463640003277</v>
      </c>
      <c r="E83" s="4">
        <v>20.108502454111576</v>
      </c>
      <c r="F83" s="4">
        <v>20.056759924363334</v>
      </c>
      <c r="G83" s="4">
        <v>22.594049970837062</v>
      </c>
      <c r="I83" s="2"/>
      <c r="J83" s="2"/>
      <c r="K83" s="2"/>
      <c r="L83" s="2"/>
      <c r="M83" s="2"/>
    </row>
    <row r="84" spans="3:13" ht="12.75">
      <c r="C84" s="4">
        <v>14.410510959972749</v>
      </c>
      <c r="D84" s="4">
        <v>16.282357737546075</v>
      </c>
      <c r="E84" s="4">
        <v>20.176924975557895</v>
      </c>
      <c r="F84" s="4">
        <v>20.799222167001766</v>
      </c>
      <c r="G84" s="4">
        <v>22.269440117703986</v>
      </c>
      <c r="I84" s="2"/>
      <c r="J84" s="2"/>
      <c r="K84" s="2"/>
      <c r="L84" s="2"/>
      <c r="M84" s="2"/>
    </row>
    <row r="85" spans="3:13" ht="12.75">
      <c r="C85" s="4">
        <v>14.675759100128294</v>
      </c>
      <c r="D85" s="4">
        <v>16.921489077949044</v>
      </c>
      <c r="E85" s="4">
        <v>20.02165243941305</v>
      </c>
      <c r="F85" s="4">
        <v>19.772498051559616</v>
      </c>
      <c r="G85" s="4">
        <v>22.88685946299946</v>
      </c>
      <c r="I85" s="2"/>
      <c r="J85" s="2"/>
      <c r="K85" s="2"/>
      <c r="L85" s="2"/>
      <c r="M85" s="2"/>
    </row>
    <row r="86" spans="3:13" ht="12.75">
      <c r="C86" s="4">
        <v>14.096619017462594</v>
      </c>
      <c r="D86" s="4">
        <v>16.707482269206594</v>
      </c>
      <c r="E86" s="4">
        <v>20.116077113831523</v>
      </c>
      <c r="F86" s="4">
        <v>19.92962800532039</v>
      </c>
      <c r="G86" s="4">
        <v>22.957994522499035</v>
      </c>
      <c r="I86" s="2"/>
      <c r="J86" s="2"/>
      <c r="K86" s="2"/>
      <c r="L86" s="2"/>
      <c r="M86" s="2"/>
    </row>
    <row r="87" spans="3:13" ht="12.75">
      <c r="C87" s="4">
        <v>15.307862359272729</v>
      </c>
      <c r="D87" s="4">
        <v>15.938170182167724</v>
      </c>
      <c r="E87" s="4">
        <v>19.310415208187948</v>
      </c>
      <c r="F87" s="4">
        <v>20.176115850748936</v>
      </c>
      <c r="G87" s="4">
        <v>21.29401642811552</v>
      </c>
      <c r="I87" s="2"/>
      <c r="J87" s="2"/>
      <c r="K87" s="2"/>
      <c r="L87" s="2"/>
      <c r="M87" s="2"/>
    </row>
    <row r="88" spans="3:13" ht="12.75">
      <c r="C88" s="4">
        <v>15.72989792014655</v>
      </c>
      <c r="D88" s="4">
        <v>16.139619188166396</v>
      </c>
      <c r="E88" s="4">
        <v>19.363026382008776</v>
      </c>
      <c r="F88" s="4">
        <v>20.494458839023597</v>
      </c>
      <c r="G88" s="4">
        <v>21.991942914410764</v>
      </c>
      <c r="I88" s="2"/>
      <c r="J88" s="2"/>
      <c r="K88" s="2"/>
      <c r="L88" s="2"/>
      <c r="M88" s="2"/>
    </row>
    <row r="89" spans="3:13" ht="12.75">
      <c r="C89" s="4">
        <v>14.285138937920797</v>
      </c>
      <c r="D89" s="4">
        <v>17.006190967924667</v>
      </c>
      <c r="E89" s="4">
        <v>20.104300448923937</v>
      </c>
      <c r="F89" s="4">
        <v>21.06783409032064</v>
      </c>
      <c r="G89" s="4">
        <v>21.96961300162045</v>
      </c>
      <c r="I89" s="2"/>
      <c r="J89" s="2"/>
      <c r="K89" s="2"/>
      <c r="L89" s="2"/>
      <c r="M89" s="2"/>
    </row>
    <row r="90" spans="3:13" ht="12.75">
      <c r="C90" s="4">
        <v>15.420782481451779</v>
      </c>
      <c r="D90" s="4">
        <v>16.910810311349955</v>
      </c>
      <c r="E90" s="4">
        <v>18.627438751954884</v>
      </c>
      <c r="F90" s="4">
        <v>21.057628752295113</v>
      </c>
      <c r="G90" s="4">
        <v>22.490738922614973</v>
      </c>
      <c r="I90" s="2"/>
      <c r="J90" s="2"/>
      <c r="K90" s="2"/>
      <c r="L90" s="2"/>
      <c r="M90" s="2"/>
    </row>
    <row r="91" spans="3:13" ht="12.75">
      <c r="C91" s="4">
        <v>14.119238406871139</v>
      </c>
      <c r="D91" s="4">
        <v>16.764990600459356</v>
      </c>
      <c r="E91" s="4">
        <v>20.764545272503</v>
      </c>
      <c r="F91" s="4">
        <v>20.960977677522887</v>
      </c>
      <c r="G91" s="4">
        <v>22.027906331832057</v>
      </c>
      <c r="I91" s="2"/>
      <c r="J91" s="2"/>
      <c r="K91" s="2"/>
      <c r="L91" s="2"/>
      <c r="M91" s="2"/>
    </row>
    <row r="92" spans="3:13" ht="12.75">
      <c r="C92" s="4">
        <v>15.493711317565102</v>
      </c>
      <c r="D92" s="4">
        <v>16.681725574524027</v>
      </c>
      <c r="E92" s="4">
        <v>19.61314898969275</v>
      </c>
      <c r="F92" s="4">
        <v>19.925615020861166</v>
      </c>
      <c r="G92" s="4">
        <v>21.94762297651276</v>
      </c>
      <c r="I92" s="2"/>
      <c r="J92" s="2"/>
      <c r="K92" s="2"/>
      <c r="L92" s="2"/>
      <c r="M92" s="2"/>
    </row>
    <row r="93" spans="3:13" ht="12.75">
      <c r="C93" s="4">
        <v>15.137186979199427</v>
      </c>
      <c r="D93" s="4">
        <v>17.218688891393395</v>
      </c>
      <c r="E93" s="4">
        <v>19.2380699349852</v>
      </c>
      <c r="F93" s="4">
        <v>20.487305748622425</v>
      </c>
      <c r="G93" s="4">
        <v>23.044855408713627</v>
      </c>
      <c r="I93" s="2"/>
      <c r="J93" s="2"/>
      <c r="K93" s="2"/>
      <c r="L93" s="2"/>
      <c r="M93" s="2"/>
    </row>
    <row r="94" spans="3:13" ht="12.75">
      <c r="C94" s="4">
        <v>15.066221036389289</v>
      </c>
      <c r="D94" s="4">
        <v>16.929078562844047</v>
      </c>
      <c r="E94" s="4">
        <v>19.37320127812188</v>
      </c>
      <c r="F94" s="4">
        <v>20.228916754704063</v>
      </c>
      <c r="G94" s="4">
        <v>23.052298360799178</v>
      </c>
      <c r="I94" s="2"/>
      <c r="J94" s="2"/>
      <c r="K94" s="2"/>
      <c r="L94" s="2"/>
      <c r="M94" s="2"/>
    </row>
    <row r="95" spans="3:13" ht="12.75">
      <c r="C95" s="4">
        <v>14.803755812283514</v>
      </c>
      <c r="D95" s="4">
        <v>16.171488744054866</v>
      </c>
      <c r="E95" s="4">
        <v>20.219870164319122</v>
      </c>
      <c r="F95" s="4">
        <v>20.99125680266314</v>
      </c>
      <c r="G95" s="4">
        <v>21.74713671157324</v>
      </c>
      <c r="I95" s="2"/>
      <c r="J95" s="2"/>
      <c r="K95" s="2"/>
      <c r="L95" s="2"/>
      <c r="M95" s="2"/>
    </row>
    <row r="96" spans="3:13" ht="12.75">
      <c r="C96" s="4">
        <v>15.176155520538874</v>
      </c>
      <c r="D96" s="4">
        <v>16.072032722283275</v>
      </c>
      <c r="E96" s="4">
        <v>18.985357046396935</v>
      </c>
      <c r="F96" s="4">
        <v>19.955981610732376</v>
      </c>
      <c r="G96" s="4">
        <v>23.079861977671477</v>
      </c>
      <c r="I96" s="2"/>
      <c r="J96" s="2"/>
      <c r="K96" s="2"/>
      <c r="L96" s="2"/>
      <c r="M96" s="2"/>
    </row>
    <row r="97" spans="3:13" ht="12.75">
      <c r="C97" s="4">
        <v>14.972201992355211</v>
      </c>
      <c r="D97" s="4">
        <v>16.480616424958995</v>
      </c>
      <c r="E97" s="4">
        <v>19.60634935745305</v>
      </c>
      <c r="F97" s="4">
        <v>20.9226616560239</v>
      </c>
      <c r="G97" s="4">
        <v>22.5812704620688</v>
      </c>
      <c r="I97" s="2"/>
      <c r="J97" s="2"/>
      <c r="K97" s="2"/>
      <c r="L97" s="2"/>
      <c r="M97" s="2"/>
    </row>
    <row r="98" spans="3:13" ht="12.75">
      <c r="C98" s="4">
        <v>14.498583831930796</v>
      </c>
      <c r="D98" s="4">
        <v>15.990769014685364</v>
      </c>
      <c r="E98" s="4">
        <v>19.251815297002082</v>
      </c>
      <c r="F98" s="4">
        <v>21.006865574163122</v>
      </c>
      <c r="G98" s="4">
        <v>22.661455922661855</v>
      </c>
      <c r="I98" s="2"/>
      <c r="J98" s="2"/>
      <c r="K98" s="2"/>
      <c r="L98" s="2"/>
      <c r="M98" s="2"/>
    </row>
    <row r="99" spans="3:13" ht="12.75">
      <c r="C99" s="4">
        <v>14.841087281868642</v>
      </c>
      <c r="D99" s="4">
        <v>16.85629290762801</v>
      </c>
      <c r="E99" s="4">
        <v>19.052206852438346</v>
      </c>
      <c r="F99" s="4">
        <v>20.040516343322896</v>
      </c>
      <c r="G99" s="4">
        <v>22.213648182661917</v>
      </c>
      <c r="I99" s="2"/>
      <c r="J99" s="2"/>
      <c r="K99" s="2"/>
      <c r="L99" s="2"/>
      <c r="M99" s="2"/>
    </row>
    <row r="100" spans="3:13" ht="12.75">
      <c r="C100" s="4">
        <v>15.215747958322154</v>
      </c>
      <c r="D100" s="4">
        <v>17.0978228459126</v>
      </c>
      <c r="E100" s="4">
        <v>18.459578850356625</v>
      </c>
      <c r="F100" s="4">
        <v>20.14177218801989</v>
      </c>
      <c r="G100" s="4">
        <v>22.072069136970033</v>
      </c>
      <c r="I100" s="2"/>
      <c r="J100" s="2"/>
      <c r="K100" s="2"/>
      <c r="L100" s="2"/>
      <c r="M100" s="2"/>
    </row>
    <row r="101" spans="3:13" ht="12.75">
      <c r="C101" s="4">
        <v>14.641750876627464</v>
      </c>
      <c r="D101" s="4">
        <v>16.53041031459586</v>
      </c>
      <c r="E101" s="4">
        <v>19.62564212008455</v>
      </c>
      <c r="F101" s="4">
        <v>20.674640659239184</v>
      </c>
      <c r="G101" s="4">
        <v>21.179681235631502</v>
      </c>
      <c r="I101" s="2"/>
      <c r="J101" s="2"/>
      <c r="K101" s="2"/>
      <c r="L101" s="2"/>
      <c r="M101" s="2"/>
    </row>
    <row r="102" spans="3:13" ht="12.75">
      <c r="C102" s="4">
        <v>14.835420157038655</v>
      </c>
      <c r="D102" s="4">
        <v>16.692454158142205</v>
      </c>
      <c r="E102" s="4">
        <v>20.806394188434993</v>
      </c>
      <c r="F102" s="4">
        <v>20.64974837418381</v>
      </c>
      <c r="G102" s="4">
        <v>22.273572653216135</v>
      </c>
      <c r="I102" s="2"/>
      <c r="J102" s="2"/>
      <c r="K102" s="2"/>
      <c r="L102" s="2"/>
      <c r="M102" s="2"/>
    </row>
    <row r="103" spans="3:13" ht="12.75">
      <c r="C103" s="4">
        <v>14.854317791625807</v>
      </c>
      <c r="D103" s="4">
        <v>15.992419746559225</v>
      </c>
      <c r="E103" s="4">
        <v>20.623742803857898</v>
      </c>
      <c r="F103" s="4">
        <v>21.073266865958068</v>
      </c>
      <c r="G103" s="4">
        <v>22.751435792552005</v>
      </c>
      <c r="I103" s="2"/>
      <c r="J103" s="2"/>
      <c r="K103" s="2"/>
      <c r="L103" s="2"/>
      <c r="M103" s="2"/>
    </row>
    <row r="104" spans="3:13" ht="12.75">
      <c r="C104" s="4">
        <v>15.50588269312612</v>
      </c>
      <c r="D104" s="4">
        <v>17.34520459184875</v>
      </c>
      <c r="E104" s="4">
        <v>20.489318340831264</v>
      </c>
      <c r="F104" s="4">
        <v>20.0583420638495</v>
      </c>
      <c r="G104" s="4">
        <v>21.841393827694997</v>
      </c>
      <c r="I104" s="2"/>
      <c r="J104" s="2"/>
      <c r="K104" s="2"/>
      <c r="L104" s="2"/>
      <c r="M104" s="2"/>
    </row>
    <row r="105" spans="3:13" ht="12.75">
      <c r="C105" s="4">
        <v>14.814064300386226</v>
      </c>
      <c r="D105" s="4">
        <v>17.264210068362882</v>
      </c>
      <c r="E105" s="4">
        <v>20.29838723152844</v>
      </c>
      <c r="F105" s="4">
        <v>20.80549460179858</v>
      </c>
      <c r="G105" s="4">
        <v>21.387579547890002</v>
      </c>
      <c r="I105" s="2"/>
      <c r="J105" s="2"/>
      <c r="K105" s="2"/>
      <c r="L105" s="2"/>
      <c r="M105" s="2"/>
    </row>
    <row r="106" spans="3:13" ht="12.75">
      <c r="C106" s="4">
        <v>14.931110240881823</v>
      </c>
      <c r="D106" s="4">
        <v>16.67509684216153</v>
      </c>
      <c r="E106" s="4">
        <v>19.655867026752013</v>
      </c>
      <c r="F106" s="4">
        <v>21.04420218275143</v>
      </c>
      <c r="G106" s="4">
        <v>21.561853673306985</v>
      </c>
      <c r="I106" s="2"/>
      <c r="J106" s="2"/>
      <c r="K106" s="2"/>
      <c r="L106" s="2"/>
      <c r="M106" s="2"/>
    </row>
    <row r="107" spans="3:13" ht="12.75">
      <c r="C107" s="4">
        <v>15.251130304616728</v>
      </c>
      <c r="D107" s="4">
        <v>16.85131218548439</v>
      </c>
      <c r="E107" s="4">
        <v>18.497569244427932</v>
      </c>
      <c r="F107" s="4">
        <v>20.56140396541928</v>
      </c>
      <c r="G107" s="4">
        <v>22.042270563045854</v>
      </c>
      <c r="I107" s="2"/>
      <c r="J107" s="2"/>
      <c r="K107" s="2"/>
      <c r="L107" s="2"/>
      <c r="M107" s="2"/>
    </row>
    <row r="108" spans="3:13" ht="12.75">
      <c r="C108" s="4">
        <v>15.721644510915855</v>
      </c>
      <c r="D108" s="4">
        <v>15.918960715709753</v>
      </c>
      <c r="E108" s="4">
        <v>20.728894130103292</v>
      </c>
      <c r="F108" s="4">
        <v>19.959786737212646</v>
      </c>
      <c r="G108" s="4">
        <v>21.870646534626115</v>
      </c>
      <c r="I108" s="2"/>
      <c r="J108" s="2"/>
      <c r="K108" s="2"/>
      <c r="L108" s="2"/>
      <c r="M108" s="2"/>
    </row>
    <row r="109" spans="3:13" ht="12.75">
      <c r="C109" s="4">
        <v>14.136497429580585</v>
      </c>
      <c r="D109" s="4">
        <v>16.44068636977046</v>
      </c>
      <c r="E109" s="4">
        <v>19.597362852726818</v>
      </c>
      <c r="F109" s="4">
        <v>19.905840945823968</v>
      </c>
      <c r="G109" s="4">
        <v>21.695290499188946</v>
      </c>
      <c r="I109" s="2"/>
      <c r="J109" s="2"/>
      <c r="K109" s="2"/>
      <c r="L109" s="2"/>
      <c r="M109" s="2"/>
    </row>
    <row r="110" spans="3:13" ht="12.75">
      <c r="C110" s="4">
        <v>15.640520935630748</v>
      </c>
      <c r="D110" s="4">
        <v>16.71557912261173</v>
      </c>
      <c r="E110" s="4">
        <v>19.044605340123482</v>
      </c>
      <c r="F110" s="4">
        <v>19.778679358837778</v>
      </c>
      <c r="G110" s="4">
        <v>22.37239310014247</v>
      </c>
      <c r="I110" s="2"/>
      <c r="J110" s="2"/>
      <c r="K110" s="2"/>
      <c r="L110" s="2"/>
      <c r="M110" s="2"/>
    </row>
    <row r="111" spans="3:13" ht="12.75">
      <c r="C111" s="5">
        <v>14.34176358133954</v>
      </c>
      <c r="D111" s="5">
        <v>16.14898456938424</v>
      </c>
      <c r="E111" s="5">
        <v>20.677020292011008</v>
      </c>
      <c r="F111" s="5">
        <v>20.243955078053034</v>
      </c>
      <c r="G111" s="5">
        <v>21.453411031371566</v>
      </c>
      <c r="I111" s="2"/>
      <c r="J111" s="2"/>
      <c r="K111" s="2"/>
      <c r="L111" s="2"/>
      <c r="M111"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111"/>
  <sheetViews>
    <sheetView workbookViewId="0" topLeftCell="D1">
      <selection activeCell="O28" sqref="O28"/>
    </sheetView>
  </sheetViews>
  <sheetFormatPr defaultColWidth="9.140625" defaultRowHeight="12.75"/>
  <cols>
    <col min="2" max="2" width="19.421875" style="0" customWidth="1"/>
    <col min="9" max="9" width="32.28125" style="0" customWidth="1"/>
  </cols>
  <sheetData>
    <row r="1" spans="1:15" ht="12.75">
      <c r="A1" t="s">
        <v>2</v>
      </c>
      <c r="C1">
        <f>C11</f>
        <v>0</v>
      </c>
      <c r="D1">
        <f>D11</f>
        <v>1</v>
      </c>
      <c r="E1">
        <f>E11</f>
        <v>2</v>
      </c>
      <c r="F1">
        <f>F11</f>
        <v>3</v>
      </c>
      <c r="G1">
        <f>G11</f>
        <v>4</v>
      </c>
      <c r="I1" t="s">
        <v>2</v>
      </c>
      <c r="K1">
        <v>0</v>
      </c>
      <c r="L1">
        <v>1</v>
      </c>
      <c r="M1">
        <v>2</v>
      </c>
      <c r="N1">
        <v>3</v>
      </c>
      <c r="O1">
        <v>4</v>
      </c>
    </row>
    <row r="2" spans="1:15" ht="12.75">
      <c r="A2" t="s">
        <v>3</v>
      </c>
      <c r="C2" s="1">
        <f>AVERAGE(C12:C111)</f>
        <v>14.808514323533778</v>
      </c>
      <c r="D2" s="1">
        <f>AVERAGE(D12:D111)</f>
        <v>16.67596534367733</v>
      </c>
      <c r="E2" s="8">
        <f>AVERAGE(E12:E111)</f>
        <v>19.70738071280521</v>
      </c>
      <c r="F2" s="8">
        <f>AVERAGE(F12:F111)</f>
        <v>20.414824238679447</v>
      </c>
      <c r="G2" s="1">
        <f>AVERAGE(G12:G111)</f>
        <v>22.146579664540976</v>
      </c>
      <c r="I2" t="s">
        <v>3</v>
      </c>
      <c r="K2">
        <f>AVERAGE(I12:I20)</f>
        <v>14.74318657031988</v>
      </c>
      <c r="L2">
        <f>AVERAGE(J12:J20)</f>
        <v>16.54303454435424</v>
      </c>
      <c r="M2">
        <f>AVERAGE(K12:K20)</f>
        <v>19.369372785237374</v>
      </c>
      <c r="N2">
        <f>AVERAGE(L12:L20)</f>
        <v>20.289150724199807</v>
      </c>
      <c r="O2">
        <f>AVERAGE(M12:M20)</f>
        <v>22.06630358149964</v>
      </c>
    </row>
    <row r="3" spans="1:15" ht="12.75">
      <c r="A3" t="s">
        <v>4</v>
      </c>
      <c r="C3" s="7">
        <f>STDEV(C12:C111)</f>
        <v>0.5157880012680256</v>
      </c>
      <c r="D3" s="7">
        <f>STDEV(D12:D111)</f>
        <v>0.4779059273604893</v>
      </c>
      <c r="E3" s="9">
        <f>STDEV(E12:E111)</f>
        <v>0.7575834292042871</v>
      </c>
      <c r="F3" s="9">
        <f>STDEV(F12:F111)</f>
        <v>0.423575976667995</v>
      </c>
      <c r="G3">
        <f>STDEV(G12:G111)</f>
        <v>0.6087382057375341</v>
      </c>
      <c r="I3" t="s">
        <v>4</v>
      </c>
      <c r="K3">
        <f>STDEV(I12:I20)</f>
        <v>0.4519297715920351</v>
      </c>
      <c r="L3">
        <f>STDEV(J12:J20)</f>
        <v>0.4422047065353245</v>
      </c>
      <c r="M3">
        <f>STDEV(K12:K20)</f>
        <v>0.7827597800331291</v>
      </c>
      <c r="N3">
        <f>STDEV(L12:L20)</f>
        <v>0.3360587479487552</v>
      </c>
      <c r="O3">
        <f>STDEV(M12:M20)</f>
        <v>0.6842877249078164</v>
      </c>
    </row>
    <row r="4" spans="1:15" ht="12.75">
      <c r="A4" t="s">
        <v>0</v>
      </c>
      <c r="C4" s="7">
        <f>C3*2</f>
        <v>1.0315760025360512</v>
      </c>
      <c r="D4" s="7">
        <f>D3*2</f>
        <v>0.9558118547209786</v>
      </c>
      <c r="E4" s="9">
        <f>E3*2</f>
        <v>1.5151668584085742</v>
      </c>
      <c r="F4" s="9">
        <f>F3*2</f>
        <v>0.84715195333599</v>
      </c>
      <c r="G4">
        <f>G3*2</f>
        <v>1.2174764114750682</v>
      </c>
      <c r="I4" t="s">
        <v>9</v>
      </c>
      <c r="K4">
        <f>$P$16</f>
        <v>2.306</v>
      </c>
      <c r="L4">
        <f>$P$16</f>
        <v>2.306</v>
      </c>
      <c r="M4">
        <f>$P$16</f>
        <v>2.306</v>
      </c>
      <c r="N4">
        <f>$P$16</f>
        <v>2.306</v>
      </c>
      <c r="O4">
        <f>$P$16</f>
        <v>2.306</v>
      </c>
    </row>
    <row r="5" spans="1:15" ht="12.75">
      <c r="A5" t="s">
        <v>6</v>
      </c>
      <c r="C5" s="1">
        <f>C2+C4</f>
        <v>15.840090326069829</v>
      </c>
      <c r="D5" s="1">
        <f>D2+D4</f>
        <v>17.631777198398307</v>
      </c>
      <c r="E5" s="8">
        <f>E2+E4</f>
        <v>21.222547571213784</v>
      </c>
      <c r="F5" s="8">
        <f>F2+F4</f>
        <v>21.26197619201544</v>
      </c>
      <c r="G5" s="1">
        <f>G2+G4</f>
        <v>23.364056076016045</v>
      </c>
      <c r="I5" t="s">
        <v>12</v>
      </c>
      <c r="K5">
        <f>K2+(K3*K4)</f>
        <v>15.785336623611112</v>
      </c>
      <c r="L5">
        <f>L2+(L3*L4)</f>
        <v>17.562758597624697</v>
      </c>
      <c r="M5">
        <f>M2+(M3*M4)</f>
        <v>21.17441683799377</v>
      </c>
      <c r="N5">
        <f>N2+(N3*N4)</f>
        <v>21.064102196969635</v>
      </c>
      <c r="O5">
        <f>O2+(O3*O4)</f>
        <v>23.644271075137063</v>
      </c>
    </row>
    <row r="6" spans="1:15" ht="12.75">
      <c r="A6" t="s">
        <v>7</v>
      </c>
      <c r="C6" s="1">
        <f>C2-C4</f>
        <v>13.776938320997727</v>
      </c>
      <c r="D6" s="1">
        <f>D2-D4</f>
        <v>15.72015348895635</v>
      </c>
      <c r="E6" s="8">
        <f>E2-E4</f>
        <v>18.192213854396638</v>
      </c>
      <c r="F6" s="8">
        <f>F2-F4</f>
        <v>19.567672285343455</v>
      </c>
      <c r="G6" s="1">
        <f>G2-G4</f>
        <v>20.929103253065907</v>
      </c>
      <c r="I6" t="s">
        <v>13</v>
      </c>
      <c r="K6">
        <f>K2-(K3*K4)</f>
        <v>13.701036517028648</v>
      </c>
      <c r="L6">
        <f>L2-(L3*L4)</f>
        <v>15.52331049108378</v>
      </c>
      <c r="M6">
        <f>M2-(M3*M4)</f>
        <v>17.564328732480977</v>
      </c>
      <c r="N6">
        <f>N2-(N3*N4)</f>
        <v>19.51419925142998</v>
      </c>
      <c r="O6">
        <f>O2-(O3*O4)</f>
        <v>20.488336087862216</v>
      </c>
    </row>
    <row r="9" ht="12.75">
      <c r="A9" t="s">
        <v>5</v>
      </c>
    </row>
    <row r="10" spans="3:9" ht="13.5" thickBot="1">
      <c r="C10" s="1" t="s">
        <v>1</v>
      </c>
      <c r="I10" s="1" t="s">
        <v>8</v>
      </c>
    </row>
    <row r="11" spans="3:16" ht="65.25" thickBot="1" thickTop="1">
      <c r="C11" s="6">
        <v>0</v>
      </c>
      <c r="D11" s="6">
        <v>1</v>
      </c>
      <c r="E11" s="6">
        <v>2</v>
      </c>
      <c r="F11" s="6">
        <v>3</v>
      </c>
      <c r="G11" s="6">
        <v>4</v>
      </c>
      <c r="I11" s="6">
        <v>0</v>
      </c>
      <c r="J11" s="6">
        <v>1</v>
      </c>
      <c r="K11" s="6">
        <v>2</v>
      </c>
      <c r="L11" s="6">
        <v>3</v>
      </c>
      <c r="M11" s="6">
        <v>4</v>
      </c>
      <c r="O11" s="10" t="s">
        <v>14</v>
      </c>
      <c r="P11" s="11" t="s">
        <v>11</v>
      </c>
    </row>
    <row r="12" spans="3:16" ht="13.5" thickBot="1">
      <c r="C12" s="3">
        <v>14.858962014575946</v>
      </c>
      <c r="D12" s="3">
        <v>17.185703153701983</v>
      </c>
      <c r="E12" s="3">
        <v>18.628076614143893</v>
      </c>
      <c r="F12" s="3">
        <v>19.926864500610847</v>
      </c>
      <c r="G12" s="3">
        <v>22.871248013061297</v>
      </c>
      <c r="I12" s="3">
        <v>14.858962014575946</v>
      </c>
      <c r="J12" s="3">
        <v>17.185703153701983</v>
      </c>
      <c r="K12" s="3">
        <v>18.628076614143893</v>
      </c>
      <c r="L12" s="3">
        <v>19.926864500610847</v>
      </c>
      <c r="M12" s="3">
        <v>22.871248013061297</v>
      </c>
      <c r="O12" s="12">
        <v>2</v>
      </c>
      <c r="P12" s="13">
        <v>4.303</v>
      </c>
    </row>
    <row r="13" spans="3:16" ht="13.5" thickBot="1">
      <c r="C13" s="4">
        <v>14.068229159292798</v>
      </c>
      <c r="D13" s="4">
        <v>15.944735523872692</v>
      </c>
      <c r="E13" s="4">
        <v>18.62830666521883</v>
      </c>
      <c r="F13" s="4">
        <v>20.681461257173467</v>
      </c>
      <c r="G13" s="4">
        <v>21.599882760819984</v>
      </c>
      <c r="I13" s="4">
        <v>14.068229159292798</v>
      </c>
      <c r="J13" s="4">
        <v>15.944735523872692</v>
      </c>
      <c r="K13" s="4">
        <v>18.62830666521883</v>
      </c>
      <c r="L13" s="4">
        <v>20.681461257173467</v>
      </c>
      <c r="M13" s="4">
        <v>21.599882760819984</v>
      </c>
      <c r="O13" s="12">
        <v>3</v>
      </c>
      <c r="P13" s="13">
        <v>3.182</v>
      </c>
    </row>
    <row r="14" spans="3:16" ht="13.5" thickBot="1">
      <c r="C14" s="4">
        <v>15.105334267443162</v>
      </c>
      <c r="D14" s="4">
        <v>16.87763024257447</v>
      </c>
      <c r="E14" s="4">
        <v>19.851960084427777</v>
      </c>
      <c r="F14" s="4">
        <v>19.899927258268725</v>
      </c>
      <c r="G14" s="4">
        <v>21.47491876883829</v>
      </c>
      <c r="I14" s="4">
        <v>15.105334267443162</v>
      </c>
      <c r="J14" s="4">
        <v>16.87763024257447</v>
      </c>
      <c r="K14" s="4">
        <v>19.851960084427777</v>
      </c>
      <c r="L14" s="4">
        <v>19.899927258268725</v>
      </c>
      <c r="M14" s="4">
        <v>21.47491876883829</v>
      </c>
      <c r="O14" s="12">
        <v>4</v>
      </c>
      <c r="P14" s="13">
        <v>2.776</v>
      </c>
    </row>
    <row r="15" spans="3:16" ht="13.5" thickBot="1">
      <c r="C15" s="4">
        <v>15.241800727590617</v>
      </c>
      <c r="D15" s="4">
        <v>16.718881937383422</v>
      </c>
      <c r="E15" s="4">
        <v>20.55135155713109</v>
      </c>
      <c r="F15" s="4">
        <v>20.491722234951457</v>
      </c>
      <c r="G15" s="4">
        <v>21.891564226124515</v>
      </c>
      <c r="I15" s="4">
        <v>15.241800727590617</v>
      </c>
      <c r="J15" s="4">
        <v>16.718881937383422</v>
      </c>
      <c r="K15" s="4">
        <v>20.55135155713109</v>
      </c>
      <c r="L15" s="4">
        <v>20.491722234951457</v>
      </c>
      <c r="M15" s="4">
        <v>21.891564226124515</v>
      </c>
      <c r="O15" s="12">
        <v>5</v>
      </c>
      <c r="P15" s="13">
        <v>2.571</v>
      </c>
    </row>
    <row r="16" spans="3:16" ht="13.5" thickBot="1">
      <c r="C16" s="4">
        <v>14.061670034836329</v>
      </c>
      <c r="D16" s="4">
        <v>16.87249574979507</v>
      </c>
      <c r="E16" s="4">
        <v>20.013544754511468</v>
      </c>
      <c r="F16" s="4">
        <v>20.41152590005447</v>
      </c>
      <c r="G16" s="4">
        <v>21.86940931781144</v>
      </c>
      <c r="I16" s="4">
        <v>14.061670034836329</v>
      </c>
      <c r="J16" s="4">
        <v>16.87249574979507</v>
      </c>
      <c r="K16" s="4">
        <v>20.013544754511468</v>
      </c>
      <c r="L16" s="4">
        <v>20.41152590005447</v>
      </c>
      <c r="M16" s="4">
        <v>21.86940931781144</v>
      </c>
      <c r="O16" s="12">
        <v>8</v>
      </c>
      <c r="P16" s="13">
        <v>2.306</v>
      </c>
    </row>
    <row r="17" spans="3:16" ht="13.5" thickBot="1">
      <c r="C17" s="4">
        <v>15.284398867878508</v>
      </c>
      <c r="D17" s="4">
        <v>16.41455395301393</v>
      </c>
      <c r="E17" s="4">
        <v>18.6309933028464</v>
      </c>
      <c r="F17" s="4">
        <v>19.97445429875777</v>
      </c>
      <c r="G17" s="4">
        <v>23.08618743053842</v>
      </c>
      <c r="I17" s="4">
        <v>15.284398867878508</v>
      </c>
      <c r="J17" s="4">
        <v>16.41455395301393</v>
      </c>
      <c r="K17" s="4">
        <v>18.6309933028464</v>
      </c>
      <c r="L17" s="4">
        <v>19.97445429875777</v>
      </c>
      <c r="M17" s="4">
        <v>23.08618743053842</v>
      </c>
      <c r="O17" s="12">
        <v>10</v>
      </c>
      <c r="P17" s="13">
        <v>2.228</v>
      </c>
    </row>
    <row r="18" spans="3:16" ht="13.5" thickBot="1">
      <c r="C18" s="4">
        <v>14.737980247456255</v>
      </c>
      <c r="D18" s="4">
        <v>16.734474740938094</v>
      </c>
      <c r="E18" s="4">
        <v>19.826504701741456</v>
      </c>
      <c r="F18" s="4">
        <v>20.727795397260845</v>
      </c>
      <c r="G18" s="4">
        <v>21.177137107568534</v>
      </c>
      <c r="I18" s="4">
        <v>14.753481383015872</v>
      </c>
      <c r="J18" s="4">
        <v>16.211142591148423</v>
      </c>
      <c r="K18" s="4">
        <v>19.75076814053764</v>
      </c>
      <c r="L18" s="4">
        <v>20.004142959677015</v>
      </c>
      <c r="M18" s="4">
        <v>22.817567287352762</v>
      </c>
      <c r="O18" s="12">
        <v>20</v>
      </c>
      <c r="P18" s="13">
        <v>2.086</v>
      </c>
    </row>
    <row r="19" spans="3:16" ht="13.5" thickBot="1">
      <c r="C19" s="4">
        <v>14.97417346417345</v>
      </c>
      <c r="D19" s="4">
        <v>16.50039673674177</v>
      </c>
      <c r="E19" s="4">
        <v>18.50878710795252</v>
      </c>
      <c r="F19" s="4">
        <v>20.784322567721947</v>
      </c>
      <c r="G19" s="4">
        <v>22.234676151421198</v>
      </c>
      <c r="I19" s="4">
        <v>14.576822430789433</v>
      </c>
      <c r="J19" s="4">
        <v>15.927693006760121</v>
      </c>
      <c r="K19" s="4">
        <v>18.442849246577794</v>
      </c>
      <c r="L19" s="4">
        <v>20.484462711043648</v>
      </c>
      <c r="M19" s="4">
        <v>21.808817321381465</v>
      </c>
      <c r="O19" s="12">
        <v>50</v>
      </c>
      <c r="P19" s="13">
        <v>2.009</v>
      </c>
    </row>
    <row r="20" spans="3:16" ht="13.5" thickBot="1">
      <c r="C20" s="4">
        <v>14.224212787380528</v>
      </c>
      <c r="D20" s="4">
        <v>17.304364349204434</v>
      </c>
      <c r="E20" s="4">
        <v>19.107115412850824</v>
      </c>
      <c r="F20" s="4">
        <v>20.431940582910876</v>
      </c>
      <c r="G20" s="4">
        <v>22.827595155498567</v>
      </c>
      <c r="I20" s="5">
        <v>14.737980247456255</v>
      </c>
      <c r="J20" s="5">
        <v>16.734474740938094</v>
      </c>
      <c r="K20" s="5">
        <v>19.826504701741456</v>
      </c>
      <c r="L20" s="5">
        <v>20.727795397260845</v>
      </c>
      <c r="M20" s="5">
        <v>21.177137107568534</v>
      </c>
      <c r="O20" s="14">
        <v>100</v>
      </c>
      <c r="P20" s="15">
        <v>1.984</v>
      </c>
    </row>
    <row r="21" spans="3:13" ht="13.5" thickTop="1">
      <c r="C21" s="4">
        <v>14.521051198878666</v>
      </c>
      <c r="D21" s="4">
        <v>15.969510868664006</v>
      </c>
      <c r="E21" s="4">
        <v>19.82222572018255</v>
      </c>
      <c r="F21" s="4">
        <v>20.78386478798319</v>
      </c>
      <c r="G21" s="4">
        <v>21.750983091452554</v>
      </c>
      <c r="I21" s="2"/>
      <c r="J21" s="2"/>
      <c r="K21" s="2"/>
      <c r="L21" s="2"/>
      <c r="M21" s="2"/>
    </row>
    <row r="22" spans="3:13" ht="12.75">
      <c r="C22" s="4">
        <v>14.753481383015872</v>
      </c>
      <c r="D22" s="4">
        <v>16.211142591148423</v>
      </c>
      <c r="E22" s="4">
        <v>19.75076814053764</v>
      </c>
      <c r="F22" s="4">
        <v>20.004142959677015</v>
      </c>
      <c r="G22" s="4">
        <v>22.817567287352762</v>
      </c>
      <c r="I22" s="2"/>
      <c r="J22" s="2"/>
      <c r="K22" s="2"/>
      <c r="L22" s="2"/>
      <c r="M22" s="2"/>
    </row>
    <row r="23" spans="3:13" ht="12.75">
      <c r="C23" s="4">
        <v>14.576822430789433</v>
      </c>
      <c r="D23" s="4">
        <v>15.927693006760121</v>
      </c>
      <c r="E23" s="4">
        <v>18.442849246577794</v>
      </c>
      <c r="F23" s="4">
        <v>20.484462711043648</v>
      </c>
      <c r="G23" s="4">
        <v>21.808817321381465</v>
      </c>
      <c r="I23" s="2"/>
      <c r="J23" s="2"/>
      <c r="K23" s="2"/>
      <c r="L23" s="2"/>
      <c r="M23" s="2"/>
    </row>
    <row r="24" spans="3:13" ht="12.75">
      <c r="C24" s="4">
        <v>15.43840713102849</v>
      </c>
      <c r="D24" s="4">
        <v>16.103939473557354</v>
      </c>
      <c r="E24" s="4">
        <v>20.88798640991208</v>
      </c>
      <c r="F24" s="4">
        <v>20.50247312950932</v>
      </c>
      <c r="G24" s="4">
        <v>22.74914837219442</v>
      </c>
      <c r="I24" s="2"/>
      <c r="J24" s="2"/>
      <c r="K24" s="2"/>
      <c r="L24" s="2"/>
      <c r="M24" s="2"/>
    </row>
    <row r="25" spans="3:13" ht="12.75">
      <c r="C25" s="4">
        <v>14.90349842363619</v>
      </c>
      <c r="D25" s="4">
        <v>16.049869241042007</v>
      </c>
      <c r="E25" s="4">
        <v>20.86685262894918</v>
      </c>
      <c r="F25" s="4">
        <v>20.696060138003208</v>
      </c>
      <c r="G25" s="4">
        <v>21.20724228636312</v>
      </c>
      <c r="I25" s="2"/>
      <c r="J25" s="2"/>
      <c r="K25" s="2"/>
      <c r="L25" s="2"/>
      <c r="M25" s="2"/>
    </row>
    <row r="26" spans="3:13" ht="12.75">
      <c r="C26" s="4">
        <v>14.644834854884802</v>
      </c>
      <c r="D26" s="4">
        <v>17.46642009429193</v>
      </c>
      <c r="E26" s="4">
        <v>18.470709554539145</v>
      </c>
      <c r="F26" s="4">
        <v>20.53228797498605</v>
      </c>
      <c r="G26" s="4">
        <v>22.7613058332437</v>
      </c>
      <c r="I26" s="2"/>
      <c r="J26" s="2"/>
      <c r="K26" s="2"/>
      <c r="L26" s="2"/>
      <c r="M26" s="2"/>
    </row>
    <row r="27" spans="3:13" ht="12.75">
      <c r="C27" s="4">
        <v>14.30170699992413</v>
      </c>
      <c r="D27" s="4">
        <v>16.282978138366182</v>
      </c>
      <c r="E27" s="4">
        <v>19.563786008762296</v>
      </c>
      <c r="F27" s="4">
        <v>19.82692561146268</v>
      </c>
      <c r="G27" s="4">
        <v>22.227302581390212</v>
      </c>
      <c r="I27" s="2"/>
      <c r="J27" s="2"/>
      <c r="K27" s="2"/>
      <c r="L27" s="2"/>
      <c r="M27" s="2"/>
    </row>
    <row r="28" spans="3:13" ht="12.75">
      <c r="C28" s="4">
        <v>15.765718492862227</v>
      </c>
      <c r="D28" s="4">
        <v>16.294424687398266</v>
      </c>
      <c r="E28" s="4">
        <v>18.540325370991624</v>
      </c>
      <c r="F28" s="4">
        <v>19.83868557863878</v>
      </c>
      <c r="G28" s="4">
        <v>22.637389741226087</v>
      </c>
      <c r="I28" s="2"/>
      <c r="J28" s="2"/>
      <c r="K28" s="2"/>
      <c r="L28" s="2"/>
      <c r="M28" s="2"/>
    </row>
    <row r="29" spans="3:13" ht="12.75">
      <c r="C29" s="4">
        <v>15.788960933702562</v>
      </c>
      <c r="D29" s="4">
        <v>15.915482771763303</v>
      </c>
      <c r="E29" s="4">
        <v>19.33825598288066</v>
      </c>
      <c r="F29" s="4">
        <v>20.395921273574853</v>
      </c>
      <c r="G29" s="4">
        <v>22.79851489010704</v>
      </c>
      <c r="I29" s="2"/>
      <c r="J29" s="2"/>
      <c r="K29" s="2"/>
      <c r="L29" s="2"/>
      <c r="M29" s="2"/>
    </row>
    <row r="30" spans="3:13" ht="12.75">
      <c r="C30" s="4">
        <v>14.035883165903035</v>
      </c>
      <c r="D30" s="4">
        <v>16.290966027855795</v>
      </c>
      <c r="E30" s="4">
        <v>19.30219019839964</v>
      </c>
      <c r="F30" s="4">
        <v>20.600397114700495</v>
      </c>
      <c r="G30" s="4">
        <v>21.484408498206918</v>
      </c>
      <c r="I30" s="2"/>
      <c r="J30" s="2"/>
      <c r="K30" s="2"/>
      <c r="L30" s="2"/>
      <c r="M30" s="2"/>
    </row>
    <row r="31" spans="3:13" ht="12.75">
      <c r="C31" s="4">
        <v>14.72722283826147</v>
      </c>
      <c r="D31" s="4">
        <v>17.04563209885224</v>
      </c>
      <c r="E31" s="4">
        <v>20.872545959952998</v>
      </c>
      <c r="F31" s="4">
        <v>19.892506317005875</v>
      </c>
      <c r="G31" s="4">
        <v>22.199680455605154</v>
      </c>
      <c r="I31" s="2"/>
      <c r="J31" s="2"/>
      <c r="K31" s="2"/>
      <c r="L31" s="2"/>
      <c r="M31" s="2"/>
    </row>
    <row r="32" spans="3:13" ht="12.75">
      <c r="C32" s="4">
        <v>15.41239658224603</v>
      </c>
      <c r="D32" s="4">
        <v>17.036911466133677</v>
      </c>
      <c r="E32" s="4">
        <v>19.92320987969249</v>
      </c>
      <c r="F32" s="4">
        <v>20.25394528546146</v>
      </c>
      <c r="G32" s="4">
        <v>22.13804877573115</v>
      </c>
      <c r="I32" s="2"/>
      <c r="J32" s="2"/>
      <c r="K32" s="2"/>
      <c r="L32" s="2"/>
      <c r="M32" s="2"/>
    </row>
    <row r="33" spans="3:13" ht="12.75">
      <c r="C33" s="4">
        <v>15.46121902127912</v>
      </c>
      <c r="D33" s="4">
        <v>17.197708867555864</v>
      </c>
      <c r="E33" s="4">
        <v>20.366296191057906</v>
      </c>
      <c r="F33" s="4">
        <v>21.059541603450306</v>
      </c>
      <c r="G33" s="4">
        <v>21.453794460317255</v>
      </c>
      <c r="I33" s="2"/>
      <c r="J33" s="2"/>
      <c r="K33" s="2"/>
      <c r="L33" s="2"/>
      <c r="M33" s="2"/>
    </row>
    <row r="34" spans="3:13" ht="12.75">
      <c r="C34" s="4">
        <v>15.129119318849535</v>
      </c>
      <c r="D34" s="4">
        <v>16.573104529647445</v>
      </c>
      <c r="E34" s="4">
        <v>20.841852965959784</v>
      </c>
      <c r="F34" s="4">
        <v>19.778511728317223</v>
      </c>
      <c r="G34" s="4">
        <v>21.285106520767776</v>
      </c>
      <c r="I34" s="2"/>
      <c r="J34" s="2"/>
      <c r="K34" s="2"/>
      <c r="L34" s="2"/>
      <c r="M34" s="2"/>
    </row>
    <row r="35" spans="3:13" ht="12.75">
      <c r="C35" s="4">
        <v>14.001175922077064</v>
      </c>
      <c r="D35" s="4">
        <v>17.09258069252924</v>
      </c>
      <c r="E35" s="4">
        <v>19.283251556406267</v>
      </c>
      <c r="F35" s="4">
        <v>20.03084030688609</v>
      </c>
      <c r="G35" s="4">
        <v>22.43242668287555</v>
      </c>
      <c r="I35" s="2"/>
      <c r="J35" s="2"/>
      <c r="K35" s="2"/>
      <c r="L35" s="2"/>
      <c r="M35" s="2"/>
    </row>
    <row r="36" spans="3:13" ht="12.75">
      <c r="C36" s="4">
        <v>14.817393420967527</v>
      </c>
      <c r="D36" s="4">
        <v>16.447648351236385</v>
      </c>
      <c r="E36" s="4">
        <v>19.863990931071825</v>
      </c>
      <c r="F36" s="4">
        <v>20.956596576978605</v>
      </c>
      <c r="G36" s="4">
        <v>21.19132570743131</v>
      </c>
      <c r="I36" s="2"/>
      <c r="J36" s="2"/>
      <c r="K36" s="2"/>
      <c r="L36" s="2"/>
      <c r="M36" s="2"/>
    </row>
    <row r="37" spans="3:13" ht="12.75">
      <c r="C37" s="4">
        <v>14.624115365524995</v>
      </c>
      <c r="D37" s="4">
        <v>17.082304197653116</v>
      </c>
      <c r="E37" s="4">
        <v>18.483080712089507</v>
      </c>
      <c r="F37" s="4">
        <v>20.849491980325524</v>
      </c>
      <c r="G37" s="4">
        <v>21.195272240271606</v>
      </c>
      <c r="I37" s="2"/>
      <c r="J37" s="2"/>
      <c r="K37" s="2"/>
      <c r="L37" s="2"/>
      <c r="M37" s="2"/>
    </row>
    <row r="38" spans="3:13" ht="12.75">
      <c r="C38" s="4">
        <v>14.07333710688988</v>
      </c>
      <c r="D38" s="4">
        <v>17.24756584675671</v>
      </c>
      <c r="E38" s="4">
        <v>19.63888145435415</v>
      </c>
      <c r="F38" s="4">
        <v>20.194028473086277</v>
      </c>
      <c r="G38" s="4">
        <v>22.83909709991246</v>
      </c>
      <c r="I38" s="2"/>
      <c r="J38" s="2"/>
      <c r="K38" s="2"/>
      <c r="L38" s="2"/>
      <c r="M38" s="2"/>
    </row>
    <row r="39" spans="3:13" ht="12.75">
      <c r="C39" s="4">
        <v>15.137408914418785</v>
      </c>
      <c r="D39" s="4">
        <v>16.469169070628933</v>
      </c>
      <c r="E39" s="4">
        <v>20.15320339720541</v>
      </c>
      <c r="F39" s="4">
        <v>20.1898277334969</v>
      </c>
      <c r="G39" s="4">
        <v>21.557317629884935</v>
      </c>
      <c r="I39" s="2"/>
      <c r="J39" s="2"/>
      <c r="K39" s="2"/>
      <c r="L39" s="2"/>
      <c r="M39" s="2"/>
    </row>
    <row r="40" spans="3:13" ht="12.75">
      <c r="C40" s="4">
        <v>15.079233990460688</v>
      </c>
      <c r="D40" s="4">
        <v>17.114563796545223</v>
      </c>
      <c r="E40" s="4">
        <v>19.386276844099093</v>
      </c>
      <c r="F40" s="4">
        <v>19.744210769772273</v>
      </c>
      <c r="G40" s="4">
        <v>22.680901605094174</v>
      </c>
      <c r="I40" s="2"/>
      <c r="J40" s="2"/>
      <c r="K40" s="2"/>
      <c r="L40" s="2"/>
      <c r="M40" s="2"/>
    </row>
    <row r="41" spans="3:13" ht="12.75">
      <c r="C41" s="4">
        <v>15.367528647326186</v>
      </c>
      <c r="D41" s="4">
        <v>17.022256026941914</v>
      </c>
      <c r="E41" s="4">
        <v>20.728475507519</v>
      </c>
      <c r="F41" s="4">
        <v>20.772248075854776</v>
      </c>
      <c r="G41" s="4">
        <v>21.45690441376694</v>
      </c>
      <c r="I41" s="2"/>
      <c r="J41" s="2"/>
      <c r="K41" s="2"/>
      <c r="L41" s="2"/>
      <c r="M41" s="2"/>
    </row>
    <row r="42" spans="3:13" ht="12.75">
      <c r="C42" s="4">
        <v>14.666142667757594</v>
      </c>
      <c r="D42" s="4">
        <v>16.639393557970365</v>
      </c>
      <c r="E42" s="4">
        <v>19.712422376337187</v>
      </c>
      <c r="F42" s="4">
        <v>20.715617186668958</v>
      </c>
      <c r="G42" s="4">
        <v>21.276757382182446</v>
      </c>
      <c r="I42" s="2"/>
      <c r="J42" s="2"/>
      <c r="K42" s="2"/>
      <c r="L42" s="2"/>
      <c r="M42" s="2"/>
    </row>
    <row r="43" spans="3:13" ht="12.75">
      <c r="C43" s="4">
        <v>15.75659156440971</v>
      </c>
      <c r="D43" s="4">
        <v>17.317574714423987</v>
      </c>
      <c r="E43" s="4">
        <v>18.471610233670333</v>
      </c>
      <c r="F43" s="4">
        <v>19.805133872251975</v>
      </c>
      <c r="G43" s="4">
        <v>23.040917839668282</v>
      </c>
      <c r="I43" s="2"/>
      <c r="J43" s="2"/>
      <c r="K43" s="2"/>
      <c r="L43" s="2"/>
      <c r="M43" s="2"/>
    </row>
    <row r="44" spans="3:13" ht="12.75">
      <c r="C44" s="4">
        <v>14.202115487523104</v>
      </c>
      <c r="D44" s="4">
        <v>16.705893437686022</v>
      </c>
      <c r="E44" s="4">
        <v>18.543268841536875</v>
      </c>
      <c r="F44" s="4">
        <v>19.776245726104495</v>
      </c>
      <c r="G44" s="4">
        <v>22.66333553241418</v>
      </c>
      <c r="I44" s="2"/>
      <c r="J44" s="2"/>
      <c r="K44" s="2"/>
      <c r="L44" s="2"/>
      <c r="M44" s="2"/>
    </row>
    <row r="45" spans="3:13" ht="12.75">
      <c r="C45" s="4">
        <v>14.05624903033169</v>
      </c>
      <c r="D45" s="4">
        <v>16.131551549764556</v>
      </c>
      <c r="E45" s="4">
        <v>19.244070354479334</v>
      </c>
      <c r="F45" s="4">
        <v>20.334617695542825</v>
      </c>
      <c r="G45" s="4">
        <v>22.894434444713617</v>
      </c>
      <c r="I45" s="2"/>
      <c r="J45" s="2"/>
      <c r="K45" s="2"/>
      <c r="L45" s="2"/>
      <c r="M45" s="2"/>
    </row>
    <row r="46" spans="3:13" ht="12.75">
      <c r="C46" s="4">
        <v>15.087188255822252</v>
      </c>
      <c r="D46" s="4">
        <v>15.99562095798287</v>
      </c>
      <c r="E46" s="4">
        <v>19.90242498247169</v>
      </c>
      <c r="F46" s="4">
        <v>20.094902633122445</v>
      </c>
      <c r="G46" s="4">
        <v>22.548057405604798</v>
      </c>
      <c r="I46" s="2"/>
      <c r="J46" s="2"/>
      <c r="K46" s="2"/>
      <c r="L46" s="2"/>
      <c r="M46" s="2"/>
    </row>
    <row r="47" spans="3:13" ht="12.75">
      <c r="C47" s="4">
        <v>15.712830343107202</v>
      </c>
      <c r="D47" s="4">
        <v>16.152495417753588</v>
      </c>
      <c r="E47" s="4">
        <v>19.316248254503865</v>
      </c>
      <c r="F47" s="4">
        <v>19.9888197785188</v>
      </c>
      <c r="G47" s="4">
        <v>21.164252663008412</v>
      </c>
      <c r="I47" s="2"/>
      <c r="J47" s="2"/>
      <c r="K47" s="2"/>
      <c r="L47" s="2"/>
      <c r="M47" s="2"/>
    </row>
    <row r="48" spans="3:13" ht="12.75">
      <c r="C48" s="4">
        <v>14.292285148329407</v>
      </c>
      <c r="D48" s="4">
        <v>16.96855863682087</v>
      </c>
      <c r="E48" s="4">
        <v>20.777088680455606</v>
      </c>
      <c r="F48" s="4">
        <v>20.299714180020214</v>
      </c>
      <c r="G48" s="4">
        <v>21.448807819841463</v>
      </c>
      <c r="I48" s="2"/>
      <c r="J48" s="2"/>
      <c r="K48" s="2"/>
      <c r="L48" s="2"/>
      <c r="M48" s="2"/>
    </row>
    <row r="49" spans="3:13" ht="12.75">
      <c r="C49" s="4">
        <v>15.304766510187184</v>
      </c>
      <c r="D49" s="4">
        <v>17.418453358663765</v>
      </c>
      <c r="E49" s="4">
        <v>20.638758657079773</v>
      </c>
      <c r="F49" s="4">
        <v>19.84899743981061</v>
      </c>
      <c r="G49" s="4">
        <v>22.344061312882584</v>
      </c>
      <c r="I49" s="2"/>
      <c r="J49" s="2"/>
      <c r="K49" s="2"/>
      <c r="L49" s="2"/>
      <c r="M49" s="2"/>
    </row>
    <row r="50" spans="3:13" ht="12.75">
      <c r="C50" s="4">
        <v>14.316070092445798</v>
      </c>
      <c r="D50" s="4">
        <v>16.60522149782697</v>
      </c>
      <c r="E50" s="4">
        <v>20.10799413920752</v>
      </c>
      <c r="F50" s="4">
        <v>20.20076908050502</v>
      </c>
      <c r="G50" s="4">
        <v>21.990420670737493</v>
      </c>
      <c r="I50" s="2"/>
      <c r="J50" s="2"/>
      <c r="K50" s="2"/>
      <c r="L50" s="2"/>
      <c r="M50" s="2"/>
    </row>
    <row r="51" spans="3:13" ht="12.75">
      <c r="C51" s="4">
        <v>14.346577301852403</v>
      </c>
      <c r="D51" s="4">
        <v>15.983124640901927</v>
      </c>
      <c r="E51" s="4">
        <v>20.825535044968863</v>
      </c>
      <c r="F51" s="4">
        <v>19.91042713687817</v>
      </c>
      <c r="G51" s="4">
        <v>22.98010057699529</v>
      </c>
      <c r="I51" s="2"/>
      <c r="J51" s="2"/>
      <c r="K51" s="2"/>
      <c r="L51" s="2"/>
      <c r="M51" s="2"/>
    </row>
    <row r="52" spans="3:13" ht="12.75">
      <c r="C52" s="4">
        <v>14.568166804673847</v>
      </c>
      <c r="D52" s="4">
        <v>16.974080541843083</v>
      </c>
      <c r="E52" s="4">
        <v>18.4393948902907</v>
      </c>
      <c r="F52" s="4">
        <v>21.073761793028904</v>
      </c>
      <c r="G52" s="4">
        <v>21.10238849878597</v>
      </c>
      <c r="I52" s="2"/>
      <c r="J52" s="2"/>
      <c r="K52" s="2"/>
      <c r="L52" s="2"/>
      <c r="M52" s="2"/>
    </row>
    <row r="53" spans="3:13" ht="12.75">
      <c r="C53" s="4">
        <v>14.784643903696637</v>
      </c>
      <c r="D53" s="4">
        <v>16.435743402641467</v>
      </c>
      <c r="E53" s="4">
        <v>19.66942379364528</v>
      </c>
      <c r="F53" s="4">
        <v>20.593053447102434</v>
      </c>
      <c r="G53" s="4">
        <v>21.913723626361755</v>
      </c>
      <c r="I53" s="2"/>
      <c r="J53" s="2"/>
      <c r="K53" s="2"/>
      <c r="L53" s="2"/>
      <c r="M53" s="2"/>
    </row>
    <row r="54" spans="3:13" ht="12.75">
      <c r="C54" s="4">
        <v>14.325364449170522</v>
      </c>
      <c r="D54" s="4">
        <v>17.089145465859144</v>
      </c>
      <c r="E54" s="4">
        <v>18.629176367609574</v>
      </c>
      <c r="F54" s="4">
        <v>19.889226880729773</v>
      </c>
      <c r="G54" s="4">
        <v>21.56027808467838</v>
      </c>
      <c r="I54" s="2"/>
      <c r="J54" s="2"/>
      <c r="K54" s="2"/>
      <c r="L54" s="2"/>
      <c r="M54" s="2"/>
    </row>
    <row r="55" spans="3:13" ht="12.75">
      <c r="C55" s="4">
        <v>14.382317989598734</v>
      </c>
      <c r="D55" s="4">
        <v>17.481351290323374</v>
      </c>
      <c r="E55" s="4">
        <v>20.775491381617716</v>
      </c>
      <c r="F55" s="4">
        <v>19.945035471854265</v>
      </c>
      <c r="G55" s="4">
        <v>21.43418568619129</v>
      </c>
      <c r="I55" s="2"/>
      <c r="J55" s="2"/>
      <c r="K55" s="2"/>
      <c r="L55" s="2"/>
      <c r="M55" s="2"/>
    </row>
    <row r="56" spans="3:13" ht="12.75">
      <c r="C56" s="4">
        <v>14.693167898318867</v>
      </c>
      <c r="D56" s="4">
        <v>17.09951565299769</v>
      </c>
      <c r="E56" s="4">
        <v>20.139318518876042</v>
      </c>
      <c r="F56" s="4">
        <v>20.946609222856313</v>
      </c>
      <c r="G56" s="4">
        <v>22.58639767148826</v>
      </c>
      <c r="I56" s="2"/>
      <c r="J56" s="2"/>
      <c r="K56" s="2"/>
      <c r="L56" s="2"/>
      <c r="M56" s="2"/>
    </row>
    <row r="57" spans="3:13" ht="12.75">
      <c r="C57" s="4">
        <v>15.387650216810744</v>
      </c>
      <c r="D57" s="4">
        <v>17.23143889547429</v>
      </c>
      <c r="E57" s="4">
        <v>20.3113339783137</v>
      </c>
      <c r="F57" s="4">
        <v>21.012997734591472</v>
      </c>
      <c r="G57" s="4">
        <v>22.693632394223755</v>
      </c>
      <c r="I57" s="2"/>
      <c r="J57" s="2"/>
      <c r="K57" s="2"/>
      <c r="L57" s="2"/>
      <c r="M57" s="2"/>
    </row>
    <row r="58" spans="3:13" ht="12.75">
      <c r="C58" s="4">
        <v>14.122717367031546</v>
      </c>
      <c r="D58" s="4">
        <v>17.32382581363359</v>
      </c>
      <c r="E58" s="4">
        <v>19.818275431878455</v>
      </c>
      <c r="F58" s="4">
        <v>20.58007505752312</v>
      </c>
      <c r="G58" s="4">
        <v>21.924271558740884</v>
      </c>
      <c r="I58" s="2"/>
      <c r="J58" s="2"/>
      <c r="K58" s="2"/>
      <c r="L58" s="2"/>
      <c r="M58" s="2"/>
    </row>
    <row r="59" spans="3:13" ht="12.75">
      <c r="C59" s="4">
        <v>14.66161718040597</v>
      </c>
      <c r="D59" s="4">
        <v>16.714691548988252</v>
      </c>
      <c r="E59" s="4">
        <v>19.249800423371536</v>
      </c>
      <c r="F59" s="4">
        <v>21.09977438318476</v>
      </c>
      <c r="G59" s="4">
        <v>22.836727585536988</v>
      </c>
      <c r="I59" s="2"/>
      <c r="J59" s="2"/>
      <c r="K59" s="2"/>
      <c r="L59" s="2"/>
      <c r="M59" s="2"/>
    </row>
    <row r="60" spans="3:13" ht="12.75">
      <c r="C60" s="4">
        <v>14.897187784195133</v>
      </c>
      <c r="D60" s="4">
        <v>16.225066344399654</v>
      </c>
      <c r="E60" s="4">
        <v>20.497578808972953</v>
      </c>
      <c r="F60" s="4">
        <v>20.68599978786103</v>
      </c>
      <c r="G60" s="4">
        <v>22.862072505201667</v>
      </c>
      <c r="I60" s="2"/>
      <c r="J60" s="2"/>
      <c r="K60" s="2"/>
      <c r="L60" s="2"/>
      <c r="M60" s="2"/>
    </row>
    <row r="61" spans="3:13" ht="12.75">
      <c r="C61" s="4">
        <v>14.10049045913697</v>
      </c>
      <c r="D61" s="4">
        <v>16.121238870089034</v>
      </c>
      <c r="E61" s="4">
        <v>20.518834055728433</v>
      </c>
      <c r="F61" s="4">
        <v>20.170490799510013</v>
      </c>
      <c r="G61" s="4">
        <v>23.026620447867348</v>
      </c>
      <c r="I61" s="2"/>
      <c r="J61" s="2"/>
      <c r="K61" s="2"/>
      <c r="L61" s="2"/>
      <c r="M61" s="2"/>
    </row>
    <row r="62" spans="3:13" ht="12.75">
      <c r="C62" s="4">
        <v>14.57419001138979</v>
      </c>
      <c r="D62" s="4">
        <v>16.3688609220721</v>
      </c>
      <c r="E62" s="4">
        <v>19.364422209200256</v>
      </c>
      <c r="F62" s="4">
        <v>20.838863113023063</v>
      </c>
      <c r="G62" s="4">
        <v>22.650097135367872</v>
      </c>
      <c r="I62" s="2"/>
      <c r="J62" s="2"/>
      <c r="K62" s="2"/>
      <c r="L62" s="2"/>
      <c r="M62" s="2"/>
    </row>
    <row r="63" spans="3:13" ht="12.75">
      <c r="C63" s="4">
        <v>14.593116159394297</v>
      </c>
      <c r="D63" s="4">
        <v>16.473152503586405</v>
      </c>
      <c r="E63" s="4">
        <v>20.03353386668457</v>
      </c>
      <c r="F63" s="4">
        <v>20.270862743642503</v>
      </c>
      <c r="G63" s="4">
        <v>22.476145753297565</v>
      </c>
      <c r="I63" s="2"/>
      <c r="J63" s="2"/>
      <c r="K63" s="2"/>
      <c r="L63" s="2"/>
      <c r="M63" s="2"/>
    </row>
    <row r="64" spans="3:13" ht="12.75">
      <c r="C64" s="4">
        <v>15.418797752526158</v>
      </c>
      <c r="D64" s="4">
        <v>17.323096938122756</v>
      </c>
      <c r="E64" s="4">
        <v>18.74885502661304</v>
      </c>
      <c r="F64" s="4">
        <v>20.632173404433725</v>
      </c>
      <c r="G64" s="4">
        <v>21.976178952423716</v>
      </c>
      <c r="I64" s="2"/>
      <c r="J64" s="2"/>
      <c r="K64" s="2"/>
      <c r="L64" s="2"/>
      <c r="M64" s="2"/>
    </row>
    <row r="65" spans="3:13" ht="12.75">
      <c r="C65" s="4">
        <v>14.26091420518812</v>
      </c>
      <c r="D65" s="4">
        <v>15.922429994271269</v>
      </c>
      <c r="E65" s="4">
        <v>20.161004025814744</v>
      </c>
      <c r="F65" s="4">
        <v>20.81752737151048</v>
      </c>
      <c r="G65" s="4">
        <v>21.27864306332883</v>
      </c>
      <c r="I65" s="2"/>
      <c r="J65" s="2"/>
      <c r="K65" s="2"/>
      <c r="L65" s="2"/>
      <c r="M65" s="2"/>
    </row>
    <row r="66" spans="3:13" ht="12.75">
      <c r="C66" s="4">
        <v>14.524353988962956</v>
      </c>
      <c r="D66" s="4">
        <v>16.46821956081807</v>
      </c>
      <c r="E66" s="4">
        <v>19.99288592674125</v>
      </c>
      <c r="F66" s="4">
        <v>19.8724286396061</v>
      </c>
      <c r="G66" s="4">
        <v>21.205463393652717</v>
      </c>
      <c r="I66" s="2"/>
      <c r="J66" s="2"/>
      <c r="K66" s="2"/>
      <c r="L66" s="2"/>
      <c r="M66" s="2"/>
    </row>
    <row r="67" spans="3:13" ht="12.75">
      <c r="C67" s="4">
        <v>14.017609608531613</v>
      </c>
      <c r="D67" s="4">
        <v>17.4021107928277</v>
      </c>
      <c r="E67" s="4">
        <v>20.4536161865825</v>
      </c>
      <c r="F67" s="4">
        <v>20.15444217196208</v>
      </c>
      <c r="G67" s="4">
        <v>21.63942397000241</v>
      </c>
      <c r="I67" s="2"/>
      <c r="J67" s="2"/>
      <c r="K67" s="2"/>
      <c r="L67" s="2"/>
      <c r="M67" s="2"/>
    </row>
    <row r="68" spans="3:13" ht="12.75">
      <c r="C68" s="4">
        <v>15.609534387639602</v>
      </c>
      <c r="D68" s="4">
        <v>17.41246960468311</v>
      </c>
      <c r="E68" s="4">
        <v>20.31798445155143</v>
      </c>
      <c r="F68" s="4">
        <v>19.866944158881168</v>
      </c>
      <c r="G68" s="4">
        <v>22.517790120147644</v>
      </c>
      <c r="I68" s="2"/>
      <c r="J68" s="2"/>
      <c r="K68" s="2"/>
      <c r="L68" s="2"/>
      <c r="M68" s="2"/>
    </row>
    <row r="69" spans="3:13" ht="12.75">
      <c r="C69" s="4">
        <v>14.75395877668136</v>
      </c>
      <c r="D69" s="4">
        <v>17.14219268367831</v>
      </c>
      <c r="E69" s="4">
        <v>19.999774938086908</v>
      </c>
      <c r="F69" s="4">
        <v>19.900129425349647</v>
      </c>
      <c r="G69" s="4">
        <v>22.833529695155296</v>
      </c>
      <c r="I69" s="2"/>
      <c r="J69" s="2"/>
      <c r="K69" s="2"/>
      <c r="L69" s="2"/>
      <c r="M69" s="2"/>
    </row>
    <row r="70" spans="3:13" ht="12.75">
      <c r="C70" s="4">
        <v>14.156009934851511</v>
      </c>
      <c r="D70" s="4">
        <v>16.810793612614162</v>
      </c>
      <c r="E70" s="4">
        <v>18.930604974792594</v>
      </c>
      <c r="F70" s="4">
        <v>20.54446637528005</v>
      </c>
      <c r="G70" s="4">
        <v>21.46771315300837</v>
      </c>
      <c r="I70" s="2"/>
      <c r="J70" s="2"/>
      <c r="K70" s="2"/>
      <c r="L70" s="2"/>
      <c r="M70" s="2"/>
    </row>
    <row r="71" spans="3:13" ht="12.75">
      <c r="C71" s="4">
        <v>14.157415295930644</v>
      </c>
      <c r="D71" s="4">
        <v>16.033812510987946</v>
      </c>
      <c r="E71" s="4">
        <v>18.69044927069288</v>
      </c>
      <c r="F71" s="4">
        <v>21.07553697266829</v>
      </c>
      <c r="G71" s="4">
        <v>22.496797175354143</v>
      </c>
      <c r="I71" s="2"/>
      <c r="J71" s="2"/>
      <c r="K71" s="2"/>
      <c r="L71" s="2"/>
      <c r="M71" s="2"/>
    </row>
    <row r="72" spans="3:13" ht="12.75">
      <c r="C72" s="4">
        <v>14.764074638702365</v>
      </c>
      <c r="D72" s="4">
        <v>17.25886322057947</v>
      </c>
      <c r="E72" s="4">
        <v>20.473338980935818</v>
      </c>
      <c r="F72" s="4">
        <v>20.830117063351253</v>
      </c>
      <c r="G72" s="4">
        <v>21.849513709721553</v>
      </c>
      <c r="I72" s="2"/>
      <c r="J72" s="2"/>
      <c r="K72" s="2"/>
      <c r="L72" s="2"/>
      <c r="M72" s="2"/>
    </row>
    <row r="73" spans="3:13" ht="12.75">
      <c r="C73" s="4">
        <v>15.775479450772702</v>
      </c>
      <c r="D73" s="4">
        <v>15.984331609817797</v>
      </c>
      <c r="E73" s="4">
        <v>19.697377560480696</v>
      </c>
      <c r="F73" s="4">
        <v>20.929308039839462</v>
      </c>
      <c r="G73" s="4">
        <v>22.498465213288846</v>
      </c>
      <c r="I73" s="2"/>
      <c r="J73" s="2"/>
      <c r="K73" s="2"/>
      <c r="L73" s="2"/>
      <c r="M73" s="2"/>
    </row>
    <row r="74" spans="3:13" ht="12.75">
      <c r="C74" s="4">
        <v>14.648772537506442</v>
      </c>
      <c r="D74" s="4">
        <v>17.361658304491378</v>
      </c>
      <c r="E74" s="4">
        <v>19.73064545973531</v>
      </c>
      <c r="F74" s="4">
        <v>20.806723699240386</v>
      </c>
      <c r="G74" s="4">
        <v>23.018641259669412</v>
      </c>
      <c r="I74" s="2"/>
      <c r="J74" s="2"/>
      <c r="K74" s="2"/>
      <c r="L74" s="2"/>
      <c r="M74" s="2"/>
    </row>
    <row r="75" spans="3:13" ht="12.75">
      <c r="C75" s="4">
        <v>14.930177006815752</v>
      </c>
      <c r="D75" s="4">
        <v>16.865881634772883</v>
      </c>
      <c r="E75" s="4">
        <v>19.995387672127045</v>
      </c>
      <c r="F75" s="4">
        <v>20.489818843895655</v>
      </c>
      <c r="G75" s="4">
        <v>22.582689745164412</v>
      </c>
      <c r="I75" s="2"/>
      <c r="J75" s="2"/>
      <c r="K75" s="2"/>
      <c r="L75" s="2"/>
      <c r="M75" s="2"/>
    </row>
    <row r="76" spans="3:13" ht="12.75">
      <c r="C76" s="4">
        <v>15.492877485837166</v>
      </c>
      <c r="D76" s="4">
        <v>17.166574458653372</v>
      </c>
      <c r="E76" s="4">
        <v>20.117601778858784</v>
      </c>
      <c r="F76" s="4">
        <v>20.60967253447143</v>
      </c>
      <c r="G76" s="4">
        <v>21.288683437098584</v>
      </c>
      <c r="I76" s="2"/>
      <c r="J76" s="2"/>
      <c r="K76" s="2"/>
      <c r="L76" s="2"/>
      <c r="M76" s="2"/>
    </row>
    <row r="77" spans="3:13" ht="12.75">
      <c r="C77" s="4">
        <v>14.18870914254005</v>
      </c>
      <c r="D77" s="4">
        <v>16.41262890248026</v>
      </c>
      <c r="E77" s="4">
        <v>18.43601357135514</v>
      </c>
      <c r="F77" s="4">
        <v>20.516741046200433</v>
      </c>
      <c r="G77" s="4">
        <v>21.728018127424612</v>
      </c>
      <c r="I77" s="2"/>
      <c r="J77" s="2"/>
      <c r="K77" s="2"/>
      <c r="L77" s="2"/>
      <c r="M77" s="2"/>
    </row>
    <row r="78" spans="3:13" ht="12.75">
      <c r="C78" s="4">
        <v>14.733286663327823</v>
      </c>
      <c r="D78" s="4">
        <v>16.13249918599964</v>
      </c>
      <c r="E78" s="4">
        <v>18.802149241021418</v>
      </c>
      <c r="F78" s="4">
        <v>20.176745838839853</v>
      </c>
      <c r="G78" s="4">
        <v>22.75219482375801</v>
      </c>
      <c r="I78" s="2"/>
      <c r="J78" s="2"/>
      <c r="K78" s="2"/>
      <c r="L78" s="2"/>
      <c r="M78" s="2"/>
    </row>
    <row r="79" spans="3:13" ht="12.75">
      <c r="C79" s="4">
        <v>15.098987159969791</v>
      </c>
      <c r="D79" s="4">
        <v>17.44296857509276</v>
      </c>
      <c r="E79" s="4">
        <v>20.873767827282457</v>
      </c>
      <c r="F79" s="4">
        <v>20.805364106306776</v>
      </c>
      <c r="G79" s="4">
        <v>22.195329349437305</v>
      </c>
      <c r="I79" s="2"/>
      <c r="J79" s="2"/>
      <c r="K79" s="2"/>
      <c r="L79" s="2"/>
      <c r="M79" s="2"/>
    </row>
    <row r="80" spans="3:13" ht="12.75">
      <c r="C80" s="4">
        <v>14.75189070344771</v>
      </c>
      <c r="D80" s="4">
        <v>16.798279691006528</v>
      </c>
      <c r="E80" s="4">
        <v>20.201694883446418</v>
      </c>
      <c r="F80" s="4">
        <v>20.88169325998435</v>
      </c>
      <c r="G80" s="4">
        <v>22.855490548350417</v>
      </c>
      <c r="I80" s="2"/>
      <c r="J80" s="2"/>
      <c r="K80" s="2"/>
      <c r="L80" s="2"/>
      <c r="M80" s="2"/>
    </row>
    <row r="81" spans="3:13" ht="12.75">
      <c r="C81" s="4">
        <v>14.367698961623404</v>
      </c>
      <c r="D81" s="4">
        <v>16.763675812696366</v>
      </c>
      <c r="E81" s="4">
        <v>18.787055633579413</v>
      </c>
      <c r="F81" s="4">
        <v>20.067160761170957</v>
      </c>
      <c r="G81" s="4">
        <v>21.450812833372197</v>
      </c>
      <c r="I81" s="2"/>
      <c r="J81" s="2"/>
      <c r="K81" s="2"/>
      <c r="L81" s="2"/>
      <c r="M81" s="2"/>
    </row>
    <row r="82" spans="3:13" ht="12.75">
      <c r="C82" s="4">
        <v>15.319070085567827</v>
      </c>
      <c r="D82" s="4">
        <v>17.124531672193534</v>
      </c>
      <c r="E82" s="4">
        <v>20.630919329817083</v>
      </c>
      <c r="F82" s="4">
        <v>20.935074972300292</v>
      </c>
      <c r="G82" s="4">
        <v>22.587417590757905</v>
      </c>
      <c r="I82" s="2"/>
      <c r="J82" s="2"/>
      <c r="K82" s="2"/>
      <c r="L82" s="2"/>
      <c r="M82" s="2"/>
    </row>
    <row r="83" spans="3:13" ht="12.75">
      <c r="C83" s="4">
        <v>14.008526492361833</v>
      </c>
      <c r="D83" s="4">
        <v>16.173463640003277</v>
      </c>
      <c r="E83" s="4">
        <v>20.108502454111576</v>
      </c>
      <c r="F83" s="4">
        <v>20.056759924363334</v>
      </c>
      <c r="G83" s="4">
        <v>22.594049970837062</v>
      </c>
      <c r="I83" s="2"/>
      <c r="J83" s="2"/>
      <c r="K83" s="2"/>
      <c r="L83" s="2"/>
      <c r="M83" s="2"/>
    </row>
    <row r="84" spans="3:13" ht="12.75">
      <c r="C84" s="4">
        <v>14.410510959972749</v>
      </c>
      <c r="D84" s="4">
        <v>16.282357737546075</v>
      </c>
      <c r="E84" s="4">
        <v>20.176924975557895</v>
      </c>
      <c r="F84" s="4">
        <v>20.799222167001766</v>
      </c>
      <c r="G84" s="4">
        <v>22.269440117703986</v>
      </c>
      <c r="I84" s="2"/>
      <c r="J84" s="2"/>
      <c r="K84" s="2"/>
      <c r="L84" s="2"/>
      <c r="M84" s="2"/>
    </row>
    <row r="85" spans="3:13" ht="12.75">
      <c r="C85" s="4">
        <v>14.675759100128294</v>
      </c>
      <c r="D85" s="4">
        <v>16.921489077949044</v>
      </c>
      <c r="E85" s="4">
        <v>20.02165243941305</v>
      </c>
      <c r="F85" s="4">
        <v>19.772498051559616</v>
      </c>
      <c r="G85" s="4">
        <v>22.88685946299946</v>
      </c>
      <c r="I85" s="2"/>
      <c r="J85" s="2"/>
      <c r="K85" s="2"/>
      <c r="L85" s="2"/>
      <c r="M85" s="2"/>
    </row>
    <row r="86" spans="3:13" ht="12.75">
      <c r="C86" s="4">
        <v>14.096619017462594</v>
      </c>
      <c r="D86" s="4">
        <v>16.707482269206594</v>
      </c>
      <c r="E86" s="4">
        <v>20.116077113831523</v>
      </c>
      <c r="F86" s="4">
        <v>19.92962800532039</v>
      </c>
      <c r="G86" s="4">
        <v>22.957994522499035</v>
      </c>
      <c r="I86" s="2"/>
      <c r="J86" s="2"/>
      <c r="K86" s="2"/>
      <c r="L86" s="2"/>
      <c r="M86" s="2"/>
    </row>
    <row r="87" spans="3:13" ht="12.75">
      <c r="C87" s="4">
        <v>15.307862359272729</v>
      </c>
      <c r="D87" s="4">
        <v>15.938170182167724</v>
      </c>
      <c r="E87" s="4">
        <v>19.310415208187948</v>
      </c>
      <c r="F87" s="4">
        <v>20.176115850748936</v>
      </c>
      <c r="G87" s="4">
        <v>21.29401642811552</v>
      </c>
      <c r="I87" s="2"/>
      <c r="J87" s="2"/>
      <c r="K87" s="2"/>
      <c r="L87" s="2"/>
      <c r="M87" s="2"/>
    </row>
    <row r="88" spans="3:13" ht="12.75">
      <c r="C88" s="4">
        <v>15.72989792014655</v>
      </c>
      <c r="D88" s="4">
        <v>16.139619188166396</v>
      </c>
      <c r="E88" s="4">
        <v>19.363026382008776</v>
      </c>
      <c r="F88" s="4">
        <v>20.494458839023597</v>
      </c>
      <c r="G88" s="4">
        <v>21.991942914410764</v>
      </c>
      <c r="I88" s="2"/>
      <c r="J88" s="2"/>
      <c r="K88" s="2"/>
      <c r="L88" s="2"/>
      <c r="M88" s="2"/>
    </row>
    <row r="89" spans="3:13" ht="12.75">
      <c r="C89" s="4">
        <v>14.285138937920797</v>
      </c>
      <c r="D89" s="4">
        <v>17.006190967924667</v>
      </c>
      <c r="E89" s="4">
        <v>20.104300448923937</v>
      </c>
      <c r="F89" s="4">
        <v>21.06783409032064</v>
      </c>
      <c r="G89" s="4">
        <v>21.96961300162045</v>
      </c>
      <c r="I89" s="2"/>
      <c r="J89" s="2"/>
      <c r="K89" s="2"/>
      <c r="L89" s="2"/>
      <c r="M89" s="2"/>
    </row>
    <row r="90" spans="3:13" ht="12.75">
      <c r="C90" s="4">
        <v>15.420782481451779</v>
      </c>
      <c r="D90" s="4">
        <v>16.910810311349955</v>
      </c>
      <c r="E90" s="4">
        <v>18.627438751954884</v>
      </c>
      <c r="F90" s="4">
        <v>21.057628752295113</v>
      </c>
      <c r="G90" s="4">
        <v>22.490738922614973</v>
      </c>
      <c r="I90" s="2"/>
      <c r="J90" s="2"/>
      <c r="K90" s="2"/>
      <c r="L90" s="2"/>
      <c r="M90" s="2"/>
    </row>
    <row r="91" spans="3:13" ht="12.75">
      <c r="C91" s="4">
        <v>14.119238406871139</v>
      </c>
      <c r="D91" s="4">
        <v>16.764990600459356</v>
      </c>
      <c r="E91" s="4">
        <v>20.764545272503</v>
      </c>
      <c r="F91" s="4">
        <v>20.960977677522887</v>
      </c>
      <c r="G91" s="4">
        <v>22.027906331832057</v>
      </c>
      <c r="I91" s="2"/>
      <c r="J91" s="2"/>
      <c r="K91" s="2"/>
      <c r="L91" s="2"/>
      <c r="M91" s="2"/>
    </row>
    <row r="92" spans="3:13" ht="12.75">
      <c r="C92" s="4">
        <v>15.493711317565102</v>
      </c>
      <c r="D92" s="4">
        <v>16.681725574524027</v>
      </c>
      <c r="E92" s="4">
        <v>19.61314898969275</v>
      </c>
      <c r="F92" s="4">
        <v>19.925615020861166</v>
      </c>
      <c r="G92" s="4">
        <v>21.94762297651276</v>
      </c>
      <c r="I92" s="2"/>
      <c r="J92" s="2"/>
      <c r="K92" s="2"/>
      <c r="L92" s="2"/>
      <c r="M92" s="2"/>
    </row>
    <row r="93" spans="3:13" ht="12.75">
      <c r="C93" s="4">
        <v>15.137186979199427</v>
      </c>
      <c r="D93" s="4">
        <v>17.218688891393395</v>
      </c>
      <c r="E93" s="4">
        <v>19.2380699349852</v>
      </c>
      <c r="F93" s="4">
        <v>20.487305748622425</v>
      </c>
      <c r="G93" s="4">
        <v>23.044855408713627</v>
      </c>
      <c r="I93" s="2"/>
      <c r="J93" s="2"/>
      <c r="K93" s="2"/>
      <c r="L93" s="2"/>
      <c r="M93" s="2"/>
    </row>
    <row r="94" spans="3:13" ht="12.75">
      <c r="C94" s="4">
        <v>15.066221036389289</v>
      </c>
      <c r="D94" s="4">
        <v>16.929078562844047</v>
      </c>
      <c r="E94" s="4">
        <v>19.37320127812188</v>
      </c>
      <c r="F94" s="4">
        <v>20.228916754704063</v>
      </c>
      <c r="G94" s="4">
        <v>23.052298360799178</v>
      </c>
      <c r="I94" s="2"/>
      <c r="J94" s="2"/>
      <c r="K94" s="2"/>
      <c r="L94" s="2"/>
      <c r="M94" s="2"/>
    </row>
    <row r="95" spans="3:13" ht="12.75">
      <c r="C95" s="4">
        <v>14.803755812283514</v>
      </c>
      <c r="D95" s="4">
        <v>16.171488744054866</v>
      </c>
      <c r="E95" s="4">
        <v>20.219870164319122</v>
      </c>
      <c r="F95" s="4">
        <v>20.99125680266314</v>
      </c>
      <c r="G95" s="4">
        <v>21.74713671157324</v>
      </c>
      <c r="I95" s="2"/>
      <c r="J95" s="2"/>
      <c r="K95" s="2"/>
      <c r="L95" s="2"/>
      <c r="M95" s="2"/>
    </row>
    <row r="96" spans="3:13" ht="12.75">
      <c r="C96" s="4">
        <v>15.176155520538874</v>
      </c>
      <c r="D96" s="4">
        <v>16.072032722283275</v>
      </c>
      <c r="E96" s="4">
        <v>18.985357046396935</v>
      </c>
      <c r="F96" s="4">
        <v>19.955981610732376</v>
      </c>
      <c r="G96" s="4">
        <v>23.079861977671477</v>
      </c>
      <c r="I96" s="2"/>
      <c r="J96" s="2"/>
      <c r="K96" s="2"/>
      <c r="L96" s="2"/>
      <c r="M96" s="2"/>
    </row>
    <row r="97" spans="3:13" ht="12.75">
      <c r="C97" s="4">
        <v>14.972201992355211</v>
      </c>
      <c r="D97" s="4">
        <v>16.480616424958995</v>
      </c>
      <c r="E97" s="4">
        <v>19.60634935745305</v>
      </c>
      <c r="F97" s="4">
        <v>20.9226616560239</v>
      </c>
      <c r="G97" s="4">
        <v>22.5812704620688</v>
      </c>
      <c r="I97" s="2"/>
      <c r="J97" s="2"/>
      <c r="K97" s="2"/>
      <c r="L97" s="2"/>
      <c r="M97" s="2"/>
    </row>
    <row r="98" spans="3:13" ht="12.75">
      <c r="C98" s="4">
        <v>14.498583831930796</v>
      </c>
      <c r="D98" s="4">
        <v>15.990769014685364</v>
      </c>
      <c r="E98" s="4">
        <v>19.251815297002082</v>
      </c>
      <c r="F98" s="4">
        <v>21.006865574163122</v>
      </c>
      <c r="G98" s="4">
        <v>22.661455922661855</v>
      </c>
      <c r="I98" s="2"/>
      <c r="J98" s="2"/>
      <c r="K98" s="2"/>
      <c r="L98" s="2"/>
      <c r="M98" s="2"/>
    </row>
    <row r="99" spans="3:13" ht="12.75">
      <c r="C99" s="4">
        <v>14.841087281868642</v>
      </c>
      <c r="D99" s="4">
        <v>16.85629290762801</v>
      </c>
      <c r="E99" s="4">
        <v>19.052206852438346</v>
      </c>
      <c r="F99" s="4">
        <v>20.040516343322896</v>
      </c>
      <c r="G99" s="4">
        <v>22.213648182661917</v>
      </c>
      <c r="I99" s="2"/>
      <c r="J99" s="2"/>
      <c r="K99" s="2"/>
      <c r="L99" s="2"/>
      <c r="M99" s="2"/>
    </row>
    <row r="100" spans="3:13" ht="12.75">
      <c r="C100" s="4">
        <v>15.215747958322154</v>
      </c>
      <c r="D100" s="4">
        <v>17.0978228459126</v>
      </c>
      <c r="E100" s="4">
        <v>18.459578850356625</v>
      </c>
      <c r="F100" s="4">
        <v>20.14177218801989</v>
      </c>
      <c r="G100" s="4">
        <v>22.072069136970033</v>
      </c>
      <c r="I100" s="2"/>
      <c r="J100" s="2"/>
      <c r="K100" s="2"/>
      <c r="L100" s="2"/>
      <c r="M100" s="2"/>
    </row>
    <row r="101" spans="3:13" ht="12.75">
      <c r="C101" s="4">
        <v>14.641750876627464</v>
      </c>
      <c r="D101" s="4">
        <v>16.53041031459586</v>
      </c>
      <c r="E101" s="4">
        <v>19.62564212008455</v>
      </c>
      <c r="F101" s="4">
        <v>20.674640659239184</v>
      </c>
      <c r="G101" s="4">
        <v>21.179681235631502</v>
      </c>
      <c r="I101" s="2"/>
      <c r="J101" s="2"/>
      <c r="K101" s="2"/>
      <c r="L101" s="2"/>
      <c r="M101" s="2"/>
    </row>
    <row r="102" spans="3:13" ht="12.75">
      <c r="C102" s="4">
        <v>14.835420157038655</v>
      </c>
      <c r="D102" s="4">
        <v>16.692454158142205</v>
      </c>
      <c r="E102" s="4">
        <v>20.806394188434993</v>
      </c>
      <c r="F102" s="4">
        <v>20.64974837418381</v>
      </c>
      <c r="G102" s="4">
        <v>22.273572653216135</v>
      </c>
      <c r="I102" s="2"/>
      <c r="J102" s="2"/>
      <c r="K102" s="2"/>
      <c r="L102" s="2"/>
      <c r="M102" s="2"/>
    </row>
    <row r="103" spans="3:13" ht="12.75">
      <c r="C103" s="4">
        <v>14.854317791625807</v>
      </c>
      <c r="D103" s="4">
        <v>15.992419746559225</v>
      </c>
      <c r="E103" s="4">
        <v>20.623742803857898</v>
      </c>
      <c r="F103" s="4">
        <v>21.073266865958068</v>
      </c>
      <c r="G103" s="4">
        <v>22.751435792552005</v>
      </c>
      <c r="I103" s="2"/>
      <c r="J103" s="2"/>
      <c r="K103" s="2"/>
      <c r="L103" s="2"/>
      <c r="M103" s="2"/>
    </row>
    <row r="104" spans="3:13" ht="12.75">
      <c r="C104" s="4">
        <v>15.50588269312612</v>
      </c>
      <c r="D104" s="4">
        <v>17.34520459184875</v>
      </c>
      <c r="E104" s="4">
        <v>20.489318340831264</v>
      </c>
      <c r="F104" s="4">
        <v>20.0583420638495</v>
      </c>
      <c r="G104" s="4">
        <v>21.841393827694997</v>
      </c>
      <c r="I104" s="2"/>
      <c r="J104" s="2"/>
      <c r="K104" s="2"/>
      <c r="L104" s="2"/>
      <c r="M104" s="2"/>
    </row>
    <row r="105" spans="3:13" ht="12.75">
      <c r="C105" s="4">
        <v>14.814064300386226</v>
      </c>
      <c r="D105" s="4">
        <v>17.264210068362882</v>
      </c>
      <c r="E105" s="4">
        <v>20.29838723152844</v>
      </c>
      <c r="F105" s="4">
        <v>20.80549460179858</v>
      </c>
      <c r="G105" s="4">
        <v>21.387579547890002</v>
      </c>
      <c r="I105" s="2"/>
      <c r="J105" s="2"/>
      <c r="K105" s="2"/>
      <c r="L105" s="2"/>
      <c r="M105" s="2"/>
    </row>
    <row r="106" spans="3:13" ht="12.75">
      <c r="C106" s="4">
        <v>14.931110240881823</v>
      </c>
      <c r="D106" s="4">
        <v>16.67509684216153</v>
      </c>
      <c r="E106" s="4">
        <v>19.655867026752013</v>
      </c>
      <c r="F106" s="4">
        <v>21.04420218275143</v>
      </c>
      <c r="G106" s="4">
        <v>21.561853673306985</v>
      </c>
      <c r="I106" s="2"/>
      <c r="J106" s="2"/>
      <c r="K106" s="2"/>
      <c r="L106" s="2"/>
      <c r="M106" s="2"/>
    </row>
    <row r="107" spans="3:13" ht="12.75">
      <c r="C107" s="4">
        <v>15.251130304616728</v>
      </c>
      <c r="D107" s="4">
        <v>16.85131218548439</v>
      </c>
      <c r="E107" s="4">
        <v>18.497569244427932</v>
      </c>
      <c r="F107" s="4">
        <v>20.56140396541928</v>
      </c>
      <c r="G107" s="4">
        <v>22.042270563045854</v>
      </c>
      <c r="I107" s="2"/>
      <c r="J107" s="2"/>
      <c r="K107" s="2"/>
      <c r="L107" s="2"/>
      <c r="M107" s="2"/>
    </row>
    <row r="108" spans="3:13" ht="12.75">
      <c r="C108" s="4">
        <v>15.721644510915855</v>
      </c>
      <c r="D108" s="4">
        <v>15.918960715709753</v>
      </c>
      <c r="E108" s="4">
        <v>20.728894130103292</v>
      </c>
      <c r="F108" s="4">
        <v>19.959786737212646</v>
      </c>
      <c r="G108" s="4">
        <v>21.870646534626115</v>
      </c>
      <c r="I108" s="2"/>
      <c r="J108" s="2"/>
      <c r="K108" s="2"/>
      <c r="L108" s="2"/>
      <c r="M108" s="2"/>
    </row>
    <row r="109" spans="3:13" ht="12.75">
      <c r="C109" s="4">
        <v>14.136497429580585</v>
      </c>
      <c r="D109" s="4">
        <v>16.44068636977046</v>
      </c>
      <c r="E109" s="4">
        <v>19.597362852726818</v>
      </c>
      <c r="F109" s="4">
        <v>19.905840945823968</v>
      </c>
      <c r="G109" s="4">
        <v>21.695290499188946</v>
      </c>
      <c r="I109" s="2"/>
      <c r="J109" s="2"/>
      <c r="K109" s="2"/>
      <c r="L109" s="2"/>
      <c r="M109" s="2"/>
    </row>
    <row r="110" spans="3:13" ht="12.75">
      <c r="C110" s="4">
        <v>15.640520935630748</v>
      </c>
      <c r="D110" s="4">
        <v>16.71557912261173</v>
      </c>
      <c r="E110" s="4">
        <v>19.044605340123482</v>
      </c>
      <c r="F110" s="4">
        <v>19.778679358837778</v>
      </c>
      <c r="G110" s="4">
        <v>22.37239310014247</v>
      </c>
      <c r="I110" s="2"/>
      <c r="J110" s="2"/>
      <c r="K110" s="2"/>
      <c r="L110" s="2"/>
      <c r="M110" s="2"/>
    </row>
    <row r="111" spans="3:13" ht="12.75">
      <c r="C111" s="5">
        <v>14.34176358133954</v>
      </c>
      <c r="D111" s="5">
        <v>16.14898456938424</v>
      </c>
      <c r="E111" s="5">
        <v>20.677020292011008</v>
      </c>
      <c r="F111" s="5">
        <v>20.243955078053034</v>
      </c>
      <c r="G111" s="5">
        <v>21.453411031371566</v>
      </c>
      <c r="I111" s="2"/>
      <c r="J111" s="2"/>
      <c r="K111" s="2"/>
      <c r="L111" s="2"/>
      <c r="M111" s="2"/>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0"/>
  <sheetViews>
    <sheetView workbookViewId="0" topLeftCell="A1">
      <selection activeCell="A9" sqref="A9"/>
    </sheetView>
  </sheetViews>
  <sheetFormatPr defaultColWidth="9.140625" defaultRowHeight="12.75"/>
  <cols>
    <col min="2" max="2" width="12.7109375" style="0" customWidth="1"/>
    <col min="3" max="3" width="14.00390625" style="0" customWidth="1"/>
  </cols>
  <sheetData>
    <row r="1" ht="12.75">
      <c r="A1" t="s">
        <v>21</v>
      </c>
    </row>
    <row r="2" spans="1:7" ht="12.75">
      <c r="A2" t="s">
        <v>18</v>
      </c>
      <c r="G2" s="8"/>
    </row>
    <row r="3" ht="12.75">
      <c r="A3" t="s">
        <v>22</v>
      </c>
    </row>
    <row r="4" spans="1:9" ht="12.75">
      <c r="A4" t="s">
        <v>19</v>
      </c>
      <c r="I4" s="8"/>
    </row>
    <row r="5" ht="12.75">
      <c r="A5" t="s">
        <v>23</v>
      </c>
    </row>
    <row r="6" spans="1:2" ht="12.75">
      <c r="A6" t="s">
        <v>24</v>
      </c>
      <c r="B6" s="8"/>
    </row>
    <row r="7" ht="13.5" thickBot="1"/>
    <row r="8" spans="1:7" ht="65.25" thickBot="1" thickTop="1">
      <c r="A8" t="s">
        <v>15</v>
      </c>
      <c r="B8" t="s">
        <v>16</v>
      </c>
      <c r="C8" t="s">
        <v>17</v>
      </c>
      <c r="F8" s="10" t="s">
        <v>20</v>
      </c>
      <c r="G8" s="11" t="s">
        <v>25</v>
      </c>
    </row>
    <row r="9" spans="1:7" ht="13.5" thickBot="1">
      <c r="A9">
        <v>1</v>
      </c>
      <c r="B9">
        <v>1.3145</v>
      </c>
      <c r="C9">
        <v>55.718</v>
      </c>
      <c r="F9" s="12">
        <v>2</v>
      </c>
      <c r="G9" s="13">
        <v>4.303</v>
      </c>
    </row>
    <row r="10" spans="1:7" ht="13.5" thickBot="1">
      <c r="A10">
        <v>2</v>
      </c>
      <c r="B10">
        <v>3.4196</v>
      </c>
      <c r="C10">
        <v>46.196</v>
      </c>
      <c r="F10" s="12">
        <v>3</v>
      </c>
      <c r="G10" s="13">
        <v>3.182</v>
      </c>
    </row>
    <row r="11" spans="1:7" ht="13.5" thickBot="1">
      <c r="A11">
        <v>3</v>
      </c>
      <c r="B11">
        <v>3.3273</v>
      </c>
      <c r="C11">
        <v>64.787</v>
      </c>
      <c r="F11" s="12">
        <v>4</v>
      </c>
      <c r="G11" s="13">
        <v>2.776</v>
      </c>
    </row>
    <row r="12" spans="1:7" ht="13.5" thickBot="1">
      <c r="A12">
        <v>4</v>
      </c>
      <c r="B12">
        <v>4.4757</v>
      </c>
      <c r="C12">
        <v>71.156</v>
      </c>
      <c r="F12" s="12">
        <v>5</v>
      </c>
      <c r="G12" s="13">
        <v>2.571</v>
      </c>
    </row>
    <row r="13" spans="1:7" ht="13.5" thickBot="1">
      <c r="A13">
        <v>5</v>
      </c>
      <c r="B13">
        <v>5.3988</v>
      </c>
      <c r="C13">
        <v>51.935</v>
      </c>
      <c r="F13" s="12">
        <v>8</v>
      </c>
      <c r="G13" s="13">
        <v>2.306</v>
      </c>
    </row>
    <row r="14" spans="1:7" ht="13.5" thickBot="1">
      <c r="A14">
        <v>6</v>
      </c>
      <c r="B14">
        <v>5.9272</v>
      </c>
      <c r="C14">
        <v>53.26</v>
      </c>
      <c r="F14" s="12">
        <v>10</v>
      </c>
      <c r="G14" s="13">
        <v>2.228</v>
      </c>
    </row>
    <row r="15" spans="1:7" ht="13.5" thickBot="1">
      <c r="A15">
        <v>7</v>
      </c>
      <c r="B15">
        <v>8.3148</v>
      </c>
      <c r="C15">
        <v>65.477</v>
      </c>
      <c r="F15" s="12">
        <v>20</v>
      </c>
      <c r="G15" s="13">
        <v>2.086</v>
      </c>
    </row>
    <row r="16" spans="1:7" ht="13.5" thickBot="1">
      <c r="A16">
        <v>8</v>
      </c>
      <c r="B16">
        <v>8.9783</v>
      </c>
      <c r="C16">
        <v>68.57</v>
      </c>
      <c r="F16" s="12">
        <v>50</v>
      </c>
      <c r="G16" s="13">
        <v>2.009</v>
      </c>
    </row>
    <row r="17" spans="1:7" ht="13.5" thickBot="1">
      <c r="A17">
        <v>9</v>
      </c>
      <c r="B17">
        <v>10.722</v>
      </c>
      <c r="C17">
        <v>64.097</v>
      </c>
      <c r="F17" s="14">
        <v>100</v>
      </c>
      <c r="G17" s="15">
        <v>1.984</v>
      </c>
    </row>
    <row r="18" spans="1:3" ht="13.5" thickTop="1">
      <c r="A18">
        <v>10</v>
      </c>
      <c r="B18">
        <v>9.5877</v>
      </c>
      <c r="C18">
        <v>68.048</v>
      </c>
    </row>
    <row r="19" spans="1:3" ht="12.75">
      <c r="A19">
        <v>11</v>
      </c>
      <c r="B19">
        <v>11.565</v>
      </c>
      <c r="C19">
        <v>73.803</v>
      </c>
    </row>
    <row r="20" spans="1:3" ht="12.75">
      <c r="A20">
        <v>12</v>
      </c>
      <c r="B20">
        <v>12.74</v>
      </c>
      <c r="C20">
        <v>67.294</v>
      </c>
    </row>
    <row r="21" spans="1:3" ht="12.75">
      <c r="A21">
        <v>13</v>
      </c>
      <c r="B21">
        <v>13.22</v>
      </c>
      <c r="C21">
        <v>83.131</v>
      </c>
    </row>
    <row r="22" spans="1:3" ht="12.75">
      <c r="A22">
        <v>14</v>
      </c>
      <c r="B22">
        <v>15.313</v>
      </c>
      <c r="C22">
        <v>80.417</v>
      </c>
    </row>
    <row r="23" spans="1:3" ht="12.75">
      <c r="A23">
        <v>15</v>
      </c>
      <c r="B23">
        <v>15.629</v>
      </c>
      <c r="C23">
        <v>83.044</v>
      </c>
    </row>
    <row r="24" spans="1:3" ht="12.75">
      <c r="A24">
        <v>16</v>
      </c>
      <c r="B24">
        <v>14.892</v>
      </c>
      <c r="C24">
        <v>95.171</v>
      </c>
    </row>
    <row r="25" spans="1:3" ht="12.75">
      <c r="A25">
        <v>17</v>
      </c>
      <c r="B25">
        <v>16.553</v>
      </c>
      <c r="C25">
        <v>80.559</v>
      </c>
    </row>
    <row r="26" spans="1:3" ht="12.75">
      <c r="A26">
        <v>18</v>
      </c>
      <c r="B26">
        <v>17.274</v>
      </c>
      <c r="C26">
        <v>98.852</v>
      </c>
    </row>
    <row r="27" spans="1:3" ht="12.75">
      <c r="A27">
        <v>19</v>
      </c>
      <c r="B27">
        <v>19.354</v>
      </c>
      <c r="C27">
        <v>97.385</v>
      </c>
    </row>
    <row r="28" spans="1:3" ht="12.75">
      <c r="A28">
        <v>20</v>
      </c>
      <c r="B28">
        <v>19.493</v>
      </c>
      <c r="C28">
        <v>90.833</v>
      </c>
    </row>
    <row r="29" spans="1:3" ht="12.75">
      <c r="A29">
        <v>21</v>
      </c>
      <c r="B29">
        <v>15.313</v>
      </c>
      <c r="C29">
        <v>80.417</v>
      </c>
    </row>
    <row r="30" spans="1:3" ht="12.75">
      <c r="A30">
        <v>22</v>
      </c>
      <c r="B30">
        <v>15.629</v>
      </c>
      <c r="C30">
        <v>83.044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140625" defaultRowHeight="12.75"/>
  <cols>
    <col min="2" max="2" width="12.7109375" style="0" customWidth="1"/>
    <col min="3" max="3" width="14.00390625" style="0" customWidth="1"/>
  </cols>
  <sheetData>
    <row r="1" ht="12.75">
      <c r="A1" t="s">
        <v>21</v>
      </c>
    </row>
    <row r="2" spans="1:7" ht="12.75">
      <c r="A2" t="s">
        <v>18</v>
      </c>
      <c r="G2" s="8">
        <f>PEARSON(B9:B30,C9:C30)</f>
        <v>0.8777094500399547</v>
      </c>
    </row>
    <row r="3" ht="12.75">
      <c r="A3" t="s">
        <v>22</v>
      </c>
    </row>
    <row r="4" spans="1:9" ht="12.75">
      <c r="A4" t="s">
        <v>19</v>
      </c>
      <c r="I4" s="8">
        <f>G2^2</f>
        <v>0.7703738786894397</v>
      </c>
    </row>
    <row r="5" ht="12.75">
      <c r="A5" t="s">
        <v>23</v>
      </c>
    </row>
    <row r="6" spans="1:3" ht="12.75">
      <c r="A6" t="s">
        <v>24</v>
      </c>
      <c r="B6" s="8">
        <f>(G2*SQRT(20))/SQRT(1-I4)</f>
        <v>8.19134328987938</v>
      </c>
      <c r="C6" t="s">
        <v>26</v>
      </c>
    </row>
    <row r="7" ht="13.5" thickBot="1">
      <c r="C7" t="s">
        <v>27</v>
      </c>
    </row>
    <row r="8" spans="1:7" ht="65.25" thickBot="1" thickTop="1">
      <c r="A8" t="s">
        <v>15</v>
      </c>
      <c r="B8" t="s">
        <v>16</v>
      </c>
      <c r="C8" t="s">
        <v>17</v>
      </c>
      <c r="F8" s="10" t="s">
        <v>20</v>
      </c>
      <c r="G8" s="11" t="s">
        <v>25</v>
      </c>
    </row>
    <row r="9" spans="1:7" ht="13.5" thickBot="1">
      <c r="A9">
        <v>1</v>
      </c>
      <c r="B9">
        <v>1.3145</v>
      </c>
      <c r="C9">
        <v>55.718</v>
      </c>
      <c r="F9" s="12">
        <v>2</v>
      </c>
      <c r="G9" s="13">
        <v>4.303</v>
      </c>
    </row>
    <row r="10" spans="1:7" ht="13.5" thickBot="1">
      <c r="A10">
        <v>2</v>
      </c>
      <c r="B10">
        <v>3.4196</v>
      </c>
      <c r="C10">
        <v>46.196</v>
      </c>
      <c r="F10" s="12">
        <v>3</v>
      </c>
      <c r="G10" s="13">
        <v>3.182</v>
      </c>
    </row>
    <row r="11" spans="1:7" ht="13.5" thickBot="1">
      <c r="A11">
        <v>3</v>
      </c>
      <c r="B11">
        <v>3.3273</v>
      </c>
      <c r="C11">
        <v>64.787</v>
      </c>
      <c r="F11" s="12">
        <v>4</v>
      </c>
      <c r="G11" s="13">
        <v>2.776</v>
      </c>
    </row>
    <row r="12" spans="1:7" ht="13.5" thickBot="1">
      <c r="A12">
        <v>4</v>
      </c>
      <c r="B12">
        <v>4.4757</v>
      </c>
      <c r="C12">
        <v>71.156</v>
      </c>
      <c r="F12" s="12">
        <v>5</v>
      </c>
      <c r="G12" s="13">
        <v>2.571</v>
      </c>
    </row>
    <row r="13" spans="1:7" ht="13.5" thickBot="1">
      <c r="A13">
        <v>5</v>
      </c>
      <c r="B13">
        <v>5.3988</v>
      </c>
      <c r="C13">
        <v>51.935</v>
      </c>
      <c r="F13" s="12">
        <v>8</v>
      </c>
      <c r="G13" s="13">
        <v>2.306</v>
      </c>
    </row>
    <row r="14" spans="1:7" ht="13.5" thickBot="1">
      <c r="A14">
        <v>6</v>
      </c>
      <c r="B14">
        <v>5.9272</v>
      </c>
      <c r="C14">
        <v>53.26</v>
      </c>
      <c r="F14" s="12">
        <v>10</v>
      </c>
      <c r="G14" s="13">
        <v>2.228</v>
      </c>
    </row>
    <row r="15" spans="1:7" ht="13.5" thickBot="1">
      <c r="A15">
        <v>7</v>
      </c>
      <c r="B15">
        <v>8.3148</v>
      </c>
      <c r="C15">
        <v>65.477</v>
      </c>
      <c r="F15" s="12">
        <v>20</v>
      </c>
      <c r="G15" s="13">
        <v>2.086</v>
      </c>
    </row>
    <row r="16" spans="1:7" ht="13.5" thickBot="1">
      <c r="A16">
        <v>8</v>
      </c>
      <c r="B16">
        <v>8.9783</v>
      </c>
      <c r="C16">
        <v>68.57</v>
      </c>
      <c r="F16" s="12">
        <v>50</v>
      </c>
      <c r="G16" s="13">
        <v>2.009</v>
      </c>
    </row>
    <row r="17" spans="1:7" ht="13.5" thickBot="1">
      <c r="A17">
        <v>9</v>
      </c>
      <c r="B17">
        <v>10.722</v>
      </c>
      <c r="C17">
        <v>64.097</v>
      </c>
      <c r="F17" s="14">
        <v>100</v>
      </c>
      <c r="G17" s="15">
        <v>1.984</v>
      </c>
    </row>
    <row r="18" spans="1:3" ht="13.5" thickTop="1">
      <c r="A18">
        <v>10</v>
      </c>
      <c r="B18">
        <v>9.5877</v>
      </c>
      <c r="C18">
        <v>68.048</v>
      </c>
    </row>
    <row r="19" spans="1:3" ht="12.75">
      <c r="A19">
        <v>11</v>
      </c>
      <c r="B19">
        <v>11.565</v>
      </c>
      <c r="C19">
        <v>73.803</v>
      </c>
    </row>
    <row r="20" spans="1:3" ht="12.75">
      <c r="A20">
        <v>12</v>
      </c>
      <c r="B20">
        <v>12.74</v>
      </c>
      <c r="C20">
        <v>67.294</v>
      </c>
    </row>
    <row r="21" spans="1:3" ht="12.75">
      <c r="A21">
        <v>13</v>
      </c>
      <c r="B21">
        <v>13.22</v>
      </c>
      <c r="C21">
        <v>83.131</v>
      </c>
    </row>
    <row r="22" spans="1:3" ht="12.75">
      <c r="A22">
        <v>14</v>
      </c>
      <c r="B22">
        <v>15.313</v>
      </c>
      <c r="C22">
        <v>80.417</v>
      </c>
    </row>
    <row r="23" spans="1:3" ht="12.75">
      <c r="A23">
        <v>15</v>
      </c>
      <c r="B23">
        <v>15.629</v>
      </c>
      <c r="C23">
        <v>83.044</v>
      </c>
    </row>
    <row r="24" spans="1:3" ht="12.75">
      <c r="A24">
        <v>16</v>
      </c>
      <c r="B24">
        <v>14.892</v>
      </c>
      <c r="C24">
        <v>95.171</v>
      </c>
    </row>
    <row r="25" spans="1:3" ht="12.75">
      <c r="A25">
        <v>17</v>
      </c>
      <c r="B25">
        <v>16.553</v>
      </c>
      <c r="C25">
        <v>80.559</v>
      </c>
    </row>
    <row r="26" spans="1:3" ht="12.75">
      <c r="A26">
        <v>18</v>
      </c>
      <c r="B26">
        <v>17.274</v>
      </c>
      <c r="C26">
        <v>98.852</v>
      </c>
    </row>
    <row r="27" spans="1:3" ht="12.75">
      <c r="A27">
        <v>19</v>
      </c>
      <c r="B27">
        <v>19.354</v>
      </c>
      <c r="C27">
        <v>97.385</v>
      </c>
    </row>
    <row r="28" spans="1:3" ht="12.75">
      <c r="A28">
        <v>20</v>
      </c>
      <c r="B28">
        <v>19.493</v>
      </c>
      <c r="C28">
        <v>90.833</v>
      </c>
    </row>
    <row r="29" spans="1:3" ht="12.75">
      <c r="A29">
        <v>21</v>
      </c>
      <c r="B29">
        <v>15.313</v>
      </c>
      <c r="C29">
        <v>80.417</v>
      </c>
    </row>
    <row r="30" spans="1:3" ht="12.75">
      <c r="A30">
        <v>22</v>
      </c>
      <c r="B30">
        <v>15.629</v>
      </c>
      <c r="C30">
        <v>83.044</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E16"/>
  <sheetViews>
    <sheetView workbookViewId="0" topLeftCell="A1">
      <selection activeCell="A6" sqref="A6"/>
    </sheetView>
  </sheetViews>
  <sheetFormatPr defaultColWidth="9.140625" defaultRowHeight="12.75"/>
  <cols>
    <col min="1" max="1" width="16.140625" style="0" customWidth="1"/>
    <col min="3" max="3" width="9.57421875" style="0" customWidth="1"/>
    <col min="5" max="5" width="12.421875" style="0" bestFit="1" customWidth="1"/>
    <col min="14" max="14" width="12.421875" style="0" bestFit="1" customWidth="1"/>
  </cols>
  <sheetData>
    <row r="1" ht="13.5" thickBot="1">
      <c r="A1" t="s">
        <v>32</v>
      </c>
    </row>
    <row r="2" spans="1:3" ht="12.75">
      <c r="A2" s="17"/>
      <c r="B2" s="18" t="s">
        <v>28</v>
      </c>
      <c r="C2" s="19" t="s">
        <v>29</v>
      </c>
    </row>
    <row r="3" spans="1:3" ht="12.75">
      <c r="A3" s="20" t="s">
        <v>30</v>
      </c>
      <c r="B3" s="16">
        <v>9</v>
      </c>
      <c r="C3" s="21">
        <v>10</v>
      </c>
    </row>
    <row r="4" spans="1:3" ht="13.5" thickBot="1">
      <c r="A4" s="22" t="s">
        <v>31</v>
      </c>
      <c r="B4" s="23">
        <v>11</v>
      </c>
      <c r="C4" s="24">
        <v>37</v>
      </c>
    </row>
    <row r="6" ht="12.75">
      <c r="A6" t="s">
        <v>33</v>
      </c>
    </row>
    <row r="8" ht="13.5" thickBot="1">
      <c r="A8" t="s">
        <v>34</v>
      </c>
    </row>
    <row r="9" spans="1:3" ht="12.75">
      <c r="A9" s="17"/>
      <c r="B9" s="18" t="s">
        <v>28</v>
      </c>
      <c r="C9" s="19" t="s">
        <v>29</v>
      </c>
    </row>
    <row r="10" spans="1:3" ht="12.75">
      <c r="A10" s="20" t="s">
        <v>30</v>
      </c>
      <c r="B10" s="25"/>
      <c r="C10" s="26"/>
    </row>
    <row r="11" spans="1:3" ht="13.5" thickBot="1">
      <c r="A11" s="22" t="s">
        <v>31</v>
      </c>
      <c r="B11" s="27"/>
      <c r="C11" s="28"/>
    </row>
    <row r="13" ht="12.75">
      <c r="A13" t="s">
        <v>35</v>
      </c>
    </row>
    <row r="14" ht="12.75">
      <c r="A14" t="s">
        <v>36</v>
      </c>
    </row>
    <row r="15" ht="12.75">
      <c r="E15" s="8"/>
    </row>
    <row r="16" ht="12.75">
      <c r="E16" s="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4"/>
  <sheetViews>
    <sheetView tabSelected="1" workbookViewId="0" topLeftCell="A1">
      <selection activeCell="A1" sqref="A1"/>
    </sheetView>
  </sheetViews>
  <sheetFormatPr defaultColWidth="9.140625" defaultRowHeight="12.75"/>
  <cols>
    <col min="1" max="1" width="16.140625" style="0" customWidth="1"/>
    <col min="3" max="3" width="9.57421875" style="0" customWidth="1"/>
    <col min="5" max="5" width="12.421875" style="0" bestFit="1" customWidth="1"/>
    <col min="14" max="14" width="12.421875" style="0" bestFit="1" customWidth="1"/>
  </cols>
  <sheetData>
    <row r="1" ht="13.5" thickBot="1">
      <c r="A1" t="s">
        <v>32</v>
      </c>
    </row>
    <row r="2" spans="1:3" ht="12.75">
      <c r="A2" s="17"/>
      <c r="B2" s="18" t="s">
        <v>28</v>
      </c>
      <c r="C2" s="19" t="s">
        <v>29</v>
      </c>
    </row>
    <row r="3" spans="1:3" ht="12.75">
      <c r="A3" s="20" t="s">
        <v>30</v>
      </c>
      <c r="B3" s="16">
        <v>9</v>
      </c>
      <c r="C3" s="21">
        <v>10</v>
      </c>
    </row>
    <row r="4" spans="1:3" ht="13.5" thickBot="1">
      <c r="A4" s="22" t="s">
        <v>31</v>
      </c>
      <c r="B4" s="23">
        <v>11</v>
      </c>
      <c r="C4" s="24">
        <v>37</v>
      </c>
    </row>
    <row r="6" ht="12.75">
      <c r="A6" t="s">
        <v>33</v>
      </c>
    </row>
    <row r="8" ht="13.5" thickBot="1">
      <c r="A8" t="s">
        <v>34</v>
      </c>
    </row>
    <row r="9" spans="1:3" ht="12.75">
      <c r="A9" s="17"/>
      <c r="B9" s="18" t="s">
        <v>28</v>
      </c>
      <c r="C9" s="19" t="s">
        <v>29</v>
      </c>
    </row>
    <row r="10" spans="1:3" ht="12.75">
      <c r="A10" s="20" t="s">
        <v>30</v>
      </c>
      <c r="B10" s="25">
        <f>SUM($B$3:$C$4)/4</f>
        <v>16.75</v>
      </c>
      <c r="C10" s="26">
        <f>SUM($B$3:$C$4)/4</f>
        <v>16.75</v>
      </c>
    </row>
    <row r="11" spans="1:3" ht="13.5" thickBot="1">
      <c r="A11" s="22" t="s">
        <v>31</v>
      </c>
      <c r="B11" s="27">
        <f>SUM($B$3:$C$4)/4</f>
        <v>16.75</v>
      </c>
      <c r="C11" s="28">
        <f>SUM($B$3:$C$4)/4</f>
        <v>16.75</v>
      </c>
    </row>
    <row r="13" spans="1:5" ht="12.75">
      <c r="A13" t="s">
        <v>35</v>
      </c>
      <c r="E13" s="8">
        <f>CHITEST(B3:C4,B10:C11)</f>
        <v>1.0420448328310042E-08</v>
      </c>
    </row>
    <row r="14" spans="1:5" ht="12.75">
      <c r="A14" t="s">
        <v>36</v>
      </c>
      <c r="E14" s="8" t="s">
        <v>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Fergenson</dc:creator>
  <cp:keywords/>
  <dc:description/>
  <cp:lastModifiedBy>David Fergenson</cp:lastModifiedBy>
  <dcterms:created xsi:type="dcterms:W3CDTF">2005-12-10T06:13:40Z</dcterms:created>
  <dcterms:modified xsi:type="dcterms:W3CDTF">2006-01-29T07:15:17Z</dcterms:modified>
  <cp:category/>
  <cp:version/>
  <cp:contentType/>
  <cp:contentStatus/>
</cp:coreProperties>
</file>