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<sst xmlns="http://schemas.openxmlformats.org/spreadsheetml/2006/main" count="14" uniqueCount="14">
  <si>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TABLE  36</t>
  </si>
  <si>
    <t xml:space="preserve">COMBINED LOCAL  AIRCRAFT  OPERATIONS AT AIRPORTS </t>
  </si>
  <si>
    <t>(In Thousands)</t>
  </si>
  <si>
    <t>FISCAL</t>
  </si>
  <si>
    <t>YEAR</t>
  </si>
  <si>
    <t>GENERAL</t>
  </si>
  <si>
    <t>AVIATION</t>
  </si>
  <si>
    <t>MILITARY</t>
  </si>
  <si>
    <t>TOTAL</t>
  </si>
  <si>
    <t>Historical*</t>
  </si>
  <si>
    <t>2001E</t>
  </si>
  <si>
    <t>Forecast</t>
  </si>
  <si>
    <t>* Source:  FAA Air Traffic Activity.</t>
  </si>
  <si>
    <r>
      <t xml:space="preserve">  </t>
    </r>
    <r>
      <rPr>
        <b/>
        <u val="single"/>
        <sz val="13"/>
        <rFont val="Arial"/>
        <family val="2"/>
      </rPr>
      <t xml:space="preserve"> WITH FAA  AND CONTRACT TRAFFIC CONTROL SERVICE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</si>
</sst>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164" fontId="4" fillId="0" borderId="8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0" fontId="3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64" fontId="4" fillId="0" borderId="5" xfId="0" applyNumberFormat="1" applyFont="1" applyBorder="1" applyAlignment="1">
      <alignment horizontal="centerContinuous"/>
    </xf>
    <xf numFmtId="164" fontId="4" fillId="0" borderId="9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Continuous"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Tab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34"/>
      <sheetName val="TABLE35"/>
      <sheetName val="TABLE36"/>
      <sheetName val="TABLE37"/>
      <sheetName val="TABLE38"/>
      <sheetName val="TABLE39"/>
      <sheetName val="TABLE40"/>
      <sheetName val="TABLE41"/>
      <sheetName val="TABLE42"/>
      <sheetName val="TABLE43"/>
      <sheetName val="TABLE44"/>
      <sheetName val="TABLE45"/>
      <sheetName val="TABLE46"/>
      <sheetName val="TABLE 47"/>
      <sheetName val="TABLE 48"/>
      <sheetName val="TABLE49"/>
      <sheetName val="TABLE 50"/>
      <sheetName val="TABLE 51"/>
    </sheetNames>
    <sheetDataSet>
      <sheetData sheetId="5">
        <row r="12">
          <cell r="B12">
            <v>11135.2</v>
          </cell>
          <cell r="C12">
            <v>927.5</v>
          </cell>
        </row>
        <row r="13">
          <cell r="B13">
            <v>11082.7</v>
          </cell>
          <cell r="C13">
            <v>976.5</v>
          </cell>
        </row>
        <row r="14">
          <cell r="B14">
            <v>11687.9</v>
          </cell>
          <cell r="C14">
            <v>1063.1</v>
          </cell>
        </row>
        <row r="15">
          <cell r="B15">
            <v>10716.7</v>
          </cell>
          <cell r="C15">
            <v>941.1</v>
          </cell>
        </row>
        <row r="16">
          <cell r="B16">
            <v>9828.9</v>
          </cell>
          <cell r="C16">
            <v>908.1</v>
          </cell>
        </row>
        <row r="17">
          <cell r="B17">
            <v>9521.4</v>
          </cell>
          <cell r="C17">
            <v>911.6</v>
          </cell>
        </row>
        <row r="20">
          <cell r="B20">
            <v>9421.9</v>
          </cell>
          <cell r="C20">
            <v>911.6</v>
          </cell>
        </row>
        <row r="21">
          <cell r="B21">
            <v>9491.9</v>
          </cell>
          <cell r="C21">
            <v>911.6</v>
          </cell>
        </row>
        <row r="22">
          <cell r="B22">
            <v>9605.8</v>
          </cell>
          <cell r="C22">
            <v>911.6</v>
          </cell>
        </row>
        <row r="24">
          <cell r="B24">
            <v>9730.6</v>
          </cell>
          <cell r="C24">
            <v>911.6</v>
          </cell>
        </row>
        <row r="25">
          <cell r="B25">
            <v>9857.1</v>
          </cell>
          <cell r="C25">
            <v>911.6</v>
          </cell>
        </row>
        <row r="26">
          <cell r="B26">
            <v>9985.3</v>
          </cell>
          <cell r="C26">
            <v>911.6</v>
          </cell>
        </row>
        <row r="28">
          <cell r="B28">
            <v>10105.1</v>
          </cell>
          <cell r="C28">
            <v>911.6</v>
          </cell>
        </row>
        <row r="29">
          <cell r="B29">
            <v>10226.4</v>
          </cell>
          <cell r="C29">
            <v>911.6</v>
          </cell>
        </row>
        <row r="30">
          <cell r="B30">
            <v>10349.1</v>
          </cell>
          <cell r="C30">
            <v>911.6</v>
          </cell>
        </row>
        <row r="32">
          <cell r="B32">
            <v>10473.3</v>
          </cell>
          <cell r="C32">
            <v>911.6</v>
          </cell>
        </row>
        <row r="33">
          <cell r="B33">
            <v>10598.9</v>
          </cell>
          <cell r="C33">
            <v>911.6</v>
          </cell>
        </row>
        <row r="34">
          <cell r="B34">
            <v>10726.1</v>
          </cell>
          <cell r="C34">
            <v>911.6</v>
          </cell>
        </row>
      </sheetData>
      <sheetData sheetId="8">
        <row r="12">
          <cell r="B12">
            <v>4029</v>
          </cell>
          <cell r="C12">
            <v>319.6</v>
          </cell>
        </row>
        <row r="13">
          <cell r="B13">
            <v>4877.3</v>
          </cell>
          <cell r="C13">
            <v>450.5</v>
          </cell>
        </row>
        <row r="14">
          <cell r="B14">
            <v>5292.3</v>
          </cell>
          <cell r="C14">
            <v>445.836</v>
          </cell>
        </row>
        <row r="15">
          <cell r="B15">
            <v>6317.7</v>
          </cell>
          <cell r="C15">
            <v>507.1</v>
          </cell>
        </row>
        <row r="16">
          <cell r="B16">
            <v>6359.1</v>
          </cell>
          <cell r="C16">
            <v>529.5</v>
          </cell>
        </row>
        <row r="17">
          <cell r="B17">
            <v>6634.1</v>
          </cell>
          <cell r="C17">
            <v>599.4</v>
          </cell>
        </row>
        <row r="20">
          <cell r="B20">
            <v>6789.3</v>
          </cell>
          <cell r="C20">
            <v>599.6</v>
          </cell>
        </row>
        <row r="21">
          <cell r="B21">
            <v>7041.2566839017345</v>
          </cell>
          <cell r="C21">
            <v>599.6</v>
          </cell>
        </row>
        <row r="22">
          <cell r="B22">
            <v>7118.687914476554</v>
          </cell>
          <cell r="C22">
            <v>599.6</v>
          </cell>
        </row>
        <row r="24">
          <cell r="B24">
            <v>7211.18111045086</v>
          </cell>
          <cell r="C24">
            <v>599.6</v>
          </cell>
        </row>
        <row r="25">
          <cell r="B25">
            <v>7304.9471485716</v>
          </cell>
          <cell r="C25">
            <v>599.6</v>
          </cell>
        </row>
        <row r="26">
          <cell r="B26">
            <v>7399.879958659907</v>
          </cell>
          <cell r="C26">
            <v>599.6</v>
          </cell>
        </row>
        <row r="28">
          <cell r="B28">
            <v>7488.6606983737765</v>
          </cell>
          <cell r="C28">
            <v>599.6</v>
          </cell>
        </row>
        <row r="29">
          <cell r="B29">
            <v>7578.60821005521</v>
          </cell>
          <cell r="C29">
            <v>599.6</v>
          </cell>
        </row>
        <row r="30">
          <cell r="B30">
            <v>7669.510353346472</v>
          </cell>
          <cell r="C30">
            <v>599.6</v>
          </cell>
        </row>
        <row r="32">
          <cell r="B32">
            <v>7761.579268605298</v>
          </cell>
          <cell r="C32">
            <v>599.6</v>
          </cell>
        </row>
        <row r="33">
          <cell r="B33">
            <v>7854.708885652821</v>
          </cell>
          <cell r="C33">
            <v>599.6</v>
          </cell>
        </row>
        <row r="34">
          <cell r="B34">
            <v>7948.89920448904</v>
          </cell>
          <cell r="C34">
            <v>599.6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E8" sqref="E8"/>
    </sheetView>
  </sheetViews>
  <sheetFormatPr defaultColWidth="8.88671875" defaultRowHeight="15"/>
  <cols>
    <col min="1" max="1" width="11.6640625" style="0" customWidth="1"/>
    <col min="2" max="2" width="14.10546875" style="0" customWidth="1"/>
    <col min="3" max="3" width="17.4453125" style="0" customWidth="1"/>
    <col min="4" max="4" width="15.3359375" style="0" customWidth="1"/>
  </cols>
  <sheetData>
    <row r="1" spans="1:4" ht="18">
      <c r="A1" s="1" t="s">
        <v>0</v>
      </c>
      <c r="B1" s="2"/>
      <c r="C1" s="2"/>
      <c r="D1" s="2"/>
    </row>
    <row r="2" spans="1:4" ht="15">
      <c r="A2" s="2"/>
      <c r="B2" s="2"/>
      <c r="C2" s="2"/>
      <c r="D2" s="2"/>
    </row>
    <row r="3" s="26" customFormat="1" ht="16.5">
      <c r="A3" s="25" t="s">
        <v>1</v>
      </c>
    </row>
    <row r="4" s="26" customFormat="1" ht="16.5"/>
    <row r="5" s="26" customFormat="1" ht="16.5">
      <c r="A5" s="30" t="s">
        <v>13</v>
      </c>
    </row>
    <row r="6" spans="1:4" s="27" customFormat="1" ht="15">
      <c r="A6" s="28" t="s">
        <v>2</v>
      </c>
      <c r="B6" s="29"/>
      <c r="C6" s="29"/>
      <c r="D6" s="29"/>
    </row>
    <row r="7" spans="1:4" ht="15">
      <c r="A7" s="3"/>
      <c r="B7" s="2"/>
      <c r="C7" s="2"/>
      <c r="D7" s="2"/>
    </row>
    <row r="8" spans="1:4" ht="15">
      <c r="A8" s="4"/>
      <c r="B8" s="4"/>
      <c r="C8" s="4"/>
      <c r="D8" s="4"/>
    </row>
    <row r="9" spans="1:4" ht="15">
      <c r="A9" s="5" t="s">
        <v>3</v>
      </c>
      <c r="B9" s="7" t="s">
        <v>5</v>
      </c>
      <c r="C9" s="6"/>
      <c r="D9" s="8"/>
    </row>
    <row r="10" spans="1:4" ht="15">
      <c r="A10" s="9" t="s">
        <v>4</v>
      </c>
      <c r="B10" s="10" t="s">
        <v>6</v>
      </c>
      <c r="C10" s="11" t="s">
        <v>7</v>
      </c>
      <c r="D10" s="10" t="s">
        <v>8</v>
      </c>
    </row>
    <row r="11" spans="1:4" ht="15">
      <c r="A11" s="12" t="s">
        <v>9</v>
      </c>
      <c r="B11" s="13"/>
      <c r="C11" s="4"/>
      <c r="D11" s="13"/>
    </row>
    <row r="12" spans="1:4" ht="15">
      <c r="A12" s="14">
        <v>1997</v>
      </c>
      <c r="B12" s="15">
        <f>'[1]TABLE39'!B12+'[1]TABLE42'!B12</f>
        <v>15164.2</v>
      </c>
      <c r="C12" s="15">
        <f>'[1]TABLE39'!C12+'[1]TABLE42'!C12</f>
        <v>1247.1</v>
      </c>
      <c r="D12" s="15">
        <f aca="true" t="shared" si="0" ref="D12:D17">SUM(B12:C12)</f>
        <v>16411.3</v>
      </c>
    </row>
    <row r="13" spans="1:4" ht="15">
      <c r="A13" s="14">
        <v>1998</v>
      </c>
      <c r="B13" s="15">
        <f>'[1]TABLE39'!B13+'[1]TABLE42'!B13</f>
        <v>15960</v>
      </c>
      <c r="C13" s="15">
        <f>'[1]TABLE39'!C13+'[1]TABLE42'!C13</f>
        <v>1427</v>
      </c>
      <c r="D13" s="15">
        <f t="shared" si="0"/>
        <v>17387</v>
      </c>
    </row>
    <row r="14" spans="1:4" ht="15">
      <c r="A14" s="14">
        <v>1999</v>
      </c>
      <c r="B14" s="15">
        <f>'[1]TABLE39'!B14+'[1]TABLE42'!B14</f>
        <v>16980.2</v>
      </c>
      <c r="C14" s="15">
        <f>'[1]TABLE39'!C14+'[1]TABLE42'!C14</f>
        <v>1508.936</v>
      </c>
      <c r="D14" s="15">
        <f t="shared" si="0"/>
        <v>18489.136000000002</v>
      </c>
    </row>
    <row r="15" spans="1:4" ht="15">
      <c r="A15" s="14">
        <v>2000</v>
      </c>
      <c r="B15" s="15">
        <f>'[1]TABLE39'!B15+'[1]TABLE42'!B15</f>
        <v>17034.4</v>
      </c>
      <c r="C15" s="15">
        <f>'[1]TABLE39'!C15+'[1]TABLE42'!C15</f>
        <v>1448.2</v>
      </c>
      <c r="D15" s="15">
        <f t="shared" si="0"/>
        <v>18482.600000000002</v>
      </c>
    </row>
    <row r="16" spans="1:4" ht="15">
      <c r="A16" s="14" t="s">
        <v>10</v>
      </c>
      <c r="B16" s="15">
        <f>'[1]TABLE39'!B16+'[1]TABLE42'!B16</f>
        <v>16188</v>
      </c>
      <c r="C16" s="15">
        <f>'[1]TABLE39'!C16+'[1]TABLE42'!C16</f>
        <v>1437.6</v>
      </c>
      <c r="D16" s="15">
        <f t="shared" si="0"/>
        <v>17625.6</v>
      </c>
    </row>
    <row r="17" spans="1:4" ht="15">
      <c r="A17" s="14">
        <v>2002</v>
      </c>
      <c r="B17" s="15">
        <f>'[1]TABLE39'!B17+'[1]TABLE42'!B17</f>
        <v>16155.5</v>
      </c>
      <c r="C17" s="15">
        <f>'[1]TABLE39'!C17+'[1]TABLE42'!C17</f>
        <v>1511</v>
      </c>
      <c r="D17" s="15">
        <f t="shared" si="0"/>
        <v>17666.5</v>
      </c>
    </row>
    <row r="18" spans="1:4" ht="15">
      <c r="A18" s="14"/>
      <c r="B18" s="15"/>
      <c r="C18" s="16"/>
      <c r="D18" s="15"/>
    </row>
    <row r="19" spans="1:4" ht="15">
      <c r="A19" s="17" t="s">
        <v>11</v>
      </c>
      <c r="B19" s="15"/>
      <c r="C19" s="16"/>
      <c r="D19" s="15"/>
    </row>
    <row r="20" spans="1:4" ht="15">
      <c r="A20" s="14">
        <v>2003</v>
      </c>
      <c r="B20" s="15">
        <f>ROUND('[1]TABLE39'!B20+('[1]TABLE42'!B20),1)</f>
        <v>16211.2</v>
      </c>
      <c r="C20" s="16">
        <f>ROUND('[1]TABLE39'!C20+('[1]TABLE42'!C20),1)</f>
        <v>1511.2</v>
      </c>
      <c r="D20" s="15">
        <f aca="true" t="shared" si="1" ref="D20:D34">SUM(B20:C20)</f>
        <v>17722.4</v>
      </c>
    </row>
    <row r="21" spans="1:4" ht="15">
      <c r="A21" s="14">
        <v>2004</v>
      </c>
      <c r="B21" s="15">
        <f>ROUND('[1]TABLE39'!B21+('[1]TABLE42'!B21),1)</f>
        <v>16533.2</v>
      </c>
      <c r="C21" s="16">
        <f>ROUND('[1]TABLE39'!C21+('[1]TABLE42'!C21),1)</f>
        <v>1511.2</v>
      </c>
      <c r="D21" s="15">
        <f t="shared" si="1"/>
        <v>18044.4</v>
      </c>
    </row>
    <row r="22" spans="1:4" ht="15">
      <c r="A22" s="14">
        <v>2005</v>
      </c>
      <c r="B22" s="15">
        <f>ROUND('[1]TABLE39'!B22+('[1]TABLE42'!B22),1)</f>
        <v>16724.5</v>
      </c>
      <c r="C22" s="16">
        <f>ROUND('[1]TABLE39'!C22+('[1]TABLE42'!C22),1)</f>
        <v>1511.2</v>
      </c>
      <c r="D22" s="15">
        <f t="shared" si="1"/>
        <v>18235.7</v>
      </c>
    </row>
    <row r="23" spans="1:4" ht="15">
      <c r="A23" s="14"/>
      <c r="B23" s="15"/>
      <c r="C23" s="16"/>
      <c r="D23" s="15"/>
    </row>
    <row r="24" spans="1:4" ht="15">
      <c r="A24" s="14">
        <v>2006</v>
      </c>
      <c r="B24" s="15">
        <f>ROUND('[1]TABLE39'!B24+('[1]TABLE42'!B24),1)</f>
        <v>16941.8</v>
      </c>
      <c r="C24" s="16">
        <f>ROUND('[1]TABLE39'!C24+('[1]TABLE42'!C24),1)</f>
        <v>1511.2</v>
      </c>
      <c r="D24" s="15">
        <f t="shared" si="1"/>
        <v>18453</v>
      </c>
    </row>
    <row r="25" spans="1:4" ht="15">
      <c r="A25" s="14">
        <v>2007</v>
      </c>
      <c r="B25" s="15">
        <f>ROUND('[1]TABLE39'!B25+('[1]TABLE42'!B25),1)</f>
        <v>17162</v>
      </c>
      <c r="C25" s="16">
        <f>ROUND('[1]TABLE39'!C25+('[1]TABLE42'!C25),1)</f>
        <v>1511.2</v>
      </c>
      <c r="D25" s="15">
        <f t="shared" si="1"/>
        <v>18673.2</v>
      </c>
    </row>
    <row r="26" spans="1:4" ht="15">
      <c r="A26" s="14">
        <v>2008</v>
      </c>
      <c r="B26" s="15">
        <f>ROUND('[1]TABLE39'!B26+('[1]TABLE42'!B26),1)</f>
        <v>17385.2</v>
      </c>
      <c r="C26" s="16">
        <f>ROUND('[1]TABLE39'!C26+('[1]TABLE42'!C26),1)</f>
        <v>1511.2</v>
      </c>
      <c r="D26" s="15">
        <f t="shared" si="1"/>
        <v>18896.4</v>
      </c>
    </row>
    <row r="27" spans="1:4" ht="15">
      <c r="A27" s="14"/>
      <c r="B27" s="15"/>
      <c r="C27" s="16"/>
      <c r="D27" s="15"/>
    </row>
    <row r="28" spans="1:4" ht="15">
      <c r="A28" s="14">
        <v>2009</v>
      </c>
      <c r="B28" s="15">
        <f>ROUND('[1]TABLE39'!B28+('[1]TABLE42'!B28),1)</f>
        <v>17593.8</v>
      </c>
      <c r="C28" s="16">
        <f>ROUND('[1]TABLE39'!C28+('[1]TABLE42'!C28),1)</f>
        <v>1511.2</v>
      </c>
      <c r="D28" s="15">
        <f t="shared" si="1"/>
        <v>19105</v>
      </c>
    </row>
    <row r="29" spans="1:4" ht="15">
      <c r="A29" s="14">
        <v>2010</v>
      </c>
      <c r="B29" s="15">
        <f>ROUND('[1]TABLE39'!B29+('[1]TABLE42'!B29),1)</f>
        <v>17805</v>
      </c>
      <c r="C29" s="16">
        <f>ROUND('[1]TABLE39'!C29+('[1]TABLE42'!C29),1)</f>
        <v>1511.2</v>
      </c>
      <c r="D29" s="15">
        <f t="shared" si="1"/>
        <v>19316.2</v>
      </c>
    </row>
    <row r="30" spans="1:4" ht="15">
      <c r="A30" s="14">
        <v>2011</v>
      </c>
      <c r="B30" s="15">
        <f>ROUND('[1]TABLE39'!B30+('[1]TABLE42'!B30),1)</f>
        <v>18018.6</v>
      </c>
      <c r="C30" s="16">
        <f>ROUND('[1]TABLE39'!C30+('[1]TABLE42'!C30),1)</f>
        <v>1511.2</v>
      </c>
      <c r="D30" s="15">
        <f t="shared" si="1"/>
        <v>19529.8</v>
      </c>
    </row>
    <row r="31" spans="1:4" ht="15">
      <c r="A31" s="14"/>
      <c r="B31" s="15"/>
      <c r="C31" s="16"/>
      <c r="D31" s="15"/>
    </row>
    <row r="32" spans="1:4" ht="15">
      <c r="A32" s="14">
        <v>2012</v>
      </c>
      <c r="B32" s="15">
        <f>ROUND('[1]TABLE39'!B32+('[1]TABLE42'!B32),1)</f>
        <v>18234.9</v>
      </c>
      <c r="C32" s="16">
        <f>ROUND('[1]TABLE39'!C32+('[1]TABLE42'!C32),1)</f>
        <v>1511.2</v>
      </c>
      <c r="D32" s="15">
        <f t="shared" si="1"/>
        <v>19746.100000000002</v>
      </c>
    </row>
    <row r="33" spans="1:4" ht="15">
      <c r="A33" s="18">
        <v>2013</v>
      </c>
      <c r="B33" s="15">
        <f>ROUND('[1]TABLE39'!B33+('[1]TABLE42'!B33),1)</f>
        <v>18453.6</v>
      </c>
      <c r="C33" s="16">
        <f>ROUND('[1]TABLE39'!C33+('[1]TABLE42'!C33),1)</f>
        <v>1511.2</v>
      </c>
      <c r="D33" s="15">
        <f t="shared" si="1"/>
        <v>19964.8</v>
      </c>
    </row>
    <row r="34" spans="1:4" ht="15">
      <c r="A34" s="19">
        <v>2014</v>
      </c>
      <c r="B34" s="20">
        <f>ROUND('[1]TABLE39'!B34+('[1]TABLE42'!B34),1)</f>
        <v>18675</v>
      </c>
      <c r="C34" s="21">
        <f>ROUND('[1]TABLE39'!C34+('[1]TABLE42'!C34),1)</f>
        <v>1511.2</v>
      </c>
      <c r="D34" s="20">
        <f t="shared" si="1"/>
        <v>20186.2</v>
      </c>
    </row>
    <row r="35" spans="1:4" ht="15">
      <c r="A35" s="22"/>
      <c r="B35" s="23"/>
      <c r="C35" s="23"/>
      <c r="D35" s="23"/>
    </row>
    <row r="36" ht="15">
      <c r="A36" s="24" t="s">
        <v>12</v>
      </c>
    </row>
  </sheetData>
  <mergeCells count="1">
    <mergeCell ref="A6:D6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2003-02-20T18:40:43Z</cp:lastPrinted>
  <dcterms:created xsi:type="dcterms:W3CDTF">2003-02-20T18:36:10Z</dcterms:created>
  <dcterms:modified xsi:type="dcterms:W3CDTF">2003-02-20T18:41:33Z</dcterms:modified>
  <cp:category/>
  <cp:version/>
  <cp:contentType/>
  <cp:contentStatus/>
</cp:coreProperties>
</file>