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Figure" sheetId="1" r:id="rId1"/>
    <sheet name="summary" sheetId="2" r:id="rId2"/>
    <sheet name="raw data 2" sheetId="3" r:id="rId3"/>
    <sheet name="raw data" sheetId="4" r:id="rId4"/>
  </sheets>
  <definedNames/>
  <calcPr fullCalcOnLoad="1"/>
</workbook>
</file>

<file path=xl/sharedStrings.xml><?xml version="1.0" encoding="utf-8"?>
<sst xmlns="http://schemas.openxmlformats.org/spreadsheetml/2006/main" count="247" uniqueCount="54">
  <si>
    <t>Year</t>
  </si>
  <si>
    <t>Births</t>
  </si>
  <si>
    <t>Totals</t>
  </si>
  <si>
    <t>Query Parameters:</t>
  </si>
  <si>
    <t xml:space="preserve">Description: </t>
  </si>
  <si>
    <t>Natality Data Query Results</t>
  </si>
  <si>
    <t xml:space="preserve">Data for years: </t>
  </si>
  <si>
    <t>1995 through 2002</t>
  </si>
  <si>
    <t xml:space="preserve">Location: </t>
  </si>
  <si>
    <t>The United States</t>
  </si>
  <si>
    <t xml:space="preserve">Child's Gender: </t>
  </si>
  <si>
    <t>Any</t>
  </si>
  <si>
    <t xml:space="preserve">Mother's Race: </t>
  </si>
  <si>
    <t xml:space="preserve">Plurality of Birth: </t>
  </si>
  <si>
    <t>Single</t>
  </si>
  <si>
    <t xml:space="preserve">Mother's Ethnicity: </t>
  </si>
  <si>
    <t xml:space="preserve">Mother's Age Range: </t>
  </si>
  <si>
    <t>Under 15 years through 50 - 54 years</t>
  </si>
  <si>
    <t xml:space="preserve">Mother's Education: </t>
  </si>
  <si>
    <t>0 - 8 years through Not stated</t>
  </si>
  <si>
    <t xml:space="preserve">Birth Weight: </t>
  </si>
  <si>
    <t>499 grams or less through Unknown or not stated</t>
  </si>
  <si>
    <t xml:space="preserve">Gestation Perioc: </t>
  </si>
  <si>
    <t>Under 20 weeks through 36 weeks</t>
  </si>
  <si>
    <t xml:space="preserve">Prenatal Care Began: </t>
  </si>
  <si>
    <t>No prenatal care through Unknown or not stated</t>
  </si>
  <si>
    <t xml:space="preserve">Grouped by: </t>
  </si>
  <si>
    <t xml:space="preserve">and grouped by: </t>
  </si>
  <si>
    <t xml:space="preserve">Help: </t>
  </si>
  <si>
    <t>See Natality Data Documentation for more information.</t>
  </si>
  <si>
    <t xml:space="preserve">Suggested Citation: </t>
  </si>
  <si>
    <t>United States Department of Health and Human Services (US DHHS), Centers of Disease Control and Prevention (CDC) National Center for Health Statistics (NCHS), Division of Vital Statistics (DVS), Natality (computer data file), CDC WONDER On-line Database February 2005.</t>
  </si>
  <si>
    <t xml:space="preserve">Other issues: </t>
  </si>
  <si>
    <t>Counties with a total population less than 100,000 report births under 'Unidentified County' to protect personal privacy.</t>
  </si>
  <si>
    <t xml:space="preserve">Query Date: </t>
  </si>
  <si>
    <t>37 - 39 weeks through 42 weeks and over</t>
  </si>
  <si>
    <t>Mother's Race</t>
  </si>
  <si>
    <t>White</t>
  </si>
  <si>
    <t>Black</t>
  </si>
  <si>
    <t>Amer Indian</t>
  </si>
  <si>
    <t>Chinese</t>
  </si>
  <si>
    <t>Japanese</t>
  </si>
  <si>
    <t>Hawaiian</t>
  </si>
  <si>
    <t>Filipino</t>
  </si>
  <si>
    <t>Other Asian</t>
  </si>
  <si>
    <t>Race</t>
  </si>
  <si>
    <t>Singleton births, 0-36 weeks gestation period, by year and race</t>
  </si>
  <si>
    <t>Singleton births, 37+ weeks gestation period, by year and race</t>
  </si>
  <si>
    <t>American Indian</t>
  </si>
  <si>
    <t>Asian/Pacific Islander</t>
  </si>
  <si>
    <t>Pre-Term Births</t>
  </si>
  <si>
    <t>Full-Term Births</t>
  </si>
  <si>
    <t>All Births</t>
  </si>
  <si>
    <t>All Groups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</si>
</sst>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8">
    <font>
      <sz val="10"/>
      <name val="Arial"/>
      <family val="0"/>
    </font>
    <font>
      <sz val="10"/>
      <name val="Verdana"/>
      <family val="2"/>
    </font>
    <font>
      <b/>
      <sz val="10"/>
      <name val="Verdana"/>
      <family val="2"/>
    </font>
    <font>
      <u val="single"/>
      <sz val="10"/>
      <color indexed="12"/>
      <name val="Arial"/>
      <family val="0"/>
    </font>
    <font>
      <b/>
      <sz val="10"/>
      <name val="Arial"/>
      <family val="2"/>
    </font>
    <font>
      <b/>
      <i/>
      <sz val="10"/>
      <name val="Arial"/>
      <family val="2"/>
    </font>
    <font>
      <b/>
      <sz val="8.75"/>
      <name val="Arial"/>
      <family val="2"/>
    </font>
    <font>
      <sz val="8.75"/>
      <name val="Arial"/>
      <family val="2"/>
    </font>
  </fonts>
  <fills count="3">
    <fill>
      <patternFill/>
    </fill>
    <fill>
      <patternFill patternType="gray125"/>
    </fill>
    <fill>
      <patternFill patternType="solid">
        <fgColor indexed="47"/>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1" fillId="0" borderId="1" xfId="0" applyFont="1" applyBorder="1" applyAlignment="1">
      <alignment horizontal="left" wrapText="1"/>
    </xf>
    <xf numFmtId="3" fontId="1" fillId="0" borderId="1" xfId="0" applyNumberFormat="1" applyFont="1" applyBorder="1" applyAlignment="1">
      <alignment horizontal="right" wrapText="1"/>
    </xf>
    <xf numFmtId="0" fontId="1" fillId="0" borderId="1" xfId="0" applyFont="1" applyBorder="1" applyAlignment="1">
      <alignment horizontal="right" wrapText="1"/>
    </xf>
    <xf numFmtId="0" fontId="1" fillId="0" borderId="0" xfId="0"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3" fontId="2" fillId="2" borderId="1" xfId="0" applyNumberFormat="1" applyFont="1" applyFill="1" applyBorder="1" applyAlignment="1">
      <alignment horizontal="right" wrapText="1"/>
    </xf>
    <xf numFmtId="0" fontId="0" fillId="0" borderId="0" xfId="0" applyAlignment="1">
      <alignment horizontal="left" indent="1"/>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3" fillId="0" borderId="0" xfId="19" applyAlignment="1">
      <alignment vertical="top" wrapText="1"/>
    </xf>
    <xf numFmtId="22" fontId="1" fillId="0" borderId="0" xfId="0" applyNumberFormat="1" applyFont="1" applyAlignment="1">
      <alignment vertical="top" wrapText="1"/>
    </xf>
    <xf numFmtId="0" fontId="4" fillId="0" borderId="0" xfId="0" applyFont="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xf>
    <xf numFmtId="167" fontId="0" fillId="0" borderId="0" xfId="0" applyNumberFormat="1" applyAlignment="1">
      <alignment/>
    </xf>
    <xf numFmtId="1" fontId="4" fillId="0" borderId="0" xfId="0" applyNumberFormat="1" applyFont="1" applyAlignment="1">
      <alignment/>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212-2. Preterm Deliveries* by Mother's Race, United States 1995 - 2002</a:t>
            </a:r>
          </a:p>
        </c:rich>
      </c:tx>
      <c:layout/>
      <c:spPr>
        <a:noFill/>
        <a:ln>
          <a:noFill/>
        </a:ln>
      </c:spPr>
    </c:title>
    <c:plotArea>
      <c:layout>
        <c:manualLayout>
          <c:xMode val="edge"/>
          <c:yMode val="edge"/>
          <c:x val="0.0385"/>
          <c:y val="0.09375"/>
          <c:w val="0.9615"/>
          <c:h val="0.67675"/>
        </c:manualLayout>
      </c:layout>
      <c:barChart>
        <c:barDir val="col"/>
        <c:grouping val="clustered"/>
        <c:varyColors val="0"/>
        <c:ser>
          <c:idx val="3"/>
          <c:order val="0"/>
          <c:tx>
            <c:strRef>
              <c:f>summary!$A$29</c:f>
              <c:strCache>
                <c:ptCount val="1"/>
                <c:pt idx="0">
                  <c:v>All Groups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summary!$B$28:$I$28</c:f>
              <c:numCache>
                <c:ptCount val="8"/>
                <c:pt idx="0">
                  <c:v>1995</c:v>
                </c:pt>
                <c:pt idx="1">
                  <c:v>1996</c:v>
                </c:pt>
                <c:pt idx="2">
                  <c:v>1997</c:v>
                </c:pt>
                <c:pt idx="3">
                  <c:v>1998</c:v>
                </c:pt>
                <c:pt idx="4">
                  <c:v>1999</c:v>
                </c:pt>
                <c:pt idx="5">
                  <c:v>2000</c:v>
                </c:pt>
                <c:pt idx="6">
                  <c:v>2001</c:v>
                </c:pt>
                <c:pt idx="7">
                  <c:v>2002</c:v>
                </c:pt>
              </c:numCache>
            </c:numRef>
          </c:cat>
          <c:val>
            <c:numRef>
              <c:f>summary!$B$29:$I$29</c:f>
              <c:numCache>
                <c:ptCount val="8"/>
                <c:pt idx="0">
                  <c:v>0.09819136144384896</c:v>
                </c:pt>
                <c:pt idx="1">
                  <c:v>0.0972844378168167</c:v>
                </c:pt>
                <c:pt idx="2">
                  <c:v>0.10013756705891809</c:v>
                </c:pt>
                <c:pt idx="3">
                  <c:v>0.10144845960448798</c:v>
                </c:pt>
                <c:pt idx="4">
                  <c:v>0.10259854966752567</c:v>
                </c:pt>
                <c:pt idx="5">
                  <c:v>0.10122082901839405</c:v>
                </c:pt>
                <c:pt idx="6">
                  <c:v>0.10379482363136754</c:v>
                </c:pt>
                <c:pt idx="7">
                  <c:v>0.1044216051437008</c:v>
                </c:pt>
              </c:numCache>
            </c:numRef>
          </c:val>
        </c:ser>
        <c:ser>
          <c:idx val="4"/>
          <c:order val="1"/>
          <c:tx>
            <c:strRef>
              <c:f>summary!$A$30</c:f>
              <c:strCache>
                <c:ptCount val="1"/>
                <c:pt idx="0">
                  <c:v>White</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summary!$B$28:$I$28</c:f>
              <c:numCache>
                <c:ptCount val="8"/>
                <c:pt idx="0">
                  <c:v>1995</c:v>
                </c:pt>
                <c:pt idx="1">
                  <c:v>1996</c:v>
                </c:pt>
                <c:pt idx="2">
                  <c:v>1997</c:v>
                </c:pt>
                <c:pt idx="3">
                  <c:v>1998</c:v>
                </c:pt>
                <c:pt idx="4">
                  <c:v>1999</c:v>
                </c:pt>
                <c:pt idx="5">
                  <c:v>2000</c:v>
                </c:pt>
                <c:pt idx="6">
                  <c:v>2001</c:v>
                </c:pt>
                <c:pt idx="7">
                  <c:v>2002</c:v>
                </c:pt>
              </c:numCache>
            </c:numRef>
          </c:cat>
          <c:val>
            <c:numRef>
              <c:f>summary!$B$30:$I$30</c:f>
              <c:numCache>
                <c:ptCount val="8"/>
                <c:pt idx="0">
                  <c:v>0.08544233016330467</c:v>
                </c:pt>
                <c:pt idx="1">
                  <c:v>0.08506942054469382</c:v>
                </c:pt>
                <c:pt idx="2">
                  <c:v>0.08838677819003392</c:v>
                </c:pt>
                <c:pt idx="3">
                  <c:v>0.09018390818410446</c:v>
                </c:pt>
                <c:pt idx="4">
                  <c:v>0.09182030039613079</c:v>
                </c:pt>
                <c:pt idx="5">
                  <c:v>0.09080960584969773</c:v>
                </c:pt>
                <c:pt idx="6">
                  <c:v>0.09373202952453673</c:v>
                </c:pt>
                <c:pt idx="7">
                  <c:v>0.0948514837145891</c:v>
                </c:pt>
              </c:numCache>
            </c:numRef>
          </c:val>
        </c:ser>
        <c:ser>
          <c:idx val="0"/>
          <c:order val="2"/>
          <c:tx>
            <c:strRef>
              <c:f>summary!$A$31</c:f>
              <c:strCache>
                <c:ptCount val="1"/>
                <c:pt idx="0">
                  <c:v>Black</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summary!$B$28:$I$28</c:f>
              <c:numCache>
                <c:ptCount val="8"/>
                <c:pt idx="0">
                  <c:v>1995</c:v>
                </c:pt>
                <c:pt idx="1">
                  <c:v>1996</c:v>
                </c:pt>
                <c:pt idx="2">
                  <c:v>1997</c:v>
                </c:pt>
                <c:pt idx="3">
                  <c:v>1998</c:v>
                </c:pt>
                <c:pt idx="4">
                  <c:v>1999</c:v>
                </c:pt>
                <c:pt idx="5">
                  <c:v>2000</c:v>
                </c:pt>
                <c:pt idx="6">
                  <c:v>2001</c:v>
                </c:pt>
                <c:pt idx="7">
                  <c:v>2002</c:v>
                </c:pt>
              </c:numCache>
            </c:numRef>
          </c:cat>
          <c:val>
            <c:numRef>
              <c:f>summary!$B$31:$I$31</c:f>
              <c:numCache>
                <c:ptCount val="8"/>
                <c:pt idx="0">
                  <c:v>0.16437575634468832</c:v>
                </c:pt>
                <c:pt idx="1">
                  <c:v>0.16141189720845472</c:v>
                </c:pt>
                <c:pt idx="2">
                  <c:v>0.1614113319510354</c:v>
                </c:pt>
                <c:pt idx="3">
                  <c:v>0.16042473910615573</c:v>
                </c:pt>
                <c:pt idx="4">
                  <c:v>0.15972225806396115</c:v>
                </c:pt>
                <c:pt idx="5">
                  <c:v>0.1574086176098985</c:v>
                </c:pt>
                <c:pt idx="6">
                  <c:v>0.15895565169338194</c:v>
                </c:pt>
                <c:pt idx="7">
                  <c:v>0.15877658779226125</c:v>
                </c:pt>
              </c:numCache>
            </c:numRef>
          </c:val>
        </c:ser>
        <c:axId val="35964489"/>
        <c:axId val="55244946"/>
      </c:barChart>
      <c:catAx>
        <c:axId val="35964489"/>
        <c:scaling>
          <c:orientation val="minMax"/>
        </c:scaling>
        <c:axPos val="b"/>
        <c:title>
          <c:tx>
            <c:rich>
              <a:bodyPr vert="horz" rot="0" anchor="ctr"/>
              <a:lstStyle/>
              <a:p>
                <a:pPr algn="ctr">
                  <a:defRPr/>
                </a:pPr>
                <a:r>
                  <a:rPr lang="en-US" cap="none" sz="875" b="1" i="0" u="none" baseline="0">
                    <a:latin typeface="Arial"/>
                    <a:ea typeface="Arial"/>
                    <a:cs typeface="Arial"/>
                  </a:rPr>
                  <a:t>Year</a:t>
                </a:r>
              </a:p>
            </c:rich>
          </c:tx>
          <c:layout/>
          <c:overlay val="0"/>
          <c:spPr>
            <a:noFill/>
            <a:ln>
              <a:noFill/>
            </a:ln>
          </c:spPr>
        </c:title>
        <c:majorGridlines/>
        <c:delete val="0"/>
        <c:numFmt formatCode="General" sourceLinked="1"/>
        <c:majorTickMark val="out"/>
        <c:minorTickMark val="none"/>
        <c:tickLblPos val="nextTo"/>
        <c:crossAx val="55244946"/>
        <c:crosses val="autoZero"/>
        <c:auto val="1"/>
        <c:lblOffset val="100"/>
        <c:tickMarkSkip val="8"/>
        <c:noMultiLvlLbl val="0"/>
      </c:catAx>
      <c:valAx>
        <c:axId val="55244946"/>
        <c:scaling>
          <c:orientation val="minMax"/>
          <c:max val="0.2"/>
        </c:scaling>
        <c:axPos val="l"/>
        <c:title>
          <c:tx>
            <c:rich>
              <a:bodyPr vert="horz" rot="-5400000" anchor="ctr"/>
              <a:lstStyle/>
              <a:p>
                <a:pPr algn="ctr">
                  <a:defRPr/>
                </a:pPr>
                <a:r>
                  <a:rPr lang="en-US" cap="none" sz="875" b="1" i="0" u="none" baseline="0">
                    <a:latin typeface="Arial"/>
                    <a:ea typeface="Arial"/>
                    <a:cs typeface="Arial"/>
                  </a:rPr>
                  <a:t>Percent of Births</a:t>
                </a:r>
              </a:p>
            </c:rich>
          </c:tx>
          <c:layout/>
          <c:overlay val="0"/>
          <c:spPr>
            <a:noFill/>
            <a:ln>
              <a:noFill/>
            </a:ln>
          </c:spPr>
        </c:title>
        <c:majorGridlines/>
        <c:delete val="0"/>
        <c:numFmt formatCode="0%" sourceLinked="0"/>
        <c:majorTickMark val="out"/>
        <c:minorTickMark val="none"/>
        <c:tickLblPos val="nextTo"/>
        <c:crossAx val="35964489"/>
        <c:crossesAt val="1"/>
        <c:crossBetween val="between"/>
        <c:dispUnits/>
      </c:valAx>
      <c:spPr>
        <a:noFill/>
        <a:ln w="12700">
          <a:solidFill>
            <a:srgbClr val="808080"/>
          </a:solidFill>
        </a:ln>
      </c:spPr>
    </c:plotArea>
    <c:legend>
      <c:legendPos val="b"/>
      <c:layout>
        <c:manualLayout>
          <c:xMode val="edge"/>
          <c:yMode val="edge"/>
          <c:x val="0.391"/>
          <c:y val="0.82525"/>
          <c:w val="0.563"/>
          <c:h val="0.05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7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0.84725</cdr:y>
    </cdr:from>
    <cdr:to>
      <cdr:x>0.5125</cdr:x>
      <cdr:y>0.97375</cdr:y>
    </cdr:to>
    <cdr:sp>
      <cdr:nvSpPr>
        <cdr:cNvPr id="1" name="TextBox 15"/>
        <cdr:cNvSpPr txBox="1">
          <a:spLocks noChangeArrowheads="1"/>
        </cdr:cNvSpPr>
      </cdr:nvSpPr>
      <cdr:spPr>
        <a:xfrm>
          <a:off x="228600" y="5010150"/>
          <a:ext cx="4210050" cy="7524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Source:
CDC WONDER. Natality Data. http://wonder.cdc.gov/nataJ.html.
Note: all data represent "singleton" births only.
*Preterm deliveries are births occurring at &lt;37 weeks gestation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onder.cdc.gov/wonder/help/nata.html" TargetMode="External" /><Relationship Id="rId2" Type="http://schemas.openxmlformats.org/officeDocument/2006/relationships/hyperlink" Target="http://wonder.cdc.gov/wonder/help/nata.html" TargetMode="External" /><Relationship Id="rId3" Type="http://schemas.openxmlformats.org/officeDocument/2006/relationships/hyperlink" Target="http://wonder.cdc.gov/wonder/help/nata.html" TargetMode="External" /><Relationship Id="rId4" Type="http://schemas.openxmlformats.org/officeDocument/2006/relationships/hyperlink" Target="http://wonder.cdc.gov/wonder/help/nata.html"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workbookViewId="0" topLeftCell="A1">
      <selection activeCell="B34" sqref="B34"/>
    </sheetView>
  </sheetViews>
  <sheetFormatPr defaultColWidth="9.140625" defaultRowHeight="12.75"/>
  <cols>
    <col min="1" max="1" width="21.28125" style="0" customWidth="1"/>
  </cols>
  <sheetData>
    <row r="1" spans="1:17" ht="12.75">
      <c r="A1" s="17" t="str">
        <f>'raw data 2'!B1</f>
        <v>Mother's Race</v>
      </c>
      <c r="B1" s="17">
        <f>'raw data 2'!C1</f>
        <v>1995</v>
      </c>
      <c r="C1" s="17">
        <f>'raw data 2'!D1</f>
        <v>1996</v>
      </c>
      <c r="D1" s="17">
        <f>'raw data 2'!E1</f>
        <v>1997</v>
      </c>
      <c r="E1" s="17">
        <f>'raw data 2'!F1</f>
        <v>1998</v>
      </c>
      <c r="F1" s="17">
        <f>'raw data 2'!G1</f>
        <v>1999</v>
      </c>
      <c r="G1" s="17">
        <f>'raw data 2'!H1</f>
        <v>2000</v>
      </c>
      <c r="H1" s="17">
        <f>'raw data 2'!I1</f>
        <v>2001</v>
      </c>
      <c r="I1" s="17">
        <f>'raw data 2'!J1</f>
        <v>2002</v>
      </c>
      <c r="J1" s="17">
        <f>'raw data 2'!N1</f>
        <v>1995</v>
      </c>
      <c r="K1" s="17">
        <f>'raw data 2'!O1</f>
        <v>1996</v>
      </c>
      <c r="L1" s="17">
        <f>'raw data 2'!P1</f>
        <v>1997</v>
      </c>
      <c r="M1" s="17">
        <f>'raw data 2'!Q1</f>
        <v>1998</v>
      </c>
      <c r="N1" s="17">
        <f>'raw data 2'!R1</f>
        <v>1999</v>
      </c>
      <c r="O1" s="17">
        <f>'raw data 2'!S1</f>
        <v>2000</v>
      </c>
      <c r="P1" s="17">
        <f>'raw data 2'!T1</f>
        <v>2001</v>
      </c>
      <c r="Q1" s="17">
        <f>'raw data 2'!U1</f>
        <v>2002</v>
      </c>
    </row>
    <row r="2" spans="1:17" ht="12.75">
      <c r="A2" s="18" t="str">
        <f>'raw data 2'!B2</f>
        <v>White</v>
      </c>
      <c r="B2" s="18">
        <f>'raw data 2'!C2</f>
        <v>255561</v>
      </c>
      <c r="C2" s="18">
        <f>'raw data 2'!D2</f>
        <v>253362</v>
      </c>
      <c r="D2" s="18">
        <f>'raw data 2'!E2</f>
        <v>261327</v>
      </c>
      <c r="E2" s="18">
        <f>'raw data 2'!F2</f>
        <v>270167</v>
      </c>
      <c r="F2" s="18">
        <f>'raw data 2'!G2</f>
        <v>275764</v>
      </c>
      <c r="G2" s="18">
        <f>'raw data 2'!H2</f>
        <v>277988</v>
      </c>
      <c r="H2" s="18">
        <f>'raw data 2'!I2</f>
        <v>285407</v>
      </c>
      <c r="I2" s="18">
        <f>'raw data 2'!J2</f>
        <v>288170</v>
      </c>
      <c r="J2" s="18">
        <f>'raw data 2'!N2</f>
        <v>2735474</v>
      </c>
      <c r="K2" s="18">
        <f>'raw data 2'!O2</f>
        <v>2724935</v>
      </c>
      <c r="L2" s="18">
        <f>'raw data 2'!P2</f>
        <v>2695303</v>
      </c>
      <c r="M2" s="18">
        <f>'raw data 2'!Q2</f>
        <v>2725567</v>
      </c>
      <c r="N2" s="18">
        <f>'raw data 2'!R2</f>
        <v>2727537</v>
      </c>
      <c r="O2" s="18">
        <f>'raw data 2'!S2</f>
        <v>2783230</v>
      </c>
      <c r="P2" s="18">
        <f>'raw data 2'!T2</f>
        <v>2759518</v>
      </c>
      <c r="Q2" s="18">
        <f>'raw data 2'!U2</f>
        <v>2749948</v>
      </c>
    </row>
    <row r="3" spans="1:17" ht="12.75">
      <c r="A3" s="18" t="str">
        <f>'raw data 2'!B3</f>
        <v>Black</v>
      </c>
      <c r="B3" s="18">
        <f>'raw data 2'!C3</f>
        <v>95489</v>
      </c>
      <c r="C3" s="18">
        <f>'raw data 2'!D3</f>
        <v>92295</v>
      </c>
      <c r="D3" s="18">
        <f>'raw data 2'!E3</f>
        <v>93027</v>
      </c>
      <c r="E3" s="18">
        <f>'raw data 2'!F3</f>
        <v>93942</v>
      </c>
      <c r="F3" s="18">
        <f>'raw data 2'!G3</f>
        <v>92840</v>
      </c>
      <c r="G3" s="18">
        <f>'raw data 2'!H3</f>
        <v>93938</v>
      </c>
      <c r="H3" s="18">
        <f>'raw data 2'!I3</f>
        <v>92334</v>
      </c>
      <c r="I3" s="18">
        <f>'raw data 2'!J3</f>
        <v>90271</v>
      </c>
      <c r="J3" s="18">
        <f>'raw data 2'!N3</f>
        <v>485430</v>
      </c>
      <c r="K3" s="18">
        <f>'raw data 2'!O3</f>
        <v>479503</v>
      </c>
      <c r="L3" s="18">
        <f>'raw data 2'!P3</f>
        <v>483308</v>
      </c>
      <c r="M3" s="18">
        <f>'raw data 2'!Q3</f>
        <v>491641</v>
      </c>
      <c r="N3" s="18">
        <f>'raw data 2'!R3</f>
        <v>488419</v>
      </c>
      <c r="O3" s="18">
        <f>'raw data 2'!S3</f>
        <v>502840</v>
      </c>
      <c r="P3" s="18">
        <f>'raw data 2'!T3</f>
        <v>488545</v>
      </c>
      <c r="Q3" s="18">
        <f>'raw data 2'!U3</f>
        <v>478270</v>
      </c>
    </row>
    <row r="4" spans="1:17" ht="12.75">
      <c r="A4" s="18" t="str">
        <f>'raw data 2'!B4</f>
        <v>Amer Indian</v>
      </c>
      <c r="B4" s="18">
        <f>'raw data 2'!C4</f>
        <v>4145</v>
      </c>
      <c r="C4" s="18">
        <f>'raw data 2'!D4</f>
        <v>4017</v>
      </c>
      <c r="D4" s="18">
        <f>'raw data 2'!E4</f>
        <v>4250</v>
      </c>
      <c r="E4" s="18">
        <f>'raw data 2'!F4</f>
        <v>4361</v>
      </c>
      <c r="F4" s="18">
        <f>'raw data 2'!G4</f>
        <v>4590</v>
      </c>
      <c r="G4" s="18">
        <f>'raw data 2'!H4</f>
        <v>4667</v>
      </c>
      <c r="H4" s="18">
        <f>'raw data 2'!I4</f>
        <v>4916</v>
      </c>
      <c r="I4" s="18">
        <f>'raw data 2'!J4</f>
        <v>4878</v>
      </c>
      <c r="J4" s="18">
        <f>'raw data 2'!N4</f>
        <v>31930</v>
      </c>
      <c r="K4" s="18">
        <f>'raw data 2'!O4</f>
        <v>32594</v>
      </c>
      <c r="L4" s="18">
        <f>'raw data 2'!P4</f>
        <v>33048</v>
      </c>
      <c r="M4" s="18">
        <f>'raw data 2'!Q4</f>
        <v>34475</v>
      </c>
      <c r="N4" s="18">
        <f>'raw data 2'!R4</f>
        <v>34145</v>
      </c>
      <c r="O4" s="18">
        <f>'raw data 2'!S4</f>
        <v>35569</v>
      </c>
      <c r="P4" s="18">
        <f>'raw data 2'!T4</f>
        <v>35627</v>
      </c>
      <c r="Q4" s="18">
        <f>'raw data 2'!U4</f>
        <v>36093</v>
      </c>
    </row>
    <row r="5" spans="1:17" ht="12.75">
      <c r="A5" s="18" t="str">
        <f>'raw data 2'!B5</f>
        <v>Chinese</v>
      </c>
      <c r="B5" s="18">
        <f>'raw data 2'!C5</f>
        <v>1681</v>
      </c>
      <c r="C5" s="18">
        <f>'raw data 2'!D5</f>
        <v>1820</v>
      </c>
      <c r="D5" s="18">
        <f>'raw data 2'!E5</f>
        <v>1793</v>
      </c>
      <c r="E5" s="18">
        <f>'raw data 2'!F5</f>
        <v>1764</v>
      </c>
      <c r="F5" s="18">
        <f>'raw data 2'!G5</f>
        <v>1822</v>
      </c>
      <c r="G5" s="18">
        <f>'raw data 2'!H5</f>
        <v>2074</v>
      </c>
      <c r="H5" s="18">
        <f>'raw data 2'!I5</f>
        <v>2020</v>
      </c>
      <c r="I5" s="18">
        <f>'raw data 2'!J5</f>
        <v>2109</v>
      </c>
      <c r="J5" s="18">
        <f>'raw data 2'!N5</f>
        <v>24803</v>
      </c>
      <c r="K5" s="18">
        <f>'raw data 2'!O5</f>
        <v>25718</v>
      </c>
      <c r="L5" s="18">
        <f>'raw data 2'!P5</f>
        <v>25620</v>
      </c>
      <c r="M5" s="18">
        <f>'raw data 2'!Q5</f>
        <v>25053</v>
      </c>
      <c r="N5" s="18">
        <f>'raw data 2'!R5</f>
        <v>25971</v>
      </c>
      <c r="O5" s="18">
        <f>'raw data 2'!S5</f>
        <v>30964</v>
      </c>
      <c r="P5" s="18">
        <f>'raw data 2'!T5</f>
        <v>28214</v>
      </c>
      <c r="Q5" s="18">
        <f>'raw data 2'!U5</f>
        <v>30063</v>
      </c>
    </row>
    <row r="6" spans="1:17" ht="12.75">
      <c r="A6" s="18" t="str">
        <f>'raw data 2'!B6</f>
        <v>Japanese</v>
      </c>
      <c r="B6" s="18">
        <f>'raw data 2'!C6</f>
        <v>609</v>
      </c>
      <c r="C6" s="18">
        <f>'raw data 2'!D6</f>
        <v>627</v>
      </c>
      <c r="D6" s="18">
        <f>'raw data 2'!E6</f>
        <v>590</v>
      </c>
      <c r="E6" s="18">
        <f>'raw data 2'!F6</f>
        <v>615</v>
      </c>
      <c r="F6" s="18">
        <f>'raw data 2'!G6</f>
        <v>659</v>
      </c>
      <c r="G6" s="18">
        <f>'raw data 2'!H6</f>
        <v>609</v>
      </c>
      <c r="H6" s="18">
        <f>'raw data 2'!I6</f>
        <v>693</v>
      </c>
      <c r="I6" s="18">
        <f>'raw data 2'!J6</f>
        <v>671</v>
      </c>
      <c r="J6" s="18">
        <f>'raw data 2'!N6</f>
        <v>7919</v>
      </c>
      <c r="K6" s="18">
        <f>'raw data 2'!O6</f>
        <v>7775</v>
      </c>
      <c r="L6" s="18">
        <f>'raw data 2'!P6</f>
        <v>7847</v>
      </c>
      <c r="M6" s="18">
        <f>'raw data 2'!Q6</f>
        <v>7569</v>
      </c>
      <c r="N6" s="18">
        <f>'raw data 2'!R6</f>
        <v>7601</v>
      </c>
      <c r="O6" s="18">
        <f>'raw data 2'!S6</f>
        <v>7930</v>
      </c>
      <c r="P6" s="18">
        <f>'raw data 2'!T6</f>
        <v>7981</v>
      </c>
      <c r="Q6" s="18">
        <f>'raw data 2'!U6</f>
        <v>8097</v>
      </c>
    </row>
    <row r="7" spans="1:17" ht="12.75">
      <c r="A7" s="18" t="str">
        <f>'raw data 2'!B7</f>
        <v>Hawaiian</v>
      </c>
      <c r="B7" s="18">
        <f>'raw data 2'!C7</f>
        <v>577</v>
      </c>
      <c r="C7" s="18">
        <f>'raw data 2'!D7</f>
        <v>597</v>
      </c>
      <c r="D7" s="18">
        <f>'raw data 2'!E7</f>
        <v>548</v>
      </c>
      <c r="E7" s="18">
        <f>'raw data 2'!F7</f>
        <v>633</v>
      </c>
      <c r="F7" s="18">
        <f>'raw data 2'!G7</f>
        <v>639</v>
      </c>
      <c r="G7" s="18">
        <f>'raw data 2'!H7</f>
        <v>699</v>
      </c>
      <c r="H7" s="18">
        <f>'raw data 2'!I7</f>
        <v>811</v>
      </c>
      <c r="I7" s="18">
        <f>'raw data 2'!J7</f>
        <v>804</v>
      </c>
      <c r="J7" s="18">
        <f>'raw data 2'!N7</f>
        <v>4984</v>
      </c>
      <c r="K7" s="18">
        <f>'raw data 2'!O7</f>
        <v>4881</v>
      </c>
      <c r="L7" s="18">
        <f>'raw data 2'!P7</f>
        <v>4775</v>
      </c>
      <c r="M7" s="18">
        <f>'raw data 2'!Q7</f>
        <v>4810</v>
      </c>
      <c r="N7" s="18">
        <f>'raw data 2'!R7</f>
        <v>5103</v>
      </c>
      <c r="O7" s="18">
        <f>'raw data 2'!S7</f>
        <v>5604</v>
      </c>
      <c r="P7" s="18">
        <f>'raw data 2'!T7</f>
        <v>5338</v>
      </c>
      <c r="Q7" s="18">
        <f>'raw data 2'!U7</f>
        <v>5731</v>
      </c>
    </row>
    <row r="8" spans="1:17" ht="12.75">
      <c r="A8" s="18" t="str">
        <f>'raw data 2'!B8</f>
        <v>Filipino</v>
      </c>
      <c r="B8" s="18">
        <f>'raw data 2'!C8</f>
        <v>3184</v>
      </c>
      <c r="C8" s="18">
        <f>'raw data 2'!D8</f>
        <v>3198</v>
      </c>
      <c r="D8" s="18">
        <f>'raw data 2'!E8</f>
        <v>3339</v>
      </c>
      <c r="E8" s="18">
        <f>'raw data 2'!F8</f>
        <v>3245</v>
      </c>
      <c r="F8" s="18">
        <f>'raw data 2'!G8</f>
        <v>3320</v>
      </c>
      <c r="G8" s="18">
        <f>'raw data 2'!H8</f>
        <v>3415</v>
      </c>
      <c r="H8" s="18">
        <f>'raw data 2'!I8</f>
        <v>3511</v>
      </c>
      <c r="I8" s="18">
        <f>'raw data 2'!J8</f>
        <v>3647</v>
      </c>
      <c r="J8" s="18">
        <f>'raw data 2'!N8</f>
        <v>26181</v>
      </c>
      <c r="K8" s="18">
        <f>'raw data 2'!O8</f>
        <v>26387</v>
      </c>
      <c r="L8" s="18">
        <f>'raw data 2'!P8</f>
        <v>26655</v>
      </c>
      <c r="M8" s="18">
        <f>'raw data 2'!Q8</f>
        <v>26193</v>
      </c>
      <c r="N8" s="18">
        <f>'raw data 2'!R8</f>
        <v>25872</v>
      </c>
      <c r="O8" s="18">
        <f>'raw data 2'!S8</f>
        <v>27059</v>
      </c>
      <c r="P8" s="18">
        <f>'raw data 2'!T8</f>
        <v>27421</v>
      </c>
      <c r="Q8" s="18">
        <f>'raw data 2'!U8</f>
        <v>27706</v>
      </c>
    </row>
    <row r="9" spans="1:17" ht="12.75">
      <c r="A9" s="18" t="str">
        <f>'raw data 2'!B9</f>
        <v>Other Asian</v>
      </c>
      <c r="B9" s="18">
        <f>'raw data 2'!C9</f>
        <v>8188</v>
      </c>
      <c r="C9" s="18">
        <f>'raw data 2'!D9</f>
        <v>8440</v>
      </c>
      <c r="D9" s="18">
        <f>'raw data 2'!E9</f>
        <v>8912</v>
      </c>
      <c r="E9" s="18">
        <f>'raw data 2'!F9</f>
        <v>9170</v>
      </c>
      <c r="F9" s="18">
        <f>'raw data 2'!G9</f>
        <v>9854</v>
      </c>
      <c r="G9" s="18">
        <f>'raw data 2'!H9</f>
        <v>10415</v>
      </c>
      <c r="H9" s="18">
        <f>'raw data 2'!I9</f>
        <v>10816</v>
      </c>
      <c r="I9" s="18">
        <f>'raw data 2'!J9</f>
        <v>11391</v>
      </c>
      <c r="J9" s="18">
        <f>'raw data 2'!N9</f>
        <v>76233</v>
      </c>
      <c r="K9" s="18">
        <f>'raw data 2'!O9</f>
        <v>79116</v>
      </c>
      <c r="L9" s="18">
        <f>'raw data 2'!P9</f>
        <v>82383</v>
      </c>
      <c r="M9" s="18">
        <f>'raw data 2'!Q9</f>
        <v>84953</v>
      </c>
      <c r="N9" s="18">
        <f>'raw data 2'!R9</f>
        <v>92097</v>
      </c>
      <c r="O9" s="18">
        <f>'raw data 2'!S9</f>
        <v>103552</v>
      </c>
      <c r="P9" s="18">
        <f>'raw data 2'!T9</f>
        <v>105499</v>
      </c>
      <c r="Q9" s="18">
        <f>'raw data 2'!U9</f>
        <v>111364</v>
      </c>
    </row>
    <row r="10" spans="1:17" ht="12.75">
      <c r="A10" s="17"/>
      <c r="B10" s="17"/>
      <c r="C10" s="17"/>
      <c r="D10" s="17"/>
      <c r="E10" s="17"/>
      <c r="F10" s="17"/>
      <c r="G10" s="17"/>
      <c r="H10" s="17"/>
      <c r="I10" s="17"/>
      <c r="J10" s="17"/>
      <c r="K10" s="17"/>
      <c r="L10" s="17"/>
      <c r="M10" s="17"/>
      <c r="N10" s="17"/>
      <c r="O10" s="17"/>
      <c r="P10" s="17"/>
      <c r="Q10" s="17"/>
    </row>
    <row r="11" spans="2:17" ht="12.75">
      <c r="B11" s="20" t="s">
        <v>50</v>
      </c>
      <c r="C11" s="17"/>
      <c r="D11" s="17"/>
      <c r="E11" s="17"/>
      <c r="F11" s="17"/>
      <c r="G11" s="17"/>
      <c r="H11" s="17"/>
      <c r="I11" s="17"/>
      <c r="J11" s="20" t="s">
        <v>51</v>
      </c>
      <c r="K11" s="17"/>
      <c r="L11" s="17"/>
      <c r="M11" s="17"/>
      <c r="N11" s="17"/>
      <c r="O11" s="17"/>
      <c r="P11" s="17"/>
      <c r="Q11" s="17"/>
    </row>
    <row r="12" spans="1:17" ht="12.75">
      <c r="A12" s="16" t="str">
        <f aca="true" t="shared" si="0" ref="A12:Q12">A1</f>
        <v>Mother's Race</v>
      </c>
      <c r="B12" s="16">
        <f t="shared" si="0"/>
        <v>1995</v>
      </c>
      <c r="C12" s="16">
        <f t="shared" si="0"/>
        <v>1996</v>
      </c>
      <c r="D12" s="16">
        <f t="shared" si="0"/>
        <v>1997</v>
      </c>
      <c r="E12" s="16">
        <f t="shared" si="0"/>
        <v>1998</v>
      </c>
      <c r="F12" s="16">
        <f t="shared" si="0"/>
        <v>1999</v>
      </c>
      <c r="G12" s="16">
        <f t="shared" si="0"/>
        <v>2000</v>
      </c>
      <c r="H12" s="16">
        <f t="shared" si="0"/>
        <v>2001</v>
      </c>
      <c r="I12" s="16">
        <f t="shared" si="0"/>
        <v>2002</v>
      </c>
      <c r="J12" s="16">
        <f t="shared" si="0"/>
        <v>1995</v>
      </c>
      <c r="K12" s="16">
        <f t="shared" si="0"/>
        <v>1996</v>
      </c>
      <c r="L12" s="16">
        <f t="shared" si="0"/>
        <v>1997</v>
      </c>
      <c r="M12" s="16">
        <f t="shared" si="0"/>
        <v>1998</v>
      </c>
      <c r="N12" s="16">
        <f t="shared" si="0"/>
        <v>1999</v>
      </c>
      <c r="O12" s="16">
        <f t="shared" si="0"/>
        <v>2000</v>
      </c>
      <c r="P12" s="16">
        <f t="shared" si="0"/>
        <v>2001</v>
      </c>
      <c r="Q12" s="16">
        <f t="shared" si="0"/>
        <v>2002</v>
      </c>
    </row>
    <row r="13" spans="1:17" ht="12.75">
      <c r="A13" s="16" t="s">
        <v>53</v>
      </c>
      <c r="B13" s="18">
        <f>B14+B15+B16+B17</f>
        <v>369434</v>
      </c>
      <c r="C13" s="18">
        <f aca="true" t="shared" si="1" ref="C13:Q13">C14+C15+C16+C17</f>
        <v>364356</v>
      </c>
      <c r="D13" s="18">
        <f t="shared" si="1"/>
        <v>373786</v>
      </c>
      <c r="E13" s="18">
        <f t="shared" si="1"/>
        <v>383897</v>
      </c>
      <c r="F13" s="18">
        <f t="shared" si="1"/>
        <v>389488</v>
      </c>
      <c r="G13" s="18">
        <f t="shared" si="1"/>
        <v>393805</v>
      </c>
      <c r="H13" s="18">
        <f t="shared" si="1"/>
        <v>400508</v>
      </c>
      <c r="I13" s="18">
        <f t="shared" si="1"/>
        <v>401941</v>
      </c>
      <c r="J13" s="18">
        <f t="shared" si="1"/>
        <v>3392954</v>
      </c>
      <c r="K13" s="18">
        <f t="shared" si="1"/>
        <v>3380909</v>
      </c>
      <c r="L13" s="18">
        <f t="shared" si="1"/>
        <v>3358939</v>
      </c>
      <c r="M13" s="18">
        <f t="shared" si="1"/>
        <v>3400261</v>
      </c>
      <c r="N13" s="18">
        <f t="shared" si="1"/>
        <v>3406745</v>
      </c>
      <c r="O13" s="18">
        <f t="shared" si="1"/>
        <v>3496748</v>
      </c>
      <c r="P13" s="18">
        <f t="shared" si="1"/>
        <v>3458143</v>
      </c>
      <c r="Q13" s="18">
        <f t="shared" si="1"/>
        <v>3447272</v>
      </c>
    </row>
    <row r="14" spans="1:17" ht="12.75">
      <c r="A14" s="16" t="s">
        <v>37</v>
      </c>
      <c r="B14" s="18">
        <f>B2</f>
        <v>255561</v>
      </c>
      <c r="C14" s="18">
        <f aca="true" t="shared" si="2" ref="C14:Q14">C2</f>
        <v>253362</v>
      </c>
      <c r="D14" s="18">
        <f t="shared" si="2"/>
        <v>261327</v>
      </c>
      <c r="E14" s="18">
        <f t="shared" si="2"/>
        <v>270167</v>
      </c>
      <c r="F14" s="18">
        <f t="shared" si="2"/>
        <v>275764</v>
      </c>
      <c r="G14" s="18">
        <f t="shared" si="2"/>
        <v>277988</v>
      </c>
      <c r="H14" s="18">
        <f t="shared" si="2"/>
        <v>285407</v>
      </c>
      <c r="I14" s="18">
        <f t="shared" si="2"/>
        <v>288170</v>
      </c>
      <c r="J14" s="18">
        <f t="shared" si="2"/>
        <v>2735474</v>
      </c>
      <c r="K14" s="18">
        <f t="shared" si="2"/>
        <v>2724935</v>
      </c>
      <c r="L14" s="18">
        <f t="shared" si="2"/>
        <v>2695303</v>
      </c>
      <c r="M14" s="18">
        <f t="shared" si="2"/>
        <v>2725567</v>
      </c>
      <c r="N14" s="18">
        <f t="shared" si="2"/>
        <v>2727537</v>
      </c>
      <c r="O14" s="18">
        <f t="shared" si="2"/>
        <v>2783230</v>
      </c>
      <c r="P14" s="18">
        <f t="shared" si="2"/>
        <v>2759518</v>
      </c>
      <c r="Q14" s="18">
        <f t="shared" si="2"/>
        <v>2749948</v>
      </c>
    </row>
    <row r="15" spans="1:17" ht="12.75">
      <c r="A15" s="16" t="s">
        <v>38</v>
      </c>
      <c r="B15" s="18">
        <f>B3</f>
        <v>95489</v>
      </c>
      <c r="C15" s="18">
        <f aca="true" t="shared" si="3" ref="C15:Q15">C3</f>
        <v>92295</v>
      </c>
      <c r="D15" s="18">
        <f t="shared" si="3"/>
        <v>93027</v>
      </c>
      <c r="E15" s="18">
        <f t="shared" si="3"/>
        <v>93942</v>
      </c>
      <c r="F15" s="18">
        <f t="shared" si="3"/>
        <v>92840</v>
      </c>
      <c r="G15" s="18">
        <f t="shared" si="3"/>
        <v>93938</v>
      </c>
      <c r="H15" s="18">
        <f t="shared" si="3"/>
        <v>92334</v>
      </c>
      <c r="I15" s="18">
        <f t="shared" si="3"/>
        <v>90271</v>
      </c>
      <c r="J15" s="18">
        <f t="shared" si="3"/>
        <v>485430</v>
      </c>
      <c r="K15" s="18">
        <f t="shared" si="3"/>
        <v>479503</v>
      </c>
      <c r="L15" s="18">
        <f t="shared" si="3"/>
        <v>483308</v>
      </c>
      <c r="M15" s="18">
        <f t="shared" si="3"/>
        <v>491641</v>
      </c>
      <c r="N15" s="18">
        <f t="shared" si="3"/>
        <v>488419</v>
      </c>
      <c r="O15" s="18">
        <f t="shared" si="3"/>
        <v>502840</v>
      </c>
      <c r="P15" s="18">
        <f t="shared" si="3"/>
        <v>488545</v>
      </c>
      <c r="Q15" s="18">
        <f t="shared" si="3"/>
        <v>478270</v>
      </c>
    </row>
    <row r="16" spans="1:17" ht="12.75">
      <c r="A16" s="16" t="s">
        <v>48</v>
      </c>
      <c r="B16" s="18">
        <f>B4</f>
        <v>4145</v>
      </c>
      <c r="C16" s="18">
        <f aca="true" t="shared" si="4" ref="C16:Q16">C4</f>
        <v>4017</v>
      </c>
      <c r="D16" s="18">
        <f t="shared" si="4"/>
        <v>4250</v>
      </c>
      <c r="E16" s="18">
        <f t="shared" si="4"/>
        <v>4361</v>
      </c>
      <c r="F16" s="18">
        <f t="shared" si="4"/>
        <v>4590</v>
      </c>
      <c r="G16" s="18">
        <f t="shared" si="4"/>
        <v>4667</v>
      </c>
      <c r="H16" s="18">
        <f t="shared" si="4"/>
        <v>4916</v>
      </c>
      <c r="I16" s="18">
        <f t="shared" si="4"/>
        <v>4878</v>
      </c>
      <c r="J16" s="18">
        <f t="shared" si="4"/>
        <v>31930</v>
      </c>
      <c r="K16" s="18">
        <f t="shared" si="4"/>
        <v>32594</v>
      </c>
      <c r="L16" s="18">
        <f t="shared" si="4"/>
        <v>33048</v>
      </c>
      <c r="M16" s="18">
        <f t="shared" si="4"/>
        <v>34475</v>
      </c>
      <c r="N16" s="18">
        <f t="shared" si="4"/>
        <v>34145</v>
      </c>
      <c r="O16" s="18">
        <f t="shared" si="4"/>
        <v>35569</v>
      </c>
      <c r="P16" s="18">
        <f t="shared" si="4"/>
        <v>35627</v>
      </c>
      <c r="Q16" s="18">
        <f t="shared" si="4"/>
        <v>36093</v>
      </c>
    </row>
    <row r="17" spans="1:17" ht="12.75">
      <c r="A17" s="16" t="s">
        <v>49</v>
      </c>
      <c r="B17" s="18">
        <f>B5+B6+B7+B8+B9</f>
        <v>14239</v>
      </c>
      <c r="C17" s="18">
        <f aca="true" t="shared" si="5" ref="C17:Q17">C5+C6+C7+C8+C9</f>
        <v>14682</v>
      </c>
      <c r="D17" s="18">
        <f t="shared" si="5"/>
        <v>15182</v>
      </c>
      <c r="E17" s="18">
        <f t="shared" si="5"/>
        <v>15427</v>
      </c>
      <c r="F17" s="18">
        <f t="shared" si="5"/>
        <v>16294</v>
      </c>
      <c r="G17" s="18">
        <f t="shared" si="5"/>
        <v>17212</v>
      </c>
      <c r="H17" s="18">
        <f t="shared" si="5"/>
        <v>17851</v>
      </c>
      <c r="I17" s="18">
        <f t="shared" si="5"/>
        <v>18622</v>
      </c>
      <c r="J17" s="18">
        <f t="shared" si="5"/>
        <v>140120</v>
      </c>
      <c r="K17" s="18">
        <f t="shared" si="5"/>
        <v>143877</v>
      </c>
      <c r="L17" s="18">
        <f t="shared" si="5"/>
        <v>147280</v>
      </c>
      <c r="M17" s="18">
        <f t="shared" si="5"/>
        <v>148578</v>
      </c>
      <c r="N17" s="18">
        <f t="shared" si="5"/>
        <v>156644</v>
      </c>
      <c r="O17" s="18">
        <f t="shared" si="5"/>
        <v>175109</v>
      </c>
      <c r="P17" s="18">
        <f t="shared" si="5"/>
        <v>174453</v>
      </c>
      <c r="Q17" s="18">
        <f t="shared" si="5"/>
        <v>182961</v>
      </c>
    </row>
    <row r="19" spans="2:17" ht="12.75">
      <c r="B19" s="20" t="s">
        <v>52</v>
      </c>
      <c r="C19" s="17"/>
      <c r="D19" s="17"/>
      <c r="E19" s="17"/>
      <c r="F19" s="17"/>
      <c r="G19" s="17"/>
      <c r="H19" s="17"/>
      <c r="I19" s="17"/>
      <c r="J19" s="20" t="s">
        <v>52</v>
      </c>
      <c r="K19" s="17"/>
      <c r="L19" s="17"/>
      <c r="M19" s="17"/>
      <c r="N19" s="17"/>
      <c r="O19" s="17"/>
      <c r="P19" s="17"/>
      <c r="Q19" s="17"/>
    </row>
    <row r="20" spans="1:17" s="22" customFormat="1" ht="12.75">
      <c r="A20" s="22" t="s">
        <v>36</v>
      </c>
      <c r="B20" s="22">
        <v>1995</v>
      </c>
      <c r="C20" s="22">
        <v>1996</v>
      </c>
      <c r="D20" s="22">
        <v>1997</v>
      </c>
      <c r="E20" s="22">
        <v>1998</v>
      </c>
      <c r="F20" s="22">
        <v>1999</v>
      </c>
      <c r="G20" s="22">
        <v>2000</v>
      </c>
      <c r="H20" s="22">
        <v>2001</v>
      </c>
      <c r="I20" s="22">
        <v>2002</v>
      </c>
      <c r="J20" s="22">
        <v>1995</v>
      </c>
      <c r="K20" s="22">
        <v>1996</v>
      </c>
      <c r="L20" s="22">
        <v>1997</v>
      </c>
      <c r="M20" s="22">
        <v>1998</v>
      </c>
      <c r="N20" s="22">
        <v>1999</v>
      </c>
      <c r="O20" s="22">
        <v>2000</v>
      </c>
      <c r="P20" s="22">
        <v>2001</v>
      </c>
      <c r="Q20" s="22">
        <v>2002</v>
      </c>
    </row>
    <row r="21" spans="1:17" s="22" customFormat="1" ht="12.75">
      <c r="A21" s="16" t="s">
        <v>53</v>
      </c>
      <c r="B21" s="18">
        <f aca="true" t="shared" si="6" ref="B21:Q21">B22+B23+B24+B25</f>
        <v>3762388</v>
      </c>
      <c r="C21" s="18">
        <f t="shared" si="6"/>
        <v>3745265</v>
      </c>
      <c r="D21" s="18">
        <f t="shared" si="6"/>
        <v>3732725</v>
      </c>
      <c r="E21" s="18">
        <f t="shared" si="6"/>
        <v>3784158</v>
      </c>
      <c r="F21" s="18">
        <f t="shared" si="6"/>
        <v>3796233</v>
      </c>
      <c r="G21" s="18">
        <f t="shared" si="6"/>
        <v>3890553</v>
      </c>
      <c r="H21" s="18">
        <f t="shared" si="6"/>
        <v>3858651</v>
      </c>
      <c r="I21" s="18">
        <f t="shared" si="6"/>
        <v>3849213</v>
      </c>
      <c r="J21" s="18">
        <f t="shared" si="6"/>
        <v>3762388</v>
      </c>
      <c r="K21" s="18">
        <f t="shared" si="6"/>
        <v>3745265</v>
      </c>
      <c r="L21" s="18">
        <f t="shared" si="6"/>
        <v>3732725</v>
      </c>
      <c r="M21" s="18">
        <f t="shared" si="6"/>
        <v>3784158</v>
      </c>
      <c r="N21" s="18">
        <f t="shared" si="6"/>
        <v>3796233</v>
      </c>
      <c r="O21" s="18">
        <f t="shared" si="6"/>
        <v>3890553</v>
      </c>
      <c r="P21" s="18">
        <f t="shared" si="6"/>
        <v>3858651</v>
      </c>
      <c r="Q21" s="18">
        <f t="shared" si="6"/>
        <v>3849213</v>
      </c>
    </row>
    <row r="22" spans="1:17" ht="12.75">
      <c r="A22" s="16" t="s">
        <v>37</v>
      </c>
      <c r="B22" s="18">
        <f>B14+J14</f>
        <v>2991035</v>
      </c>
      <c r="C22" s="18">
        <f aca="true" t="shared" si="7" ref="C22:I25">C14+K14</f>
        <v>2978297</v>
      </c>
      <c r="D22" s="18">
        <f t="shared" si="7"/>
        <v>2956630</v>
      </c>
      <c r="E22" s="18">
        <f t="shared" si="7"/>
        <v>2995734</v>
      </c>
      <c r="F22" s="18">
        <f t="shared" si="7"/>
        <v>3003301</v>
      </c>
      <c r="G22" s="18">
        <f t="shared" si="7"/>
        <v>3061218</v>
      </c>
      <c r="H22" s="18">
        <f t="shared" si="7"/>
        <v>3044925</v>
      </c>
      <c r="I22" s="18">
        <f t="shared" si="7"/>
        <v>3038118</v>
      </c>
      <c r="J22" s="18">
        <f>B22</f>
        <v>2991035</v>
      </c>
      <c r="K22" s="18">
        <f aca="true" t="shared" si="8" ref="K22:Q25">C22</f>
        <v>2978297</v>
      </c>
      <c r="L22" s="18">
        <f t="shared" si="8"/>
        <v>2956630</v>
      </c>
      <c r="M22" s="18">
        <f t="shared" si="8"/>
        <v>2995734</v>
      </c>
      <c r="N22" s="18">
        <f t="shared" si="8"/>
        <v>3003301</v>
      </c>
      <c r="O22" s="18">
        <f t="shared" si="8"/>
        <v>3061218</v>
      </c>
      <c r="P22" s="18">
        <f t="shared" si="8"/>
        <v>3044925</v>
      </c>
      <c r="Q22" s="18">
        <f t="shared" si="8"/>
        <v>3038118</v>
      </c>
    </row>
    <row r="23" spans="1:17" ht="12.75">
      <c r="A23" s="16" t="s">
        <v>38</v>
      </c>
      <c r="B23" s="18">
        <f>B15+J15</f>
        <v>580919</v>
      </c>
      <c r="C23" s="18">
        <f t="shared" si="7"/>
        <v>571798</v>
      </c>
      <c r="D23" s="18">
        <f t="shared" si="7"/>
        <v>576335</v>
      </c>
      <c r="E23" s="18">
        <f t="shared" si="7"/>
        <v>585583</v>
      </c>
      <c r="F23" s="18">
        <f t="shared" si="7"/>
        <v>581259</v>
      </c>
      <c r="G23" s="18">
        <f t="shared" si="7"/>
        <v>596778</v>
      </c>
      <c r="H23" s="18">
        <f t="shared" si="7"/>
        <v>580879</v>
      </c>
      <c r="I23" s="18">
        <f t="shared" si="7"/>
        <v>568541</v>
      </c>
      <c r="J23" s="18">
        <f>B23</f>
        <v>580919</v>
      </c>
      <c r="K23" s="18">
        <f t="shared" si="8"/>
        <v>571798</v>
      </c>
      <c r="L23" s="18">
        <f t="shared" si="8"/>
        <v>576335</v>
      </c>
      <c r="M23" s="18">
        <f t="shared" si="8"/>
        <v>585583</v>
      </c>
      <c r="N23" s="18">
        <f t="shared" si="8"/>
        <v>581259</v>
      </c>
      <c r="O23" s="18">
        <f t="shared" si="8"/>
        <v>596778</v>
      </c>
      <c r="P23" s="18">
        <f t="shared" si="8"/>
        <v>580879</v>
      </c>
      <c r="Q23" s="18">
        <f t="shared" si="8"/>
        <v>568541</v>
      </c>
    </row>
    <row r="24" spans="1:17" ht="12.75">
      <c r="A24" s="16" t="s">
        <v>48</v>
      </c>
      <c r="B24" s="18">
        <f>B16+J16</f>
        <v>36075</v>
      </c>
      <c r="C24" s="18">
        <f t="shared" si="7"/>
        <v>36611</v>
      </c>
      <c r="D24" s="18">
        <f t="shared" si="7"/>
        <v>37298</v>
      </c>
      <c r="E24" s="18">
        <f t="shared" si="7"/>
        <v>38836</v>
      </c>
      <c r="F24" s="18">
        <f t="shared" si="7"/>
        <v>38735</v>
      </c>
      <c r="G24" s="18">
        <f t="shared" si="7"/>
        <v>40236</v>
      </c>
      <c r="H24" s="18">
        <f t="shared" si="7"/>
        <v>40543</v>
      </c>
      <c r="I24" s="18">
        <f t="shared" si="7"/>
        <v>40971</v>
      </c>
      <c r="J24" s="18">
        <f>B24</f>
        <v>36075</v>
      </c>
      <c r="K24" s="18">
        <f t="shared" si="8"/>
        <v>36611</v>
      </c>
      <c r="L24" s="18">
        <f t="shared" si="8"/>
        <v>37298</v>
      </c>
      <c r="M24" s="18">
        <f t="shared" si="8"/>
        <v>38836</v>
      </c>
      <c r="N24" s="18">
        <f t="shared" si="8"/>
        <v>38735</v>
      </c>
      <c r="O24" s="18">
        <f t="shared" si="8"/>
        <v>40236</v>
      </c>
      <c r="P24" s="18">
        <f t="shared" si="8"/>
        <v>40543</v>
      </c>
      <c r="Q24" s="18">
        <f t="shared" si="8"/>
        <v>40971</v>
      </c>
    </row>
    <row r="25" spans="1:17" ht="12.75">
      <c r="A25" s="16" t="s">
        <v>49</v>
      </c>
      <c r="B25" s="18">
        <f>B17+J17</f>
        <v>154359</v>
      </c>
      <c r="C25" s="18">
        <f t="shared" si="7"/>
        <v>158559</v>
      </c>
      <c r="D25" s="18">
        <f t="shared" si="7"/>
        <v>162462</v>
      </c>
      <c r="E25" s="18">
        <f t="shared" si="7"/>
        <v>164005</v>
      </c>
      <c r="F25" s="18">
        <f t="shared" si="7"/>
        <v>172938</v>
      </c>
      <c r="G25" s="18">
        <f t="shared" si="7"/>
        <v>192321</v>
      </c>
      <c r="H25" s="18">
        <f t="shared" si="7"/>
        <v>192304</v>
      </c>
      <c r="I25" s="18">
        <f t="shared" si="7"/>
        <v>201583</v>
      </c>
      <c r="J25" s="18">
        <f>B25</f>
        <v>154359</v>
      </c>
      <c r="K25" s="18">
        <f t="shared" si="8"/>
        <v>158559</v>
      </c>
      <c r="L25" s="18">
        <f t="shared" si="8"/>
        <v>162462</v>
      </c>
      <c r="M25" s="18">
        <f t="shared" si="8"/>
        <v>164005</v>
      </c>
      <c r="N25" s="18">
        <f t="shared" si="8"/>
        <v>172938</v>
      </c>
      <c r="O25" s="18">
        <f t="shared" si="8"/>
        <v>192321</v>
      </c>
      <c r="P25" s="18">
        <f t="shared" si="8"/>
        <v>192304</v>
      </c>
      <c r="Q25" s="18">
        <f t="shared" si="8"/>
        <v>201583</v>
      </c>
    </row>
    <row r="27" spans="2:17" ht="12.75">
      <c r="B27" s="20" t="s">
        <v>50</v>
      </c>
      <c r="C27" s="17"/>
      <c r="D27" s="17"/>
      <c r="E27" s="17"/>
      <c r="F27" s="17"/>
      <c r="G27" s="17"/>
      <c r="H27" s="17"/>
      <c r="I27" s="17"/>
      <c r="J27" s="20" t="s">
        <v>51</v>
      </c>
      <c r="K27" s="17"/>
      <c r="L27" s="17"/>
      <c r="M27" s="17"/>
      <c r="N27" s="17"/>
      <c r="O27" s="17"/>
      <c r="P27" s="17"/>
      <c r="Q27" s="17"/>
    </row>
    <row r="28" spans="1:17" s="16" customFormat="1" ht="12.75">
      <c r="A28" s="16" t="s">
        <v>36</v>
      </c>
      <c r="B28" s="16">
        <v>1995</v>
      </c>
      <c r="C28" s="16">
        <v>1996</v>
      </c>
      <c r="D28" s="16">
        <v>1997</v>
      </c>
      <c r="E28" s="16">
        <v>1998</v>
      </c>
      <c r="F28" s="16">
        <v>1999</v>
      </c>
      <c r="G28" s="16">
        <v>2000</v>
      </c>
      <c r="H28" s="16">
        <v>2001</v>
      </c>
      <c r="I28" s="16">
        <v>2002</v>
      </c>
      <c r="J28" s="16">
        <v>1995</v>
      </c>
      <c r="K28" s="16">
        <v>1996</v>
      </c>
      <c r="L28" s="16">
        <v>1997</v>
      </c>
      <c r="M28" s="16">
        <v>1998</v>
      </c>
      <c r="N28" s="16">
        <v>1999</v>
      </c>
      <c r="O28" s="16">
        <v>2000</v>
      </c>
      <c r="P28" s="16">
        <v>2001</v>
      </c>
      <c r="Q28" s="16">
        <v>2002</v>
      </c>
    </row>
    <row r="29" spans="1:17" s="16" customFormat="1" ht="12.75">
      <c r="A29" s="16" t="s">
        <v>53</v>
      </c>
      <c r="B29" s="21">
        <f>B13/B21</f>
        <v>0.09819136144384896</v>
      </c>
      <c r="C29" s="21">
        <f aca="true" t="shared" si="9" ref="C29:Q30">C13/C21</f>
        <v>0.0972844378168167</v>
      </c>
      <c r="D29" s="21">
        <f t="shared" si="9"/>
        <v>0.10013756705891809</v>
      </c>
      <c r="E29" s="21">
        <f t="shared" si="9"/>
        <v>0.10144845960448798</v>
      </c>
      <c r="F29" s="21">
        <f t="shared" si="9"/>
        <v>0.10259854966752567</v>
      </c>
      <c r="G29" s="21">
        <f t="shared" si="9"/>
        <v>0.10122082901839405</v>
      </c>
      <c r="H29" s="21">
        <f t="shared" si="9"/>
        <v>0.10379482363136754</v>
      </c>
      <c r="I29" s="21">
        <f t="shared" si="9"/>
        <v>0.1044216051437008</v>
      </c>
      <c r="J29" s="21">
        <f t="shared" si="9"/>
        <v>0.901808638556151</v>
      </c>
      <c r="K29" s="21">
        <f t="shared" si="9"/>
        <v>0.9027155621831833</v>
      </c>
      <c r="L29" s="21">
        <f t="shared" si="9"/>
        <v>0.8998624329410819</v>
      </c>
      <c r="M29" s="21">
        <f t="shared" si="9"/>
        <v>0.898551540395512</v>
      </c>
      <c r="N29" s="21">
        <f t="shared" si="9"/>
        <v>0.8974014503324743</v>
      </c>
      <c r="O29" s="21">
        <f t="shared" si="9"/>
        <v>0.898779170981606</v>
      </c>
      <c r="P29" s="21">
        <f t="shared" si="9"/>
        <v>0.8962051763686325</v>
      </c>
      <c r="Q29" s="21">
        <f t="shared" si="9"/>
        <v>0.8955783948562992</v>
      </c>
    </row>
    <row r="30" spans="1:17" ht="12.75">
      <c r="A30" s="16" t="s">
        <v>37</v>
      </c>
      <c r="B30" s="21">
        <f>B14/B22</f>
        <v>0.08544233016330467</v>
      </c>
      <c r="C30" s="21">
        <f t="shared" si="9"/>
        <v>0.08506942054469382</v>
      </c>
      <c r="D30" s="21">
        <f t="shared" si="9"/>
        <v>0.08838677819003392</v>
      </c>
      <c r="E30" s="21">
        <f t="shared" si="9"/>
        <v>0.09018390818410446</v>
      </c>
      <c r="F30" s="21">
        <f t="shared" si="9"/>
        <v>0.09182030039613079</v>
      </c>
      <c r="G30" s="21">
        <f t="shared" si="9"/>
        <v>0.09080960584969773</v>
      </c>
      <c r="H30" s="21">
        <f t="shared" si="9"/>
        <v>0.09373202952453673</v>
      </c>
      <c r="I30" s="21">
        <f t="shared" si="9"/>
        <v>0.0948514837145891</v>
      </c>
      <c r="J30" s="21">
        <f t="shared" si="9"/>
        <v>0.9145576698366953</v>
      </c>
      <c r="K30" s="21">
        <f t="shared" si="9"/>
        <v>0.9149305794553062</v>
      </c>
      <c r="L30" s="21">
        <f t="shared" si="9"/>
        <v>0.9116132218099661</v>
      </c>
      <c r="M30" s="21">
        <f t="shared" si="9"/>
        <v>0.9098160918158955</v>
      </c>
      <c r="N30" s="21">
        <f t="shared" si="9"/>
        <v>0.9081796996038692</v>
      </c>
      <c r="O30" s="21">
        <f t="shared" si="9"/>
        <v>0.9091903941503022</v>
      </c>
      <c r="P30" s="21">
        <f t="shared" si="9"/>
        <v>0.9062679704754633</v>
      </c>
      <c r="Q30" s="21">
        <f t="shared" si="9"/>
        <v>0.9051485162854109</v>
      </c>
    </row>
    <row r="31" spans="1:17" ht="12.75">
      <c r="A31" s="16" t="s">
        <v>38</v>
      </c>
      <c r="B31" s="21">
        <f>B15/B23</f>
        <v>0.16437575634468832</v>
      </c>
      <c r="C31" s="21">
        <f aca="true" t="shared" si="10" ref="C31:Q31">C15/C23</f>
        <v>0.16141189720845472</v>
      </c>
      <c r="D31" s="21">
        <f t="shared" si="10"/>
        <v>0.1614113319510354</v>
      </c>
      <c r="E31" s="21">
        <f t="shared" si="10"/>
        <v>0.16042473910615573</v>
      </c>
      <c r="F31" s="21">
        <f t="shared" si="10"/>
        <v>0.15972225806396115</v>
      </c>
      <c r="G31" s="21">
        <f t="shared" si="10"/>
        <v>0.1574086176098985</v>
      </c>
      <c r="H31" s="21">
        <f t="shared" si="10"/>
        <v>0.15895565169338194</v>
      </c>
      <c r="I31" s="21">
        <f t="shared" si="10"/>
        <v>0.15877658779226125</v>
      </c>
      <c r="J31" s="21">
        <f t="shared" si="10"/>
        <v>0.8356242436553116</v>
      </c>
      <c r="K31" s="21">
        <f t="shared" si="10"/>
        <v>0.8385881027915453</v>
      </c>
      <c r="L31" s="21">
        <f t="shared" si="10"/>
        <v>0.8385886680489646</v>
      </c>
      <c r="M31" s="21">
        <f t="shared" si="10"/>
        <v>0.8395752608938443</v>
      </c>
      <c r="N31" s="21">
        <f t="shared" si="10"/>
        <v>0.8402777419360389</v>
      </c>
      <c r="O31" s="21">
        <f t="shared" si="10"/>
        <v>0.8425913823901016</v>
      </c>
      <c r="P31" s="21">
        <f t="shared" si="10"/>
        <v>0.8410443483066181</v>
      </c>
      <c r="Q31" s="21">
        <f t="shared" si="10"/>
        <v>0.8412234122077388</v>
      </c>
    </row>
    <row r="32" spans="1:17" ht="12.75">
      <c r="A32" s="16" t="s">
        <v>48</v>
      </c>
      <c r="B32" s="21">
        <f>B16/B24</f>
        <v>0.1148995148995149</v>
      </c>
      <c r="C32" s="21">
        <f aca="true" t="shared" si="11" ref="C32:Q32">C16/C24</f>
        <v>0.10972112206713829</v>
      </c>
      <c r="D32" s="21">
        <f t="shared" si="11"/>
        <v>0.11394712853236098</v>
      </c>
      <c r="E32" s="21">
        <f t="shared" si="11"/>
        <v>0.11229271809661139</v>
      </c>
      <c r="F32" s="21">
        <f t="shared" si="11"/>
        <v>0.11849748289660514</v>
      </c>
      <c r="G32" s="21">
        <f t="shared" si="11"/>
        <v>0.11599065513470525</v>
      </c>
      <c r="H32" s="21">
        <f t="shared" si="11"/>
        <v>0.12125397725871297</v>
      </c>
      <c r="I32" s="21">
        <f t="shared" si="11"/>
        <v>0.11905982280149374</v>
      </c>
      <c r="J32" s="21">
        <f t="shared" si="11"/>
        <v>0.8851004851004851</v>
      </c>
      <c r="K32" s="21">
        <f t="shared" si="11"/>
        <v>0.8902788779328618</v>
      </c>
      <c r="L32" s="21">
        <f t="shared" si="11"/>
        <v>0.886052871467639</v>
      </c>
      <c r="M32" s="21">
        <f t="shared" si="11"/>
        <v>0.8877072819033887</v>
      </c>
      <c r="N32" s="21">
        <f t="shared" si="11"/>
        <v>0.8815025171033949</v>
      </c>
      <c r="O32" s="21">
        <f t="shared" si="11"/>
        <v>0.8840093448652948</v>
      </c>
      <c r="P32" s="21">
        <f t="shared" si="11"/>
        <v>0.878746022741287</v>
      </c>
      <c r="Q32" s="21">
        <f t="shared" si="11"/>
        <v>0.8809401771985063</v>
      </c>
    </row>
    <row r="33" spans="1:17" ht="12.75">
      <c r="A33" s="16" t="s">
        <v>49</v>
      </c>
      <c r="B33" s="21">
        <f>B17/B25</f>
        <v>0.09224599796578106</v>
      </c>
      <c r="C33" s="21">
        <f aca="true" t="shared" si="12" ref="C33:Q33">C17/C25</f>
        <v>0.09259644674852893</v>
      </c>
      <c r="D33" s="21">
        <f t="shared" si="12"/>
        <v>0.09344954512439832</v>
      </c>
      <c r="E33" s="21">
        <f t="shared" si="12"/>
        <v>0.0940642053595927</v>
      </c>
      <c r="F33" s="21">
        <f t="shared" si="12"/>
        <v>0.09421873735095815</v>
      </c>
      <c r="G33" s="21">
        <f t="shared" si="12"/>
        <v>0.08949620686248512</v>
      </c>
      <c r="H33" s="21">
        <f t="shared" si="12"/>
        <v>0.09282698227805974</v>
      </c>
      <c r="I33" s="21">
        <f t="shared" si="12"/>
        <v>0.09237882162682369</v>
      </c>
      <c r="J33" s="21">
        <f t="shared" si="12"/>
        <v>0.907754002034219</v>
      </c>
      <c r="K33" s="21">
        <f t="shared" si="12"/>
        <v>0.907403553251471</v>
      </c>
      <c r="L33" s="21">
        <f t="shared" si="12"/>
        <v>0.9065504548756017</v>
      </c>
      <c r="M33" s="21">
        <f t="shared" si="12"/>
        <v>0.9059357946404073</v>
      </c>
      <c r="N33" s="21">
        <f t="shared" si="12"/>
        <v>0.9057812626490419</v>
      </c>
      <c r="O33" s="21">
        <f t="shared" si="12"/>
        <v>0.9105037931375148</v>
      </c>
      <c r="P33" s="21">
        <f t="shared" si="12"/>
        <v>0.9071730177219403</v>
      </c>
      <c r="Q33" s="21">
        <f t="shared" si="12"/>
        <v>0.9076211783731764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3"/>
  <sheetViews>
    <sheetView workbookViewId="0" topLeftCell="A1">
      <selection activeCell="A1" sqref="A1"/>
    </sheetView>
  </sheetViews>
  <sheetFormatPr defaultColWidth="9.140625" defaultRowHeight="12.75"/>
  <cols>
    <col min="1" max="1" width="7.421875" style="0" customWidth="1"/>
    <col min="2" max="2" width="13.57421875" style="0" customWidth="1"/>
    <col min="3" max="3" width="8.140625" style="0" bestFit="1" customWidth="1"/>
    <col min="4" max="9" width="7.57421875" style="0" bestFit="1" customWidth="1"/>
    <col min="10" max="10" width="8.140625" style="0" bestFit="1" customWidth="1"/>
    <col min="12" max="12" width="7.00390625" style="0" customWidth="1"/>
    <col min="13" max="13" width="15.00390625" style="0" customWidth="1"/>
    <col min="16" max="20" width="8.00390625" style="0" bestFit="1" customWidth="1"/>
    <col min="21" max="21" width="9.00390625" style="0" bestFit="1" customWidth="1"/>
  </cols>
  <sheetData>
    <row r="1" spans="1:21" ht="12.75">
      <c r="A1" t="str">
        <f>'raw data'!A3</f>
        <v>Year</v>
      </c>
      <c r="B1" t="str">
        <f>'raw data'!B3</f>
        <v>Mother's Race</v>
      </c>
      <c r="C1">
        <v>1995</v>
      </c>
      <c r="D1">
        <v>1996</v>
      </c>
      <c r="E1">
        <v>1997</v>
      </c>
      <c r="F1">
        <v>1998</v>
      </c>
      <c r="G1">
        <v>1999</v>
      </c>
      <c r="H1">
        <v>2000</v>
      </c>
      <c r="I1">
        <v>2001</v>
      </c>
      <c r="J1">
        <v>2002</v>
      </c>
      <c r="L1" t="str">
        <f>'raw data'!E3</f>
        <v>Year</v>
      </c>
      <c r="M1" t="str">
        <f>'raw data'!F3</f>
        <v>Mother's Race</v>
      </c>
      <c r="N1">
        <v>1995</v>
      </c>
      <c r="O1">
        <v>1996</v>
      </c>
      <c r="P1">
        <v>1997</v>
      </c>
      <c r="Q1">
        <v>1998</v>
      </c>
      <c r="R1">
        <v>1999</v>
      </c>
      <c r="S1">
        <v>2000</v>
      </c>
      <c r="T1">
        <v>2001</v>
      </c>
      <c r="U1">
        <v>2002</v>
      </c>
    </row>
    <row r="2" spans="1:21" ht="12.75">
      <c r="A2">
        <f>'raw data'!A4</f>
        <v>1995</v>
      </c>
      <c r="B2" t="str">
        <f>'raw data'!B4</f>
        <v>White</v>
      </c>
      <c r="C2" s="19">
        <f>'raw data'!C4</f>
        <v>255561</v>
      </c>
      <c r="D2" s="19">
        <f>C10</f>
        <v>253362</v>
      </c>
      <c r="E2" s="19">
        <f>C18</f>
        <v>261327</v>
      </c>
      <c r="F2" s="19">
        <f>C26</f>
        <v>270167</v>
      </c>
      <c r="G2" s="19">
        <f>C34</f>
        <v>275764</v>
      </c>
      <c r="H2" s="19">
        <f>C42</f>
        <v>277988</v>
      </c>
      <c r="I2" s="19">
        <f>C50</f>
        <v>285407</v>
      </c>
      <c r="J2" s="19">
        <f>C58</f>
        <v>288170</v>
      </c>
      <c r="L2">
        <f>'raw data'!E4</f>
        <v>1995</v>
      </c>
      <c r="M2" t="str">
        <f>'raw data'!F4</f>
        <v>White</v>
      </c>
      <c r="N2" s="19">
        <f>'raw data'!G4</f>
        <v>2735474</v>
      </c>
      <c r="O2" s="19">
        <f>N10</f>
        <v>2724935</v>
      </c>
      <c r="P2" s="19">
        <f>N18</f>
        <v>2695303</v>
      </c>
      <c r="Q2" s="19">
        <f>N26</f>
        <v>2725567</v>
      </c>
      <c r="R2" s="19">
        <f>N34</f>
        <v>2727537</v>
      </c>
      <c r="S2" s="19">
        <f>N42</f>
        <v>2783230</v>
      </c>
      <c r="T2" s="19">
        <f>N50</f>
        <v>2759518</v>
      </c>
      <c r="U2" s="19">
        <f>N58</f>
        <v>2749948</v>
      </c>
    </row>
    <row r="3" spans="1:21" ht="12.75">
      <c r="A3">
        <f>'raw data'!A5</f>
        <v>1995</v>
      </c>
      <c r="B3" t="str">
        <f>'raw data'!B5</f>
        <v>Black</v>
      </c>
      <c r="C3" s="19">
        <f>'raw data'!C5</f>
        <v>95489</v>
      </c>
      <c r="D3" s="19">
        <f aca="true" t="shared" si="0" ref="D3:D9">C11</f>
        <v>92295</v>
      </c>
      <c r="E3" s="19">
        <f aca="true" t="shared" si="1" ref="E3:E9">C19</f>
        <v>93027</v>
      </c>
      <c r="F3" s="19">
        <f aca="true" t="shared" si="2" ref="F3:F9">C27</f>
        <v>93942</v>
      </c>
      <c r="G3" s="19">
        <f aca="true" t="shared" si="3" ref="G3:G9">C35</f>
        <v>92840</v>
      </c>
      <c r="H3" s="19">
        <f aca="true" t="shared" si="4" ref="H3:H9">C43</f>
        <v>93938</v>
      </c>
      <c r="I3" s="19">
        <f aca="true" t="shared" si="5" ref="I3:I9">C51</f>
        <v>92334</v>
      </c>
      <c r="J3" s="19">
        <f aca="true" t="shared" si="6" ref="J3:J9">C59</f>
        <v>90271</v>
      </c>
      <c r="L3">
        <f>'raw data'!E5</f>
        <v>1995</v>
      </c>
      <c r="M3" t="str">
        <f>'raw data'!F5</f>
        <v>Black</v>
      </c>
      <c r="N3" s="19">
        <f>'raw data'!G5</f>
        <v>485430</v>
      </c>
      <c r="O3" s="19">
        <f aca="true" t="shared" si="7" ref="O3:O9">N11</f>
        <v>479503</v>
      </c>
      <c r="P3" s="19">
        <f aca="true" t="shared" si="8" ref="P3:P9">N19</f>
        <v>483308</v>
      </c>
      <c r="Q3" s="19">
        <f aca="true" t="shared" si="9" ref="Q3:Q9">N27</f>
        <v>491641</v>
      </c>
      <c r="R3" s="19">
        <f aca="true" t="shared" si="10" ref="R3:R9">N35</f>
        <v>488419</v>
      </c>
      <c r="S3" s="19">
        <f aca="true" t="shared" si="11" ref="S3:S9">N43</f>
        <v>502840</v>
      </c>
      <c r="T3" s="19">
        <f aca="true" t="shared" si="12" ref="T3:T9">N51</f>
        <v>488545</v>
      </c>
      <c r="U3" s="19">
        <f aca="true" t="shared" si="13" ref="U3:U9">N59</f>
        <v>478270</v>
      </c>
    </row>
    <row r="4" spans="1:21" ht="12.75">
      <c r="A4">
        <f>'raw data'!A6</f>
        <v>1995</v>
      </c>
      <c r="B4" t="str">
        <f>'raw data'!B6</f>
        <v>Amer Indian</v>
      </c>
      <c r="C4" s="19">
        <f>'raw data'!C6</f>
        <v>4145</v>
      </c>
      <c r="D4" s="19">
        <f t="shared" si="0"/>
        <v>4017</v>
      </c>
      <c r="E4" s="19">
        <f t="shared" si="1"/>
        <v>4250</v>
      </c>
      <c r="F4" s="19">
        <f t="shared" si="2"/>
        <v>4361</v>
      </c>
      <c r="G4" s="19">
        <f t="shared" si="3"/>
        <v>4590</v>
      </c>
      <c r="H4" s="19">
        <f t="shared" si="4"/>
        <v>4667</v>
      </c>
      <c r="I4" s="19">
        <f t="shared" si="5"/>
        <v>4916</v>
      </c>
      <c r="J4" s="19">
        <f t="shared" si="6"/>
        <v>4878</v>
      </c>
      <c r="L4">
        <f>'raw data'!E6</f>
        <v>1995</v>
      </c>
      <c r="M4" t="str">
        <f>'raw data'!F6</f>
        <v>Amer Indian</v>
      </c>
      <c r="N4" s="19">
        <f>'raw data'!G6</f>
        <v>31930</v>
      </c>
      <c r="O4" s="19">
        <f t="shared" si="7"/>
        <v>32594</v>
      </c>
      <c r="P4" s="19">
        <f t="shared" si="8"/>
        <v>33048</v>
      </c>
      <c r="Q4" s="19">
        <f t="shared" si="9"/>
        <v>34475</v>
      </c>
      <c r="R4" s="19">
        <f t="shared" si="10"/>
        <v>34145</v>
      </c>
      <c r="S4" s="19">
        <f t="shared" si="11"/>
        <v>35569</v>
      </c>
      <c r="T4" s="19">
        <f t="shared" si="12"/>
        <v>35627</v>
      </c>
      <c r="U4" s="19">
        <f t="shared" si="13"/>
        <v>36093</v>
      </c>
    </row>
    <row r="5" spans="1:21" ht="12.75">
      <c r="A5">
        <f>'raw data'!A7</f>
        <v>1995</v>
      </c>
      <c r="B5" t="str">
        <f>'raw data'!B7</f>
        <v>Chinese</v>
      </c>
      <c r="C5" s="19">
        <f>'raw data'!C7</f>
        <v>1681</v>
      </c>
      <c r="D5" s="19">
        <f t="shared" si="0"/>
        <v>1820</v>
      </c>
      <c r="E5" s="19">
        <f t="shared" si="1"/>
        <v>1793</v>
      </c>
      <c r="F5" s="19">
        <f t="shared" si="2"/>
        <v>1764</v>
      </c>
      <c r="G5" s="19">
        <f t="shared" si="3"/>
        <v>1822</v>
      </c>
      <c r="H5" s="19">
        <f t="shared" si="4"/>
        <v>2074</v>
      </c>
      <c r="I5" s="19">
        <f t="shared" si="5"/>
        <v>2020</v>
      </c>
      <c r="J5" s="19">
        <f t="shared" si="6"/>
        <v>2109</v>
      </c>
      <c r="L5">
        <f>'raw data'!E7</f>
        <v>1995</v>
      </c>
      <c r="M5" t="str">
        <f>'raw data'!F7</f>
        <v>Chinese</v>
      </c>
      <c r="N5" s="19">
        <f>'raw data'!G7</f>
        <v>24803</v>
      </c>
      <c r="O5" s="19">
        <f t="shared" si="7"/>
        <v>25718</v>
      </c>
      <c r="P5" s="19">
        <f t="shared" si="8"/>
        <v>25620</v>
      </c>
      <c r="Q5" s="19">
        <f t="shared" si="9"/>
        <v>25053</v>
      </c>
      <c r="R5" s="19">
        <f t="shared" si="10"/>
        <v>25971</v>
      </c>
      <c r="S5" s="19">
        <f t="shared" si="11"/>
        <v>30964</v>
      </c>
      <c r="T5" s="19">
        <f t="shared" si="12"/>
        <v>28214</v>
      </c>
      <c r="U5" s="19">
        <f t="shared" si="13"/>
        <v>30063</v>
      </c>
    </row>
    <row r="6" spans="1:21" ht="12.75">
      <c r="A6">
        <f>'raw data'!A8</f>
        <v>1995</v>
      </c>
      <c r="B6" t="str">
        <f>'raw data'!B8</f>
        <v>Japanese</v>
      </c>
      <c r="C6" s="19">
        <f>'raw data'!C8</f>
        <v>609</v>
      </c>
      <c r="D6" s="19">
        <f t="shared" si="0"/>
        <v>627</v>
      </c>
      <c r="E6" s="19">
        <f t="shared" si="1"/>
        <v>590</v>
      </c>
      <c r="F6" s="19">
        <f t="shared" si="2"/>
        <v>615</v>
      </c>
      <c r="G6" s="19">
        <f t="shared" si="3"/>
        <v>659</v>
      </c>
      <c r="H6" s="19">
        <f t="shared" si="4"/>
        <v>609</v>
      </c>
      <c r="I6" s="19">
        <f t="shared" si="5"/>
        <v>693</v>
      </c>
      <c r="J6" s="19">
        <f t="shared" si="6"/>
        <v>671</v>
      </c>
      <c r="L6">
        <f>'raw data'!E8</f>
        <v>1995</v>
      </c>
      <c r="M6" t="str">
        <f>'raw data'!F8</f>
        <v>Japanese</v>
      </c>
      <c r="N6" s="19">
        <f>'raw data'!G8</f>
        <v>7919</v>
      </c>
      <c r="O6" s="19">
        <f t="shared" si="7"/>
        <v>7775</v>
      </c>
      <c r="P6" s="19">
        <f t="shared" si="8"/>
        <v>7847</v>
      </c>
      <c r="Q6" s="19">
        <f t="shared" si="9"/>
        <v>7569</v>
      </c>
      <c r="R6" s="19">
        <f t="shared" si="10"/>
        <v>7601</v>
      </c>
      <c r="S6" s="19">
        <f t="shared" si="11"/>
        <v>7930</v>
      </c>
      <c r="T6" s="19">
        <f t="shared" si="12"/>
        <v>7981</v>
      </c>
      <c r="U6" s="19">
        <f t="shared" si="13"/>
        <v>8097</v>
      </c>
    </row>
    <row r="7" spans="1:21" ht="12.75">
      <c r="A7">
        <f>'raw data'!A9</f>
        <v>1995</v>
      </c>
      <c r="B7" t="str">
        <f>'raw data'!B9</f>
        <v>Hawaiian</v>
      </c>
      <c r="C7" s="19">
        <f>'raw data'!C9</f>
        <v>577</v>
      </c>
      <c r="D7" s="19">
        <f t="shared" si="0"/>
        <v>597</v>
      </c>
      <c r="E7" s="19">
        <f t="shared" si="1"/>
        <v>548</v>
      </c>
      <c r="F7" s="19">
        <f t="shared" si="2"/>
        <v>633</v>
      </c>
      <c r="G7" s="19">
        <f t="shared" si="3"/>
        <v>639</v>
      </c>
      <c r="H7" s="19">
        <f t="shared" si="4"/>
        <v>699</v>
      </c>
      <c r="I7" s="19">
        <f t="shared" si="5"/>
        <v>811</v>
      </c>
      <c r="J7" s="19">
        <f t="shared" si="6"/>
        <v>804</v>
      </c>
      <c r="L7">
        <f>'raw data'!E9</f>
        <v>1995</v>
      </c>
      <c r="M7" t="str">
        <f>'raw data'!F9</f>
        <v>Hawaiian</v>
      </c>
      <c r="N7" s="19">
        <f>'raw data'!G9</f>
        <v>4984</v>
      </c>
      <c r="O7" s="19">
        <f t="shared" si="7"/>
        <v>4881</v>
      </c>
      <c r="P7" s="19">
        <f t="shared" si="8"/>
        <v>4775</v>
      </c>
      <c r="Q7" s="19">
        <f t="shared" si="9"/>
        <v>4810</v>
      </c>
      <c r="R7" s="19">
        <f t="shared" si="10"/>
        <v>5103</v>
      </c>
      <c r="S7" s="19">
        <f t="shared" si="11"/>
        <v>5604</v>
      </c>
      <c r="T7" s="19">
        <f t="shared" si="12"/>
        <v>5338</v>
      </c>
      <c r="U7" s="19">
        <f t="shared" si="13"/>
        <v>5731</v>
      </c>
    </row>
    <row r="8" spans="1:21" ht="12.75">
      <c r="A8">
        <f>'raw data'!A10</f>
        <v>1995</v>
      </c>
      <c r="B8" t="str">
        <f>'raw data'!B10</f>
        <v>Filipino</v>
      </c>
      <c r="C8" s="19">
        <f>'raw data'!C10</f>
        <v>3184</v>
      </c>
      <c r="D8" s="19">
        <f t="shared" si="0"/>
        <v>3198</v>
      </c>
      <c r="E8" s="19">
        <f t="shared" si="1"/>
        <v>3339</v>
      </c>
      <c r="F8" s="19">
        <f t="shared" si="2"/>
        <v>3245</v>
      </c>
      <c r="G8" s="19">
        <f t="shared" si="3"/>
        <v>3320</v>
      </c>
      <c r="H8" s="19">
        <f t="shared" si="4"/>
        <v>3415</v>
      </c>
      <c r="I8" s="19">
        <f t="shared" si="5"/>
        <v>3511</v>
      </c>
      <c r="J8" s="19">
        <f t="shared" si="6"/>
        <v>3647</v>
      </c>
      <c r="L8">
        <f>'raw data'!E10</f>
        <v>1995</v>
      </c>
      <c r="M8" t="str">
        <f>'raw data'!F10</f>
        <v>Filipino</v>
      </c>
      <c r="N8" s="19">
        <f>'raw data'!G10</f>
        <v>26181</v>
      </c>
      <c r="O8" s="19">
        <f t="shared" si="7"/>
        <v>26387</v>
      </c>
      <c r="P8" s="19">
        <f t="shared" si="8"/>
        <v>26655</v>
      </c>
      <c r="Q8" s="19">
        <f t="shared" si="9"/>
        <v>26193</v>
      </c>
      <c r="R8" s="19">
        <f t="shared" si="10"/>
        <v>25872</v>
      </c>
      <c r="S8" s="19">
        <f t="shared" si="11"/>
        <v>27059</v>
      </c>
      <c r="T8" s="19">
        <f t="shared" si="12"/>
        <v>27421</v>
      </c>
      <c r="U8" s="19">
        <f t="shared" si="13"/>
        <v>27706</v>
      </c>
    </row>
    <row r="9" spans="1:21" ht="12.75">
      <c r="A9">
        <f>'raw data'!A11</f>
        <v>1995</v>
      </c>
      <c r="B9" t="str">
        <f>'raw data'!B11</f>
        <v>Other Asian</v>
      </c>
      <c r="C9" s="19">
        <f>'raw data'!C11</f>
        <v>8188</v>
      </c>
      <c r="D9" s="19">
        <f t="shared" si="0"/>
        <v>8440</v>
      </c>
      <c r="E9" s="19">
        <f t="shared" si="1"/>
        <v>8912</v>
      </c>
      <c r="F9" s="19">
        <f t="shared" si="2"/>
        <v>9170</v>
      </c>
      <c r="G9" s="19">
        <f t="shared" si="3"/>
        <v>9854</v>
      </c>
      <c r="H9" s="19">
        <f t="shared" si="4"/>
        <v>10415</v>
      </c>
      <c r="I9" s="19">
        <f t="shared" si="5"/>
        <v>10816</v>
      </c>
      <c r="J9" s="19">
        <f t="shared" si="6"/>
        <v>11391</v>
      </c>
      <c r="L9">
        <f>'raw data'!E11</f>
        <v>1995</v>
      </c>
      <c r="M9" t="str">
        <f>'raw data'!F11</f>
        <v>Other Asian</v>
      </c>
      <c r="N9" s="19">
        <f>'raw data'!G11</f>
        <v>76233</v>
      </c>
      <c r="O9" s="19">
        <f t="shared" si="7"/>
        <v>79116</v>
      </c>
      <c r="P9" s="19">
        <f t="shared" si="8"/>
        <v>82383</v>
      </c>
      <c r="Q9" s="19">
        <f t="shared" si="9"/>
        <v>84953</v>
      </c>
      <c r="R9" s="19">
        <f t="shared" si="10"/>
        <v>92097</v>
      </c>
      <c r="S9" s="19">
        <f t="shared" si="11"/>
        <v>103552</v>
      </c>
      <c r="T9" s="19">
        <f t="shared" si="12"/>
        <v>105499</v>
      </c>
      <c r="U9" s="19">
        <f t="shared" si="13"/>
        <v>111364</v>
      </c>
    </row>
    <row r="10" spans="1:14" ht="12.75">
      <c r="A10">
        <f>'raw data'!A12</f>
        <v>1996</v>
      </c>
      <c r="B10" t="str">
        <f>'raw data'!B12</f>
        <v>White</v>
      </c>
      <c r="C10">
        <f>'raw data'!C12</f>
        <v>253362</v>
      </c>
      <c r="L10">
        <f>'raw data'!E12</f>
        <v>1996</v>
      </c>
      <c r="M10" t="str">
        <f>'raw data'!F12</f>
        <v>White</v>
      </c>
      <c r="N10">
        <f>'raw data'!G12</f>
        <v>2724935</v>
      </c>
    </row>
    <row r="11" spans="1:14" ht="12.75">
      <c r="A11">
        <f>'raw data'!A13</f>
        <v>1996</v>
      </c>
      <c r="B11" t="str">
        <f>'raw data'!B13</f>
        <v>Black</v>
      </c>
      <c r="C11">
        <f>'raw data'!C13</f>
        <v>92295</v>
      </c>
      <c r="L11">
        <f>'raw data'!E13</f>
        <v>1996</v>
      </c>
      <c r="M11" t="str">
        <f>'raw data'!F13</f>
        <v>Black</v>
      </c>
      <c r="N11">
        <f>'raw data'!G13</f>
        <v>479503</v>
      </c>
    </row>
    <row r="12" spans="1:14" ht="12.75">
      <c r="A12">
        <f>'raw data'!A14</f>
        <v>1996</v>
      </c>
      <c r="B12" t="str">
        <f>'raw data'!B14</f>
        <v>Amer Indian</v>
      </c>
      <c r="C12">
        <f>'raw data'!C14</f>
        <v>4017</v>
      </c>
      <c r="L12">
        <f>'raw data'!E14</f>
        <v>1996</v>
      </c>
      <c r="M12" t="str">
        <f>'raw data'!F14</f>
        <v>Amer Indian</v>
      </c>
      <c r="N12">
        <f>'raw data'!G14</f>
        <v>32594</v>
      </c>
    </row>
    <row r="13" spans="1:14" ht="12.75">
      <c r="A13">
        <f>'raw data'!A15</f>
        <v>1996</v>
      </c>
      <c r="B13" t="str">
        <f>'raw data'!B15</f>
        <v>Chinese</v>
      </c>
      <c r="C13">
        <f>'raw data'!C15</f>
        <v>1820</v>
      </c>
      <c r="L13">
        <f>'raw data'!E15</f>
        <v>1996</v>
      </c>
      <c r="M13" t="str">
        <f>'raw data'!F15</f>
        <v>Chinese</v>
      </c>
      <c r="N13">
        <f>'raw data'!G15</f>
        <v>25718</v>
      </c>
    </row>
    <row r="14" spans="1:14" ht="12.75">
      <c r="A14">
        <f>'raw data'!A16</f>
        <v>1996</v>
      </c>
      <c r="B14" t="str">
        <f>'raw data'!B16</f>
        <v>Japanese</v>
      </c>
      <c r="C14">
        <f>'raw data'!C16</f>
        <v>627</v>
      </c>
      <c r="L14">
        <f>'raw data'!E16</f>
        <v>1996</v>
      </c>
      <c r="M14" t="str">
        <f>'raw data'!F16</f>
        <v>Japanese</v>
      </c>
      <c r="N14">
        <f>'raw data'!G16</f>
        <v>7775</v>
      </c>
    </row>
    <row r="15" spans="1:14" ht="12.75">
      <c r="A15">
        <f>'raw data'!A17</f>
        <v>1996</v>
      </c>
      <c r="B15" t="str">
        <f>'raw data'!B17</f>
        <v>Hawaiian</v>
      </c>
      <c r="C15">
        <f>'raw data'!C17</f>
        <v>597</v>
      </c>
      <c r="L15">
        <f>'raw data'!E17</f>
        <v>1996</v>
      </c>
      <c r="M15" t="str">
        <f>'raw data'!F17</f>
        <v>Hawaiian</v>
      </c>
      <c r="N15">
        <f>'raw data'!G17</f>
        <v>4881</v>
      </c>
    </row>
    <row r="16" spans="1:14" ht="12.75">
      <c r="A16">
        <f>'raw data'!A18</f>
        <v>1996</v>
      </c>
      <c r="B16" t="str">
        <f>'raw data'!B18</f>
        <v>Filipino</v>
      </c>
      <c r="C16">
        <f>'raw data'!C18</f>
        <v>3198</v>
      </c>
      <c r="L16">
        <f>'raw data'!E18</f>
        <v>1996</v>
      </c>
      <c r="M16" t="str">
        <f>'raw data'!F18</f>
        <v>Filipino</v>
      </c>
      <c r="N16">
        <f>'raw data'!G18</f>
        <v>26387</v>
      </c>
    </row>
    <row r="17" spans="1:14" ht="12.75">
      <c r="A17">
        <f>'raw data'!A19</f>
        <v>1996</v>
      </c>
      <c r="B17" t="str">
        <f>'raw data'!B19</f>
        <v>Other Asian</v>
      </c>
      <c r="C17">
        <f>'raw data'!C19</f>
        <v>8440</v>
      </c>
      <c r="L17">
        <f>'raw data'!E19</f>
        <v>1996</v>
      </c>
      <c r="M17" t="str">
        <f>'raw data'!F19</f>
        <v>Other Asian</v>
      </c>
      <c r="N17">
        <f>'raw data'!G19</f>
        <v>79116</v>
      </c>
    </row>
    <row r="18" spans="1:14" ht="12.75">
      <c r="A18">
        <f>'raw data'!A20</f>
        <v>1997</v>
      </c>
      <c r="B18" t="str">
        <f>'raw data'!B20</f>
        <v>White</v>
      </c>
      <c r="C18">
        <f>'raw data'!C20</f>
        <v>261327</v>
      </c>
      <c r="L18">
        <f>'raw data'!E20</f>
        <v>1997</v>
      </c>
      <c r="M18" t="str">
        <f>'raw data'!F20</f>
        <v>White</v>
      </c>
      <c r="N18">
        <f>'raw data'!G20</f>
        <v>2695303</v>
      </c>
    </row>
    <row r="19" spans="1:14" ht="12.75">
      <c r="A19">
        <f>'raw data'!A21</f>
        <v>1997</v>
      </c>
      <c r="B19" t="str">
        <f>'raw data'!B21</f>
        <v>Black</v>
      </c>
      <c r="C19">
        <f>'raw data'!C21</f>
        <v>93027</v>
      </c>
      <c r="L19">
        <f>'raw data'!E21</f>
        <v>1997</v>
      </c>
      <c r="M19" t="str">
        <f>'raw data'!F21</f>
        <v>Black</v>
      </c>
      <c r="N19">
        <f>'raw data'!G21</f>
        <v>483308</v>
      </c>
    </row>
    <row r="20" spans="1:14" ht="12.75">
      <c r="A20">
        <f>'raw data'!A22</f>
        <v>1997</v>
      </c>
      <c r="B20" t="str">
        <f>'raw data'!B22</f>
        <v>Amer Indian</v>
      </c>
      <c r="C20">
        <f>'raw data'!C22</f>
        <v>4250</v>
      </c>
      <c r="L20">
        <f>'raw data'!E22</f>
        <v>1997</v>
      </c>
      <c r="M20" t="str">
        <f>'raw data'!F22</f>
        <v>Amer Indian</v>
      </c>
      <c r="N20">
        <f>'raw data'!G22</f>
        <v>33048</v>
      </c>
    </row>
    <row r="21" spans="1:14" ht="12.75">
      <c r="A21">
        <f>'raw data'!A23</f>
        <v>1997</v>
      </c>
      <c r="B21" t="str">
        <f>'raw data'!B23</f>
        <v>Chinese</v>
      </c>
      <c r="C21">
        <f>'raw data'!C23</f>
        <v>1793</v>
      </c>
      <c r="L21">
        <f>'raw data'!E23</f>
        <v>1997</v>
      </c>
      <c r="M21" t="str">
        <f>'raw data'!F23</f>
        <v>Chinese</v>
      </c>
      <c r="N21">
        <f>'raw data'!G23</f>
        <v>25620</v>
      </c>
    </row>
    <row r="22" spans="1:14" ht="12.75">
      <c r="A22">
        <f>'raw data'!A24</f>
        <v>1997</v>
      </c>
      <c r="B22" t="str">
        <f>'raw data'!B24</f>
        <v>Japanese</v>
      </c>
      <c r="C22">
        <f>'raw data'!C24</f>
        <v>590</v>
      </c>
      <c r="L22">
        <f>'raw data'!E24</f>
        <v>1997</v>
      </c>
      <c r="M22" t="str">
        <f>'raw data'!F24</f>
        <v>Japanese</v>
      </c>
      <c r="N22">
        <f>'raw data'!G24</f>
        <v>7847</v>
      </c>
    </row>
    <row r="23" spans="1:14" ht="12.75">
      <c r="A23">
        <f>'raw data'!A25</f>
        <v>1997</v>
      </c>
      <c r="B23" t="str">
        <f>'raw data'!B25</f>
        <v>Hawaiian</v>
      </c>
      <c r="C23">
        <f>'raw data'!C25</f>
        <v>548</v>
      </c>
      <c r="L23">
        <f>'raw data'!E25</f>
        <v>1997</v>
      </c>
      <c r="M23" t="str">
        <f>'raw data'!F25</f>
        <v>Hawaiian</v>
      </c>
      <c r="N23">
        <f>'raw data'!G25</f>
        <v>4775</v>
      </c>
    </row>
    <row r="24" spans="1:14" ht="12.75">
      <c r="A24">
        <f>'raw data'!A26</f>
        <v>1997</v>
      </c>
      <c r="B24" t="str">
        <f>'raw data'!B26</f>
        <v>Filipino</v>
      </c>
      <c r="C24">
        <f>'raw data'!C26</f>
        <v>3339</v>
      </c>
      <c r="L24">
        <f>'raw data'!E26</f>
        <v>1997</v>
      </c>
      <c r="M24" t="str">
        <f>'raw data'!F26</f>
        <v>Filipino</v>
      </c>
      <c r="N24">
        <f>'raw data'!G26</f>
        <v>26655</v>
      </c>
    </row>
    <row r="25" spans="1:14" ht="12.75">
      <c r="A25">
        <f>'raw data'!A27</f>
        <v>1997</v>
      </c>
      <c r="B25" t="str">
        <f>'raw data'!B27</f>
        <v>Other Asian</v>
      </c>
      <c r="C25">
        <f>'raw data'!C27</f>
        <v>8912</v>
      </c>
      <c r="L25">
        <f>'raw data'!E27</f>
        <v>1997</v>
      </c>
      <c r="M25" t="str">
        <f>'raw data'!F27</f>
        <v>Other Asian</v>
      </c>
      <c r="N25">
        <f>'raw data'!G27</f>
        <v>82383</v>
      </c>
    </row>
    <row r="26" spans="1:14" ht="12.75">
      <c r="A26">
        <f>'raw data'!A28</f>
        <v>1998</v>
      </c>
      <c r="B26" t="str">
        <f>'raw data'!B28</f>
        <v>White</v>
      </c>
      <c r="C26">
        <f>'raw data'!C28</f>
        <v>270167</v>
      </c>
      <c r="L26">
        <f>'raw data'!E28</f>
        <v>1998</v>
      </c>
      <c r="M26" t="str">
        <f>'raw data'!F28</f>
        <v>White</v>
      </c>
      <c r="N26">
        <f>'raw data'!G28</f>
        <v>2725567</v>
      </c>
    </row>
    <row r="27" spans="1:14" ht="12.75">
      <c r="A27">
        <f>'raw data'!A29</f>
        <v>1998</v>
      </c>
      <c r="B27" t="str">
        <f>'raw data'!B29</f>
        <v>Black</v>
      </c>
      <c r="C27">
        <f>'raw data'!C29</f>
        <v>93942</v>
      </c>
      <c r="L27">
        <f>'raw data'!E29</f>
        <v>1998</v>
      </c>
      <c r="M27" t="str">
        <f>'raw data'!F29</f>
        <v>Black</v>
      </c>
      <c r="N27">
        <f>'raw data'!G29</f>
        <v>491641</v>
      </c>
    </row>
    <row r="28" spans="1:14" ht="12.75">
      <c r="A28">
        <f>'raw data'!A30</f>
        <v>1998</v>
      </c>
      <c r="B28" t="str">
        <f>'raw data'!B30</f>
        <v>Amer Indian</v>
      </c>
      <c r="C28">
        <f>'raw data'!C30</f>
        <v>4361</v>
      </c>
      <c r="L28">
        <f>'raw data'!E30</f>
        <v>1998</v>
      </c>
      <c r="M28" t="str">
        <f>'raw data'!F30</f>
        <v>Amer Indian</v>
      </c>
      <c r="N28">
        <f>'raw data'!G30</f>
        <v>34475</v>
      </c>
    </row>
    <row r="29" spans="1:14" ht="12.75">
      <c r="A29">
        <f>'raw data'!A31</f>
        <v>1998</v>
      </c>
      <c r="B29" t="str">
        <f>'raw data'!B31</f>
        <v>Chinese</v>
      </c>
      <c r="C29">
        <f>'raw data'!C31</f>
        <v>1764</v>
      </c>
      <c r="L29">
        <f>'raw data'!E31</f>
        <v>1998</v>
      </c>
      <c r="M29" t="str">
        <f>'raw data'!F31</f>
        <v>Chinese</v>
      </c>
      <c r="N29">
        <f>'raw data'!G31</f>
        <v>25053</v>
      </c>
    </row>
    <row r="30" spans="1:14" ht="12.75">
      <c r="A30">
        <f>'raw data'!A32</f>
        <v>1998</v>
      </c>
      <c r="B30" t="str">
        <f>'raw data'!B32</f>
        <v>Japanese</v>
      </c>
      <c r="C30">
        <f>'raw data'!C32</f>
        <v>615</v>
      </c>
      <c r="L30">
        <f>'raw data'!E32</f>
        <v>1998</v>
      </c>
      <c r="M30" t="str">
        <f>'raw data'!F32</f>
        <v>Japanese</v>
      </c>
      <c r="N30">
        <f>'raw data'!G32</f>
        <v>7569</v>
      </c>
    </row>
    <row r="31" spans="1:14" ht="12.75">
      <c r="A31">
        <f>'raw data'!A33</f>
        <v>1998</v>
      </c>
      <c r="B31" t="str">
        <f>'raw data'!B33</f>
        <v>Hawaiian</v>
      </c>
      <c r="C31">
        <f>'raw data'!C33</f>
        <v>633</v>
      </c>
      <c r="L31">
        <f>'raw data'!E33</f>
        <v>1998</v>
      </c>
      <c r="M31" t="str">
        <f>'raw data'!F33</f>
        <v>Hawaiian</v>
      </c>
      <c r="N31">
        <f>'raw data'!G33</f>
        <v>4810</v>
      </c>
    </row>
    <row r="32" spans="1:14" ht="12.75">
      <c r="A32">
        <f>'raw data'!A34</f>
        <v>1998</v>
      </c>
      <c r="B32" t="str">
        <f>'raw data'!B34</f>
        <v>Filipino</v>
      </c>
      <c r="C32">
        <f>'raw data'!C34</f>
        <v>3245</v>
      </c>
      <c r="L32">
        <f>'raw data'!E34</f>
        <v>1998</v>
      </c>
      <c r="M32" t="str">
        <f>'raw data'!F34</f>
        <v>Filipino</v>
      </c>
      <c r="N32">
        <f>'raw data'!G34</f>
        <v>26193</v>
      </c>
    </row>
    <row r="33" spans="1:14" ht="12.75">
      <c r="A33">
        <f>'raw data'!A35</f>
        <v>1998</v>
      </c>
      <c r="B33" t="str">
        <f>'raw data'!B35</f>
        <v>Other Asian</v>
      </c>
      <c r="C33">
        <f>'raw data'!C35</f>
        <v>9170</v>
      </c>
      <c r="L33">
        <f>'raw data'!E35</f>
        <v>1998</v>
      </c>
      <c r="M33" t="str">
        <f>'raw data'!F35</f>
        <v>Other Asian</v>
      </c>
      <c r="N33">
        <f>'raw data'!G35</f>
        <v>84953</v>
      </c>
    </row>
    <row r="34" spans="1:14" ht="12.75">
      <c r="A34">
        <f>'raw data'!A36</f>
        <v>1999</v>
      </c>
      <c r="B34" t="str">
        <f>'raw data'!B36</f>
        <v>White</v>
      </c>
      <c r="C34">
        <f>'raw data'!C36</f>
        <v>275764</v>
      </c>
      <c r="L34">
        <f>'raw data'!E36</f>
        <v>1999</v>
      </c>
      <c r="M34" t="str">
        <f>'raw data'!F36</f>
        <v>White</v>
      </c>
      <c r="N34">
        <f>'raw data'!G36</f>
        <v>2727537</v>
      </c>
    </row>
    <row r="35" spans="1:14" ht="12.75">
      <c r="A35">
        <f>'raw data'!A37</f>
        <v>1999</v>
      </c>
      <c r="B35" t="str">
        <f>'raw data'!B37</f>
        <v>Black</v>
      </c>
      <c r="C35">
        <f>'raw data'!C37</f>
        <v>92840</v>
      </c>
      <c r="L35">
        <f>'raw data'!E37</f>
        <v>1999</v>
      </c>
      <c r="M35" t="str">
        <f>'raw data'!F37</f>
        <v>Black</v>
      </c>
      <c r="N35">
        <f>'raw data'!G37</f>
        <v>488419</v>
      </c>
    </row>
    <row r="36" spans="1:14" ht="12.75">
      <c r="A36">
        <f>'raw data'!A38</f>
        <v>1999</v>
      </c>
      <c r="B36" t="str">
        <f>'raw data'!B38</f>
        <v>Amer Indian</v>
      </c>
      <c r="C36">
        <f>'raw data'!C38</f>
        <v>4590</v>
      </c>
      <c r="L36">
        <f>'raw data'!E38</f>
        <v>1999</v>
      </c>
      <c r="M36" t="str">
        <f>'raw data'!F38</f>
        <v>Amer Indian</v>
      </c>
      <c r="N36">
        <f>'raw data'!G38</f>
        <v>34145</v>
      </c>
    </row>
    <row r="37" spans="1:14" ht="12.75">
      <c r="A37">
        <f>'raw data'!A39</f>
        <v>1999</v>
      </c>
      <c r="B37" t="str">
        <f>'raw data'!B39</f>
        <v>Chinese</v>
      </c>
      <c r="C37">
        <f>'raw data'!C39</f>
        <v>1822</v>
      </c>
      <c r="L37">
        <f>'raw data'!E39</f>
        <v>1999</v>
      </c>
      <c r="M37" t="str">
        <f>'raw data'!F39</f>
        <v>Chinese</v>
      </c>
      <c r="N37">
        <f>'raw data'!G39</f>
        <v>25971</v>
      </c>
    </row>
    <row r="38" spans="1:14" ht="12.75">
      <c r="A38">
        <f>'raw data'!A40</f>
        <v>1999</v>
      </c>
      <c r="B38" t="str">
        <f>'raw data'!B40</f>
        <v>Japanese</v>
      </c>
      <c r="C38">
        <f>'raw data'!C40</f>
        <v>659</v>
      </c>
      <c r="L38">
        <f>'raw data'!E40</f>
        <v>1999</v>
      </c>
      <c r="M38" t="str">
        <f>'raw data'!F40</f>
        <v>Japanese</v>
      </c>
      <c r="N38">
        <f>'raw data'!G40</f>
        <v>7601</v>
      </c>
    </row>
    <row r="39" spans="1:14" ht="12.75">
      <c r="A39">
        <f>'raw data'!A41</f>
        <v>1999</v>
      </c>
      <c r="B39" t="str">
        <f>'raw data'!B41</f>
        <v>Hawaiian</v>
      </c>
      <c r="C39">
        <f>'raw data'!C41</f>
        <v>639</v>
      </c>
      <c r="L39">
        <f>'raw data'!E41</f>
        <v>1999</v>
      </c>
      <c r="M39" t="str">
        <f>'raw data'!F41</f>
        <v>Hawaiian</v>
      </c>
      <c r="N39">
        <f>'raw data'!G41</f>
        <v>5103</v>
      </c>
    </row>
    <row r="40" spans="1:14" ht="12.75">
      <c r="A40">
        <f>'raw data'!A42</f>
        <v>1999</v>
      </c>
      <c r="B40" t="str">
        <f>'raw data'!B42</f>
        <v>Filipino</v>
      </c>
      <c r="C40">
        <f>'raw data'!C42</f>
        <v>3320</v>
      </c>
      <c r="L40">
        <f>'raw data'!E42</f>
        <v>1999</v>
      </c>
      <c r="M40" t="str">
        <f>'raw data'!F42</f>
        <v>Filipino</v>
      </c>
      <c r="N40">
        <f>'raw data'!G42</f>
        <v>25872</v>
      </c>
    </row>
    <row r="41" spans="1:14" ht="12.75">
      <c r="A41">
        <f>'raw data'!A43</f>
        <v>1999</v>
      </c>
      <c r="B41" t="str">
        <f>'raw data'!B43</f>
        <v>Other Asian</v>
      </c>
      <c r="C41">
        <f>'raw data'!C43</f>
        <v>9854</v>
      </c>
      <c r="L41">
        <f>'raw data'!E43</f>
        <v>1999</v>
      </c>
      <c r="M41" t="str">
        <f>'raw data'!F43</f>
        <v>Other Asian</v>
      </c>
      <c r="N41">
        <f>'raw data'!G43</f>
        <v>92097</v>
      </c>
    </row>
    <row r="42" spans="1:14" ht="12.75">
      <c r="A42">
        <f>'raw data'!A44</f>
        <v>2000</v>
      </c>
      <c r="B42" t="str">
        <f>'raw data'!B44</f>
        <v>White</v>
      </c>
      <c r="C42">
        <f>'raw data'!C44</f>
        <v>277988</v>
      </c>
      <c r="L42">
        <f>'raw data'!E44</f>
        <v>2000</v>
      </c>
      <c r="M42" t="str">
        <f>'raw data'!F44</f>
        <v>White</v>
      </c>
      <c r="N42">
        <f>'raw data'!G44</f>
        <v>2783230</v>
      </c>
    </row>
    <row r="43" spans="1:14" ht="12.75">
      <c r="A43">
        <f>'raw data'!A45</f>
        <v>2000</v>
      </c>
      <c r="B43" t="str">
        <f>'raw data'!B45</f>
        <v>Black</v>
      </c>
      <c r="C43">
        <f>'raw data'!C45</f>
        <v>93938</v>
      </c>
      <c r="L43">
        <f>'raw data'!E45</f>
        <v>2000</v>
      </c>
      <c r="M43" t="str">
        <f>'raw data'!F45</f>
        <v>Black</v>
      </c>
      <c r="N43">
        <f>'raw data'!G45</f>
        <v>502840</v>
      </c>
    </row>
    <row r="44" spans="1:14" ht="12.75">
      <c r="A44">
        <f>'raw data'!A46</f>
        <v>2000</v>
      </c>
      <c r="B44" t="str">
        <f>'raw data'!B46</f>
        <v>Amer Indian</v>
      </c>
      <c r="C44">
        <f>'raw data'!C46</f>
        <v>4667</v>
      </c>
      <c r="L44">
        <f>'raw data'!E46</f>
        <v>2000</v>
      </c>
      <c r="M44" t="str">
        <f>'raw data'!F46</f>
        <v>Amer Indian</v>
      </c>
      <c r="N44">
        <f>'raw data'!G46</f>
        <v>35569</v>
      </c>
    </row>
    <row r="45" spans="1:14" ht="12.75">
      <c r="A45">
        <f>'raw data'!A47</f>
        <v>2000</v>
      </c>
      <c r="B45" t="str">
        <f>'raw data'!B47</f>
        <v>Chinese</v>
      </c>
      <c r="C45">
        <f>'raw data'!C47</f>
        <v>2074</v>
      </c>
      <c r="L45">
        <f>'raw data'!E47</f>
        <v>2000</v>
      </c>
      <c r="M45" t="str">
        <f>'raw data'!F47</f>
        <v>Chinese</v>
      </c>
      <c r="N45">
        <f>'raw data'!G47</f>
        <v>30964</v>
      </c>
    </row>
    <row r="46" spans="1:14" ht="12.75">
      <c r="A46">
        <f>'raw data'!A48</f>
        <v>2000</v>
      </c>
      <c r="B46" t="str">
        <f>'raw data'!B48</f>
        <v>Japanese</v>
      </c>
      <c r="C46">
        <f>'raw data'!C48</f>
        <v>609</v>
      </c>
      <c r="L46">
        <f>'raw data'!E48</f>
        <v>2000</v>
      </c>
      <c r="M46" t="str">
        <f>'raw data'!F48</f>
        <v>Japanese</v>
      </c>
      <c r="N46">
        <f>'raw data'!G48</f>
        <v>7930</v>
      </c>
    </row>
    <row r="47" spans="1:14" ht="12.75">
      <c r="A47">
        <f>'raw data'!A49</f>
        <v>2000</v>
      </c>
      <c r="B47" t="str">
        <f>'raw data'!B49</f>
        <v>Hawaiian</v>
      </c>
      <c r="C47">
        <f>'raw data'!C49</f>
        <v>699</v>
      </c>
      <c r="L47">
        <f>'raw data'!E49</f>
        <v>2000</v>
      </c>
      <c r="M47" t="str">
        <f>'raw data'!F49</f>
        <v>Hawaiian</v>
      </c>
      <c r="N47">
        <f>'raw data'!G49</f>
        <v>5604</v>
      </c>
    </row>
    <row r="48" spans="1:14" ht="12.75">
      <c r="A48">
        <f>'raw data'!A50</f>
        <v>2000</v>
      </c>
      <c r="B48" t="str">
        <f>'raw data'!B50</f>
        <v>Filipino</v>
      </c>
      <c r="C48">
        <f>'raw data'!C50</f>
        <v>3415</v>
      </c>
      <c r="L48">
        <f>'raw data'!E50</f>
        <v>2000</v>
      </c>
      <c r="M48" t="str">
        <f>'raw data'!F50</f>
        <v>Filipino</v>
      </c>
      <c r="N48">
        <f>'raw data'!G50</f>
        <v>27059</v>
      </c>
    </row>
    <row r="49" spans="1:14" ht="12.75">
      <c r="A49">
        <f>'raw data'!A51</f>
        <v>2000</v>
      </c>
      <c r="B49" t="str">
        <f>'raw data'!B51</f>
        <v>Other Asian</v>
      </c>
      <c r="C49">
        <f>'raw data'!C51</f>
        <v>10415</v>
      </c>
      <c r="L49">
        <f>'raw data'!E51</f>
        <v>2000</v>
      </c>
      <c r="M49" t="str">
        <f>'raw data'!F51</f>
        <v>Other Asian</v>
      </c>
      <c r="N49">
        <f>'raw data'!G51</f>
        <v>103552</v>
      </c>
    </row>
    <row r="50" spans="1:14" ht="12.75">
      <c r="A50">
        <f>'raw data'!A52</f>
        <v>2001</v>
      </c>
      <c r="B50" t="str">
        <f>'raw data'!B52</f>
        <v>White</v>
      </c>
      <c r="C50">
        <f>'raw data'!C52</f>
        <v>285407</v>
      </c>
      <c r="L50">
        <f>'raw data'!E52</f>
        <v>2001</v>
      </c>
      <c r="M50" t="str">
        <f>'raw data'!F52</f>
        <v>White</v>
      </c>
      <c r="N50">
        <f>'raw data'!G52</f>
        <v>2759518</v>
      </c>
    </row>
    <row r="51" spans="1:14" ht="12.75">
      <c r="A51">
        <f>'raw data'!A53</f>
        <v>2001</v>
      </c>
      <c r="B51" t="str">
        <f>'raw data'!B53</f>
        <v>Black</v>
      </c>
      <c r="C51">
        <f>'raw data'!C53</f>
        <v>92334</v>
      </c>
      <c r="L51">
        <f>'raw data'!E53</f>
        <v>2001</v>
      </c>
      <c r="M51" t="str">
        <f>'raw data'!F53</f>
        <v>Black</v>
      </c>
      <c r="N51">
        <f>'raw data'!G53</f>
        <v>488545</v>
      </c>
    </row>
    <row r="52" spans="1:14" ht="12.75">
      <c r="A52">
        <f>'raw data'!A54</f>
        <v>2001</v>
      </c>
      <c r="B52" t="str">
        <f>'raw data'!B54</f>
        <v>Amer Indian</v>
      </c>
      <c r="C52">
        <f>'raw data'!C54</f>
        <v>4916</v>
      </c>
      <c r="L52">
        <f>'raw data'!E54</f>
        <v>2001</v>
      </c>
      <c r="M52" t="str">
        <f>'raw data'!F54</f>
        <v>Amer Indian</v>
      </c>
      <c r="N52">
        <f>'raw data'!G54</f>
        <v>35627</v>
      </c>
    </row>
    <row r="53" spans="1:14" ht="12.75">
      <c r="A53">
        <f>'raw data'!A55</f>
        <v>2001</v>
      </c>
      <c r="B53" t="str">
        <f>'raw data'!B55</f>
        <v>Chinese</v>
      </c>
      <c r="C53">
        <f>'raw data'!C55</f>
        <v>2020</v>
      </c>
      <c r="L53">
        <f>'raw data'!E55</f>
        <v>2001</v>
      </c>
      <c r="M53" t="str">
        <f>'raw data'!F55</f>
        <v>Chinese</v>
      </c>
      <c r="N53">
        <f>'raw data'!G55</f>
        <v>28214</v>
      </c>
    </row>
    <row r="54" spans="1:14" ht="12.75">
      <c r="A54">
        <f>'raw data'!A56</f>
        <v>2001</v>
      </c>
      <c r="B54" t="str">
        <f>'raw data'!B56</f>
        <v>Japanese</v>
      </c>
      <c r="C54">
        <f>'raw data'!C56</f>
        <v>693</v>
      </c>
      <c r="L54">
        <f>'raw data'!E56</f>
        <v>2001</v>
      </c>
      <c r="M54" t="str">
        <f>'raw data'!F56</f>
        <v>Japanese</v>
      </c>
      <c r="N54">
        <f>'raw data'!G56</f>
        <v>7981</v>
      </c>
    </row>
    <row r="55" spans="1:14" ht="12.75">
      <c r="A55">
        <f>'raw data'!A57</f>
        <v>2001</v>
      </c>
      <c r="B55" t="str">
        <f>'raw data'!B57</f>
        <v>Hawaiian</v>
      </c>
      <c r="C55">
        <f>'raw data'!C57</f>
        <v>811</v>
      </c>
      <c r="L55">
        <f>'raw data'!E57</f>
        <v>2001</v>
      </c>
      <c r="M55" t="str">
        <f>'raw data'!F57</f>
        <v>Hawaiian</v>
      </c>
      <c r="N55">
        <f>'raw data'!G57</f>
        <v>5338</v>
      </c>
    </row>
    <row r="56" spans="1:14" ht="12.75">
      <c r="A56">
        <f>'raw data'!A58</f>
        <v>2001</v>
      </c>
      <c r="B56" t="str">
        <f>'raw data'!B58</f>
        <v>Filipino</v>
      </c>
      <c r="C56">
        <f>'raw data'!C58</f>
        <v>3511</v>
      </c>
      <c r="L56">
        <f>'raw data'!E58</f>
        <v>2001</v>
      </c>
      <c r="M56" t="str">
        <f>'raw data'!F58</f>
        <v>Filipino</v>
      </c>
      <c r="N56">
        <f>'raw data'!G58</f>
        <v>27421</v>
      </c>
    </row>
    <row r="57" spans="1:14" ht="12.75">
      <c r="A57">
        <f>'raw data'!A59</f>
        <v>2001</v>
      </c>
      <c r="B57" t="str">
        <f>'raw data'!B59</f>
        <v>Other Asian</v>
      </c>
      <c r="C57">
        <f>'raw data'!C59</f>
        <v>10816</v>
      </c>
      <c r="L57">
        <f>'raw data'!E59</f>
        <v>2001</v>
      </c>
      <c r="M57" t="str">
        <f>'raw data'!F59</f>
        <v>Other Asian</v>
      </c>
      <c r="N57">
        <f>'raw data'!G59</f>
        <v>105499</v>
      </c>
    </row>
    <row r="58" spans="1:14" ht="12.75">
      <c r="A58">
        <f>'raw data'!A60</f>
        <v>2002</v>
      </c>
      <c r="B58" t="str">
        <f>'raw data'!B60</f>
        <v>White</v>
      </c>
      <c r="C58">
        <f>'raw data'!C60</f>
        <v>288170</v>
      </c>
      <c r="L58">
        <f>'raw data'!E60</f>
        <v>2002</v>
      </c>
      <c r="M58" t="str">
        <f>'raw data'!F60</f>
        <v>White</v>
      </c>
      <c r="N58">
        <f>'raw data'!G60</f>
        <v>2749948</v>
      </c>
    </row>
    <row r="59" spans="1:14" ht="12.75">
      <c r="A59">
        <f>'raw data'!A61</f>
        <v>2002</v>
      </c>
      <c r="B59" t="str">
        <f>'raw data'!B61</f>
        <v>Black</v>
      </c>
      <c r="C59">
        <f>'raw data'!C61</f>
        <v>90271</v>
      </c>
      <c r="L59">
        <f>'raw data'!E61</f>
        <v>2002</v>
      </c>
      <c r="M59" t="str">
        <f>'raw data'!F61</f>
        <v>Black</v>
      </c>
      <c r="N59">
        <f>'raw data'!G61</f>
        <v>478270</v>
      </c>
    </row>
    <row r="60" spans="1:14" ht="12.75">
      <c r="A60">
        <f>'raw data'!A62</f>
        <v>2002</v>
      </c>
      <c r="B60" t="str">
        <f>'raw data'!B62</f>
        <v>Amer Indian</v>
      </c>
      <c r="C60">
        <f>'raw data'!C62</f>
        <v>4878</v>
      </c>
      <c r="L60">
        <f>'raw data'!E62</f>
        <v>2002</v>
      </c>
      <c r="M60" t="str">
        <f>'raw data'!F62</f>
        <v>Amer Indian</v>
      </c>
      <c r="N60">
        <f>'raw data'!G62</f>
        <v>36093</v>
      </c>
    </row>
    <row r="61" spans="1:14" ht="12.75">
      <c r="A61">
        <f>'raw data'!A63</f>
        <v>2002</v>
      </c>
      <c r="B61" t="str">
        <f>'raw data'!B63</f>
        <v>Chinese</v>
      </c>
      <c r="C61">
        <f>'raw data'!C63</f>
        <v>2109</v>
      </c>
      <c r="L61">
        <f>'raw data'!E63</f>
        <v>2002</v>
      </c>
      <c r="M61" t="str">
        <f>'raw data'!F63</f>
        <v>Chinese</v>
      </c>
      <c r="N61">
        <f>'raw data'!G63</f>
        <v>30063</v>
      </c>
    </row>
    <row r="62" spans="1:14" ht="12.75">
      <c r="A62">
        <f>'raw data'!A64</f>
        <v>2002</v>
      </c>
      <c r="B62" t="str">
        <f>'raw data'!B64</f>
        <v>Japanese</v>
      </c>
      <c r="C62">
        <f>'raw data'!C64</f>
        <v>671</v>
      </c>
      <c r="L62">
        <f>'raw data'!E64</f>
        <v>2002</v>
      </c>
      <c r="M62" t="str">
        <f>'raw data'!F64</f>
        <v>Japanese</v>
      </c>
      <c r="N62">
        <f>'raw data'!G64</f>
        <v>8097</v>
      </c>
    </row>
    <row r="63" spans="1:14" ht="12.75">
      <c r="A63">
        <f>'raw data'!A65</f>
        <v>2002</v>
      </c>
      <c r="B63" t="str">
        <f>'raw data'!B65</f>
        <v>Hawaiian</v>
      </c>
      <c r="C63">
        <f>'raw data'!C65</f>
        <v>804</v>
      </c>
      <c r="L63">
        <f>'raw data'!E65</f>
        <v>2002</v>
      </c>
      <c r="M63" t="str">
        <f>'raw data'!F65</f>
        <v>Hawaiian</v>
      </c>
      <c r="N63">
        <f>'raw data'!G65</f>
        <v>5731</v>
      </c>
    </row>
    <row r="64" spans="1:14" ht="12.75">
      <c r="A64">
        <f>'raw data'!A66</f>
        <v>2002</v>
      </c>
      <c r="B64" t="str">
        <f>'raw data'!B66</f>
        <v>Filipino</v>
      </c>
      <c r="C64">
        <f>'raw data'!C66</f>
        <v>3647</v>
      </c>
      <c r="L64">
        <f>'raw data'!E66</f>
        <v>2002</v>
      </c>
      <c r="M64" t="str">
        <f>'raw data'!F66</f>
        <v>Filipino</v>
      </c>
      <c r="N64">
        <f>'raw data'!G66</f>
        <v>27706</v>
      </c>
    </row>
    <row r="65" spans="1:14" ht="12.75">
      <c r="A65">
        <f>'raw data'!A67</f>
        <v>2002</v>
      </c>
      <c r="B65" t="str">
        <f>'raw data'!B67</f>
        <v>Other Asian</v>
      </c>
      <c r="C65">
        <f>'raw data'!C67</f>
        <v>11391</v>
      </c>
      <c r="L65">
        <f>'raw data'!E67</f>
        <v>2002</v>
      </c>
      <c r="M65" t="str">
        <f>'raw data'!F67</f>
        <v>Other Asian</v>
      </c>
      <c r="N65">
        <f>'raw data'!G67</f>
        <v>111364</v>
      </c>
    </row>
    <row r="66" spans="1:14" ht="12.75">
      <c r="A66">
        <f>'raw data'!A68</f>
        <v>0</v>
      </c>
      <c r="B66">
        <f>'raw data'!B68</f>
        <v>0</v>
      </c>
      <c r="C66">
        <f>'raw data'!C68</f>
        <v>0</v>
      </c>
      <c r="L66">
        <f>'raw data'!E68</f>
        <v>0</v>
      </c>
      <c r="M66">
        <f>'raw data'!F68</f>
        <v>0</v>
      </c>
      <c r="N66">
        <f>'raw data'!G68</f>
        <v>0</v>
      </c>
    </row>
    <row r="67" spans="1:14" ht="12.75">
      <c r="A67" t="str">
        <f>'raw data'!A69</f>
        <v>Totals</v>
      </c>
      <c r="B67">
        <f>'raw data'!B69</f>
        <v>0</v>
      </c>
      <c r="C67">
        <f>'raw data'!C69</f>
        <v>3077215</v>
      </c>
      <c r="L67" t="str">
        <f>'raw data'!E69</f>
        <v>Totals</v>
      </c>
      <c r="M67">
        <f>'raw data'!F69</f>
        <v>0</v>
      </c>
      <c r="N67">
        <f>'raw data'!G69</f>
        <v>27341971</v>
      </c>
    </row>
    <row r="68" spans="1:14" ht="12.75">
      <c r="A68">
        <f>'raw data'!A70</f>
        <v>0</v>
      </c>
      <c r="B68">
        <f>'raw data'!B70</f>
        <v>0</v>
      </c>
      <c r="C68">
        <f>'raw data'!C70</f>
        <v>0</v>
      </c>
      <c r="L68">
        <f>'raw data'!E70</f>
        <v>0</v>
      </c>
      <c r="M68">
        <f>'raw data'!F70</f>
        <v>0</v>
      </c>
      <c r="N68">
        <f>'raw data'!G70</f>
        <v>0</v>
      </c>
    </row>
    <row r="69" spans="1:14" ht="12.75">
      <c r="A69">
        <f>'raw data'!A71</f>
        <v>0</v>
      </c>
      <c r="B69">
        <f>'raw data'!B71</f>
        <v>0</v>
      </c>
      <c r="C69">
        <f>'raw data'!C71</f>
        <v>0</v>
      </c>
      <c r="L69">
        <f>'raw data'!E71</f>
        <v>0</v>
      </c>
      <c r="M69">
        <f>'raw data'!F71</f>
        <v>0</v>
      </c>
      <c r="N69">
        <f>'raw data'!G71</f>
        <v>0</v>
      </c>
    </row>
    <row r="70" spans="1:14" ht="12.75">
      <c r="A70">
        <f>'raw data'!A72</f>
        <v>0</v>
      </c>
      <c r="B70">
        <f>'raw data'!B72</f>
        <v>0</v>
      </c>
      <c r="C70">
        <f>'raw data'!C72</f>
        <v>0</v>
      </c>
      <c r="L70">
        <f>'raw data'!E72</f>
        <v>0</v>
      </c>
      <c r="M70">
        <f>'raw data'!F72</f>
        <v>0</v>
      </c>
      <c r="N70">
        <f>'raw data'!G72</f>
        <v>0</v>
      </c>
    </row>
    <row r="71" spans="1:14" ht="12.75">
      <c r="A71" t="str">
        <f>'raw data'!A73</f>
        <v>Query Parameters:</v>
      </c>
      <c r="B71">
        <f>'raw data'!B73</f>
        <v>0</v>
      </c>
      <c r="C71">
        <f>'raw data'!C73</f>
        <v>0</v>
      </c>
      <c r="L71" t="str">
        <f>'raw data'!E73</f>
        <v>Query Parameters:</v>
      </c>
      <c r="M71">
        <f>'raw data'!F73</f>
        <v>0</v>
      </c>
      <c r="N71">
        <f>'raw data'!G73</f>
        <v>0</v>
      </c>
    </row>
    <row r="72" spans="1:14" ht="12.75">
      <c r="A72" t="str">
        <f>'raw data'!A74</f>
        <v>Description: </v>
      </c>
      <c r="B72" t="str">
        <f>'raw data'!B74</f>
        <v>Natality Data Query Results</v>
      </c>
      <c r="C72">
        <f>'raw data'!C74</f>
        <v>0</v>
      </c>
      <c r="L72" t="str">
        <f>'raw data'!E74</f>
        <v>Description: </v>
      </c>
      <c r="M72" t="str">
        <f>'raw data'!F74</f>
        <v>Natality Data Query Results</v>
      </c>
      <c r="N72">
        <f>'raw data'!G74</f>
        <v>0</v>
      </c>
    </row>
    <row r="73" spans="1:14" ht="12.75">
      <c r="A73" t="str">
        <f>'raw data'!A75</f>
        <v>Data for years: </v>
      </c>
      <c r="B73" t="str">
        <f>'raw data'!B75</f>
        <v>1995 through 2002</v>
      </c>
      <c r="C73">
        <f>'raw data'!C75</f>
        <v>0</v>
      </c>
      <c r="L73" t="str">
        <f>'raw data'!E75</f>
        <v>Data for years: </v>
      </c>
      <c r="M73" t="str">
        <f>'raw data'!F75</f>
        <v>1995 through 2002</v>
      </c>
      <c r="N73">
        <f>'raw data'!G75</f>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0"/>
  <sheetViews>
    <sheetView workbookViewId="0" topLeftCell="A1">
      <selection activeCell="A1" sqref="A1"/>
    </sheetView>
  </sheetViews>
  <sheetFormatPr defaultColWidth="9.140625" defaultRowHeight="12.75"/>
  <cols>
    <col min="1" max="1" width="22.28125" style="0" customWidth="1"/>
    <col min="2" max="2" width="20.57421875" style="0" bestFit="1" customWidth="1"/>
    <col min="3" max="3" width="11.7109375" style="0" bestFit="1" customWidth="1"/>
    <col min="5" max="5" width="22.28125" style="0" customWidth="1"/>
    <col min="6" max="6" width="20.57421875" style="0" bestFit="1" customWidth="1"/>
    <col min="7" max="7" width="13.00390625" style="0" bestFit="1" customWidth="1"/>
  </cols>
  <sheetData>
    <row r="1" spans="1:5" ht="12.75">
      <c r="A1" t="s">
        <v>46</v>
      </c>
      <c r="E1" t="s">
        <v>47</v>
      </c>
    </row>
    <row r="3" spans="1:7" ht="12.75">
      <c r="A3" s="1" t="s">
        <v>0</v>
      </c>
      <c r="B3" s="1" t="s">
        <v>36</v>
      </c>
      <c r="C3" s="2" t="s">
        <v>1</v>
      </c>
      <c r="E3" s="1" t="s">
        <v>0</v>
      </c>
      <c r="F3" s="1" t="s">
        <v>36</v>
      </c>
      <c r="G3" s="2" t="s">
        <v>1</v>
      </c>
    </row>
    <row r="4" spans="1:7" ht="12.75">
      <c r="A4" s="3">
        <v>1995</v>
      </c>
      <c r="B4" s="3" t="s">
        <v>37</v>
      </c>
      <c r="C4" s="4">
        <v>255561</v>
      </c>
      <c r="E4" s="3">
        <v>1995</v>
      </c>
      <c r="F4" s="3" t="s">
        <v>37</v>
      </c>
      <c r="G4" s="4">
        <v>2735474</v>
      </c>
    </row>
    <row r="5" spans="1:7" ht="12.75">
      <c r="A5" s="3">
        <v>1995</v>
      </c>
      <c r="B5" s="3" t="s">
        <v>38</v>
      </c>
      <c r="C5" s="4">
        <v>95489</v>
      </c>
      <c r="E5" s="3">
        <v>1995</v>
      </c>
      <c r="F5" s="3" t="s">
        <v>38</v>
      </c>
      <c r="G5" s="4">
        <v>485430</v>
      </c>
    </row>
    <row r="6" spans="1:7" ht="12.75">
      <c r="A6" s="3">
        <v>1995</v>
      </c>
      <c r="B6" s="3" t="s">
        <v>39</v>
      </c>
      <c r="C6" s="4">
        <v>4145</v>
      </c>
      <c r="E6" s="3">
        <v>1995</v>
      </c>
      <c r="F6" s="3" t="s">
        <v>39</v>
      </c>
      <c r="G6" s="4">
        <v>31930</v>
      </c>
    </row>
    <row r="7" spans="1:7" ht="12.75">
      <c r="A7" s="3">
        <v>1995</v>
      </c>
      <c r="B7" s="3" t="s">
        <v>40</v>
      </c>
      <c r="C7" s="4">
        <v>1681</v>
      </c>
      <c r="E7" s="3">
        <v>1995</v>
      </c>
      <c r="F7" s="3" t="s">
        <v>40</v>
      </c>
      <c r="G7" s="4">
        <v>24803</v>
      </c>
    </row>
    <row r="8" spans="1:7" ht="12.75">
      <c r="A8" s="3">
        <v>1995</v>
      </c>
      <c r="B8" s="3" t="s">
        <v>41</v>
      </c>
      <c r="C8" s="5">
        <v>609</v>
      </c>
      <c r="E8" s="3">
        <v>1995</v>
      </c>
      <c r="F8" s="3" t="s">
        <v>41</v>
      </c>
      <c r="G8" s="4">
        <v>7919</v>
      </c>
    </row>
    <row r="9" spans="1:7" ht="12.75">
      <c r="A9" s="3">
        <v>1995</v>
      </c>
      <c r="B9" s="3" t="s">
        <v>42</v>
      </c>
      <c r="C9" s="5">
        <v>577</v>
      </c>
      <c r="E9" s="3">
        <v>1995</v>
      </c>
      <c r="F9" s="3" t="s">
        <v>42</v>
      </c>
      <c r="G9" s="4">
        <v>4984</v>
      </c>
    </row>
    <row r="10" spans="1:7" ht="12.75">
      <c r="A10" s="3">
        <v>1995</v>
      </c>
      <c r="B10" s="3" t="s">
        <v>43</v>
      </c>
      <c r="C10" s="4">
        <v>3184</v>
      </c>
      <c r="E10" s="3">
        <v>1995</v>
      </c>
      <c r="F10" s="3" t="s">
        <v>43</v>
      </c>
      <c r="G10" s="4">
        <v>26181</v>
      </c>
    </row>
    <row r="11" spans="1:7" ht="12.75">
      <c r="A11" s="3">
        <v>1995</v>
      </c>
      <c r="B11" s="3" t="s">
        <v>44</v>
      </c>
      <c r="C11" s="4">
        <v>8188</v>
      </c>
      <c r="E11" s="3">
        <v>1995</v>
      </c>
      <c r="F11" s="3" t="s">
        <v>44</v>
      </c>
      <c r="G11" s="4">
        <v>76233</v>
      </c>
    </row>
    <row r="12" spans="1:7" ht="12.75">
      <c r="A12" s="3">
        <v>1996</v>
      </c>
      <c r="B12" s="3" t="s">
        <v>37</v>
      </c>
      <c r="C12" s="4">
        <v>253362</v>
      </c>
      <c r="E12" s="3">
        <v>1996</v>
      </c>
      <c r="F12" s="3" t="s">
        <v>37</v>
      </c>
      <c r="G12" s="4">
        <v>2724935</v>
      </c>
    </row>
    <row r="13" spans="1:7" ht="12.75">
      <c r="A13" s="3">
        <v>1996</v>
      </c>
      <c r="B13" s="3" t="s">
        <v>38</v>
      </c>
      <c r="C13" s="4">
        <v>92295</v>
      </c>
      <c r="E13" s="3">
        <v>1996</v>
      </c>
      <c r="F13" s="3" t="s">
        <v>38</v>
      </c>
      <c r="G13" s="4">
        <v>479503</v>
      </c>
    </row>
    <row r="14" spans="1:7" ht="12.75">
      <c r="A14" s="3">
        <v>1996</v>
      </c>
      <c r="B14" s="3" t="s">
        <v>39</v>
      </c>
      <c r="C14" s="4">
        <v>4017</v>
      </c>
      <c r="E14" s="3">
        <v>1996</v>
      </c>
      <c r="F14" s="3" t="s">
        <v>39</v>
      </c>
      <c r="G14" s="4">
        <v>32594</v>
      </c>
    </row>
    <row r="15" spans="1:7" ht="12.75">
      <c r="A15" s="3">
        <v>1996</v>
      </c>
      <c r="B15" s="3" t="s">
        <v>40</v>
      </c>
      <c r="C15" s="4">
        <v>1820</v>
      </c>
      <c r="E15" s="3">
        <v>1996</v>
      </c>
      <c r="F15" s="3" t="s">
        <v>40</v>
      </c>
      <c r="G15" s="4">
        <v>25718</v>
      </c>
    </row>
    <row r="16" spans="1:7" ht="12.75">
      <c r="A16" s="3">
        <v>1996</v>
      </c>
      <c r="B16" s="3" t="s">
        <v>41</v>
      </c>
      <c r="C16" s="5">
        <v>627</v>
      </c>
      <c r="E16" s="3">
        <v>1996</v>
      </c>
      <c r="F16" s="3" t="s">
        <v>41</v>
      </c>
      <c r="G16" s="4">
        <v>7775</v>
      </c>
    </row>
    <row r="17" spans="1:7" ht="12.75">
      <c r="A17" s="3">
        <v>1996</v>
      </c>
      <c r="B17" s="3" t="s">
        <v>42</v>
      </c>
      <c r="C17" s="5">
        <v>597</v>
      </c>
      <c r="E17" s="3">
        <v>1996</v>
      </c>
      <c r="F17" s="3" t="s">
        <v>42</v>
      </c>
      <c r="G17" s="4">
        <v>4881</v>
      </c>
    </row>
    <row r="18" spans="1:7" ht="12.75">
      <c r="A18" s="3">
        <v>1996</v>
      </c>
      <c r="B18" s="3" t="s">
        <v>43</v>
      </c>
      <c r="C18" s="4">
        <v>3198</v>
      </c>
      <c r="E18" s="3">
        <v>1996</v>
      </c>
      <c r="F18" s="3" t="s">
        <v>43</v>
      </c>
      <c r="G18" s="4">
        <v>26387</v>
      </c>
    </row>
    <row r="19" spans="1:7" ht="12.75">
      <c r="A19" s="3">
        <v>1996</v>
      </c>
      <c r="B19" s="3" t="s">
        <v>44</v>
      </c>
      <c r="C19" s="4">
        <v>8440</v>
      </c>
      <c r="E19" s="3">
        <v>1996</v>
      </c>
      <c r="F19" s="3" t="s">
        <v>44</v>
      </c>
      <c r="G19" s="4">
        <v>79116</v>
      </c>
    </row>
    <row r="20" spans="1:7" ht="12.75">
      <c r="A20" s="3">
        <v>1997</v>
      </c>
      <c r="B20" s="3" t="s">
        <v>37</v>
      </c>
      <c r="C20" s="4">
        <v>261327</v>
      </c>
      <c r="E20" s="3">
        <v>1997</v>
      </c>
      <c r="F20" s="3" t="s">
        <v>37</v>
      </c>
      <c r="G20" s="4">
        <v>2695303</v>
      </c>
    </row>
    <row r="21" spans="1:7" ht="12.75">
      <c r="A21" s="3">
        <v>1997</v>
      </c>
      <c r="B21" s="3" t="s">
        <v>38</v>
      </c>
      <c r="C21" s="4">
        <v>93027</v>
      </c>
      <c r="E21" s="3">
        <v>1997</v>
      </c>
      <c r="F21" s="3" t="s">
        <v>38</v>
      </c>
      <c r="G21" s="4">
        <v>483308</v>
      </c>
    </row>
    <row r="22" spans="1:7" ht="12.75">
      <c r="A22" s="3">
        <v>1997</v>
      </c>
      <c r="B22" s="3" t="s">
        <v>39</v>
      </c>
      <c r="C22" s="4">
        <v>4250</v>
      </c>
      <c r="E22" s="3">
        <v>1997</v>
      </c>
      <c r="F22" s="3" t="s">
        <v>39</v>
      </c>
      <c r="G22" s="4">
        <v>33048</v>
      </c>
    </row>
    <row r="23" spans="1:7" ht="12.75">
      <c r="A23" s="3">
        <v>1997</v>
      </c>
      <c r="B23" s="3" t="s">
        <v>40</v>
      </c>
      <c r="C23" s="4">
        <v>1793</v>
      </c>
      <c r="E23" s="3">
        <v>1997</v>
      </c>
      <c r="F23" s="3" t="s">
        <v>40</v>
      </c>
      <c r="G23" s="4">
        <v>25620</v>
      </c>
    </row>
    <row r="24" spans="1:7" ht="12.75">
      <c r="A24" s="3">
        <v>1997</v>
      </c>
      <c r="B24" s="3" t="s">
        <v>41</v>
      </c>
      <c r="C24" s="5">
        <v>590</v>
      </c>
      <c r="E24" s="3">
        <v>1997</v>
      </c>
      <c r="F24" s="3" t="s">
        <v>41</v>
      </c>
      <c r="G24" s="4">
        <v>7847</v>
      </c>
    </row>
    <row r="25" spans="1:7" ht="12.75">
      <c r="A25" s="3">
        <v>1997</v>
      </c>
      <c r="B25" s="3" t="s">
        <v>42</v>
      </c>
      <c r="C25" s="5">
        <v>548</v>
      </c>
      <c r="E25" s="3">
        <v>1997</v>
      </c>
      <c r="F25" s="3" t="s">
        <v>42</v>
      </c>
      <c r="G25" s="4">
        <v>4775</v>
      </c>
    </row>
    <row r="26" spans="1:7" ht="12.75">
      <c r="A26" s="3">
        <v>1997</v>
      </c>
      <c r="B26" s="3" t="s">
        <v>43</v>
      </c>
      <c r="C26" s="4">
        <v>3339</v>
      </c>
      <c r="E26" s="3">
        <v>1997</v>
      </c>
      <c r="F26" s="3" t="s">
        <v>43</v>
      </c>
      <c r="G26" s="4">
        <v>26655</v>
      </c>
    </row>
    <row r="27" spans="1:7" ht="12.75">
      <c r="A27" s="3">
        <v>1997</v>
      </c>
      <c r="B27" s="3" t="s">
        <v>44</v>
      </c>
      <c r="C27" s="4">
        <v>8912</v>
      </c>
      <c r="E27" s="3">
        <v>1997</v>
      </c>
      <c r="F27" s="3" t="s">
        <v>44</v>
      </c>
      <c r="G27" s="4">
        <v>82383</v>
      </c>
    </row>
    <row r="28" spans="1:7" ht="12.75">
      <c r="A28" s="3">
        <v>1998</v>
      </c>
      <c r="B28" s="3" t="s">
        <v>37</v>
      </c>
      <c r="C28" s="4">
        <v>270167</v>
      </c>
      <c r="E28" s="3">
        <v>1998</v>
      </c>
      <c r="F28" s="3" t="s">
        <v>37</v>
      </c>
      <c r="G28" s="4">
        <v>2725567</v>
      </c>
    </row>
    <row r="29" spans="1:7" ht="12.75">
      <c r="A29" s="3">
        <v>1998</v>
      </c>
      <c r="B29" s="3" t="s">
        <v>38</v>
      </c>
      <c r="C29" s="4">
        <v>93942</v>
      </c>
      <c r="E29" s="3">
        <v>1998</v>
      </c>
      <c r="F29" s="3" t="s">
        <v>38</v>
      </c>
      <c r="G29" s="4">
        <v>491641</v>
      </c>
    </row>
    <row r="30" spans="1:7" ht="12.75">
      <c r="A30" s="3">
        <v>1998</v>
      </c>
      <c r="B30" s="3" t="s">
        <v>39</v>
      </c>
      <c r="C30" s="4">
        <v>4361</v>
      </c>
      <c r="E30" s="3">
        <v>1998</v>
      </c>
      <c r="F30" s="3" t="s">
        <v>39</v>
      </c>
      <c r="G30" s="4">
        <v>34475</v>
      </c>
    </row>
    <row r="31" spans="1:7" ht="12.75">
      <c r="A31" s="3">
        <v>1998</v>
      </c>
      <c r="B31" s="3" t="s">
        <v>40</v>
      </c>
      <c r="C31" s="4">
        <v>1764</v>
      </c>
      <c r="E31" s="3">
        <v>1998</v>
      </c>
      <c r="F31" s="3" t="s">
        <v>40</v>
      </c>
      <c r="G31" s="4">
        <v>25053</v>
      </c>
    </row>
    <row r="32" spans="1:7" ht="12.75">
      <c r="A32" s="3">
        <v>1998</v>
      </c>
      <c r="B32" s="3" t="s">
        <v>41</v>
      </c>
      <c r="C32" s="5">
        <v>615</v>
      </c>
      <c r="E32" s="3">
        <v>1998</v>
      </c>
      <c r="F32" s="3" t="s">
        <v>41</v>
      </c>
      <c r="G32" s="4">
        <v>7569</v>
      </c>
    </row>
    <row r="33" spans="1:7" ht="12.75">
      <c r="A33" s="3">
        <v>1998</v>
      </c>
      <c r="B33" s="3" t="s">
        <v>42</v>
      </c>
      <c r="C33" s="5">
        <v>633</v>
      </c>
      <c r="E33" s="3">
        <v>1998</v>
      </c>
      <c r="F33" s="3" t="s">
        <v>42</v>
      </c>
      <c r="G33" s="4">
        <v>4810</v>
      </c>
    </row>
    <row r="34" spans="1:7" ht="12.75">
      <c r="A34" s="3">
        <v>1998</v>
      </c>
      <c r="B34" s="3" t="s">
        <v>43</v>
      </c>
      <c r="C34" s="4">
        <v>3245</v>
      </c>
      <c r="E34" s="3">
        <v>1998</v>
      </c>
      <c r="F34" s="3" t="s">
        <v>43</v>
      </c>
      <c r="G34" s="4">
        <v>26193</v>
      </c>
    </row>
    <row r="35" spans="1:7" ht="12.75">
      <c r="A35" s="3">
        <v>1998</v>
      </c>
      <c r="B35" s="3" t="s">
        <v>44</v>
      </c>
      <c r="C35" s="4">
        <v>9170</v>
      </c>
      <c r="E35" s="3">
        <v>1998</v>
      </c>
      <c r="F35" s="3" t="s">
        <v>44</v>
      </c>
      <c r="G35" s="4">
        <v>84953</v>
      </c>
    </row>
    <row r="36" spans="1:7" ht="12.75">
      <c r="A36" s="3">
        <v>1999</v>
      </c>
      <c r="B36" s="3" t="s">
        <v>37</v>
      </c>
      <c r="C36" s="4">
        <v>275764</v>
      </c>
      <c r="E36" s="3">
        <v>1999</v>
      </c>
      <c r="F36" s="3" t="s">
        <v>37</v>
      </c>
      <c r="G36" s="4">
        <v>2727537</v>
      </c>
    </row>
    <row r="37" spans="1:7" ht="12.75">
      <c r="A37" s="3">
        <v>1999</v>
      </c>
      <c r="B37" s="3" t="s">
        <v>38</v>
      </c>
      <c r="C37" s="4">
        <v>92840</v>
      </c>
      <c r="E37" s="3">
        <v>1999</v>
      </c>
      <c r="F37" s="3" t="s">
        <v>38</v>
      </c>
      <c r="G37" s="4">
        <v>488419</v>
      </c>
    </row>
    <row r="38" spans="1:7" ht="12.75">
      <c r="A38" s="3">
        <v>1999</v>
      </c>
      <c r="B38" s="3" t="s">
        <v>39</v>
      </c>
      <c r="C38" s="4">
        <v>4590</v>
      </c>
      <c r="E38" s="3">
        <v>1999</v>
      </c>
      <c r="F38" s="3" t="s">
        <v>39</v>
      </c>
      <c r="G38" s="4">
        <v>34145</v>
      </c>
    </row>
    <row r="39" spans="1:7" ht="12.75">
      <c r="A39" s="3">
        <v>1999</v>
      </c>
      <c r="B39" s="3" t="s">
        <v>40</v>
      </c>
      <c r="C39" s="4">
        <v>1822</v>
      </c>
      <c r="E39" s="3">
        <v>1999</v>
      </c>
      <c r="F39" s="3" t="s">
        <v>40</v>
      </c>
      <c r="G39" s="4">
        <v>25971</v>
      </c>
    </row>
    <row r="40" spans="1:7" ht="12.75">
      <c r="A40" s="3">
        <v>1999</v>
      </c>
      <c r="B40" s="3" t="s">
        <v>41</v>
      </c>
      <c r="C40" s="5">
        <v>659</v>
      </c>
      <c r="E40" s="3">
        <v>1999</v>
      </c>
      <c r="F40" s="3" t="s">
        <v>41</v>
      </c>
      <c r="G40" s="4">
        <v>7601</v>
      </c>
    </row>
    <row r="41" spans="1:7" ht="12.75">
      <c r="A41" s="3">
        <v>1999</v>
      </c>
      <c r="B41" s="3" t="s">
        <v>42</v>
      </c>
      <c r="C41" s="5">
        <v>639</v>
      </c>
      <c r="E41" s="3">
        <v>1999</v>
      </c>
      <c r="F41" s="3" t="s">
        <v>42</v>
      </c>
      <c r="G41" s="4">
        <v>5103</v>
      </c>
    </row>
    <row r="42" spans="1:7" ht="12.75">
      <c r="A42" s="3">
        <v>1999</v>
      </c>
      <c r="B42" s="3" t="s">
        <v>43</v>
      </c>
      <c r="C42" s="4">
        <v>3320</v>
      </c>
      <c r="E42" s="3">
        <v>1999</v>
      </c>
      <c r="F42" s="3" t="s">
        <v>43</v>
      </c>
      <c r="G42" s="4">
        <v>25872</v>
      </c>
    </row>
    <row r="43" spans="1:7" ht="12.75">
      <c r="A43" s="3">
        <v>1999</v>
      </c>
      <c r="B43" s="3" t="s">
        <v>44</v>
      </c>
      <c r="C43" s="4">
        <v>9854</v>
      </c>
      <c r="E43" s="3">
        <v>1999</v>
      </c>
      <c r="F43" s="3" t="s">
        <v>44</v>
      </c>
      <c r="G43" s="4">
        <v>92097</v>
      </c>
    </row>
    <row r="44" spans="1:7" ht="12.75">
      <c r="A44" s="3">
        <v>2000</v>
      </c>
      <c r="B44" s="3" t="s">
        <v>37</v>
      </c>
      <c r="C44" s="4">
        <v>277988</v>
      </c>
      <c r="E44" s="3">
        <v>2000</v>
      </c>
      <c r="F44" s="3" t="s">
        <v>37</v>
      </c>
      <c r="G44" s="4">
        <v>2783230</v>
      </c>
    </row>
    <row r="45" spans="1:7" ht="12.75">
      <c r="A45" s="3">
        <v>2000</v>
      </c>
      <c r="B45" s="3" t="s">
        <v>38</v>
      </c>
      <c r="C45" s="4">
        <v>93938</v>
      </c>
      <c r="E45" s="3">
        <v>2000</v>
      </c>
      <c r="F45" s="3" t="s">
        <v>38</v>
      </c>
      <c r="G45" s="4">
        <v>502840</v>
      </c>
    </row>
    <row r="46" spans="1:7" ht="12.75">
      <c r="A46" s="3">
        <v>2000</v>
      </c>
      <c r="B46" s="3" t="s">
        <v>39</v>
      </c>
      <c r="C46" s="4">
        <v>4667</v>
      </c>
      <c r="E46" s="3">
        <v>2000</v>
      </c>
      <c r="F46" s="3" t="s">
        <v>39</v>
      </c>
      <c r="G46" s="4">
        <v>35569</v>
      </c>
    </row>
    <row r="47" spans="1:7" ht="12.75">
      <c r="A47" s="3">
        <v>2000</v>
      </c>
      <c r="B47" s="3" t="s">
        <v>40</v>
      </c>
      <c r="C47" s="4">
        <v>2074</v>
      </c>
      <c r="E47" s="3">
        <v>2000</v>
      </c>
      <c r="F47" s="3" t="s">
        <v>40</v>
      </c>
      <c r="G47" s="4">
        <v>30964</v>
      </c>
    </row>
    <row r="48" spans="1:7" ht="12.75">
      <c r="A48" s="3">
        <v>2000</v>
      </c>
      <c r="B48" s="3" t="s">
        <v>41</v>
      </c>
      <c r="C48" s="5">
        <v>609</v>
      </c>
      <c r="E48" s="3">
        <v>2000</v>
      </c>
      <c r="F48" s="3" t="s">
        <v>41</v>
      </c>
      <c r="G48" s="4">
        <v>7930</v>
      </c>
    </row>
    <row r="49" spans="1:7" ht="12.75">
      <c r="A49" s="3">
        <v>2000</v>
      </c>
      <c r="B49" s="3" t="s">
        <v>42</v>
      </c>
      <c r="C49" s="5">
        <v>699</v>
      </c>
      <c r="E49" s="3">
        <v>2000</v>
      </c>
      <c r="F49" s="3" t="s">
        <v>42</v>
      </c>
      <c r="G49" s="4">
        <v>5604</v>
      </c>
    </row>
    <row r="50" spans="1:7" ht="12.75">
      <c r="A50" s="3">
        <v>2000</v>
      </c>
      <c r="B50" s="3" t="s">
        <v>43</v>
      </c>
      <c r="C50" s="4">
        <v>3415</v>
      </c>
      <c r="E50" s="3">
        <v>2000</v>
      </c>
      <c r="F50" s="3" t="s">
        <v>43</v>
      </c>
      <c r="G50" s="4">
        <v>27059</v>
      </c>
    </row>
    <row r="51" spans="1:7" ht="12.75">
      <c r="A51" s="3">
        <v>2000</v>
      </c>
      <c r="B51" s="3" t="s">
        <v>44</v>
      </c>
      <c r="C51" s="4">
        <v>10415</v>
      </c>
      <c r="E51" s="3">
        <v>2000</v>
      </c>
      <c r="F51" s="3" t="s">
        <v>44</v>
      </c>
      <c r="G51" s="4">
        <v>103552</v>
      </c>
    </row>
    <row r="52" spans="1:7" ht="12.75">
      <c r="A52" s="3">
        <v>2001</v>
      </c>
      <c r="B52" s="3" t="s">
        <v>37</v>
      </c>
      <c r="C52" s="4">
        <v>285407</v>
      </c>
      <c r="E52" s="3">
        <v>2001</v>
      </c>
      <c r="F52" s="3" t="s">
        <v>37</v>
      </c>
      <c r="G52" s="4">
        <v>2759518</v>
      </c>
    </row>
    <row r="53" spans="1:7" ht="12.75">
      <c r="A53" s="3">
        <v>2001</v>
      </c>
      <c r="B53" s="3" t="s">
        <v>38</v>
      </c>
      <c r="C53" s="4">
        <v>92334</v>
      </c>
      <c r="E53" s="3">
        <v>2001</v>
      </c>
      <c r="F53" s="3" t="s">
        <v>38</v>
      </c>
      <c r="G53" s="4">
        <v>488545</v>
      </c>
    </row>
    <row r="54" spans="1:7" ht="12.75">
      <c r="A54" s="3">
        <v>2001</v>
      </c>
      <c r="B54" s="3" t="s">
        <v>39</v>
      </c>
      <c r="C54" s="4">
        <v>4916</v>
      </c>
      <c r="E54" s="3">
        <v>2001</v>
      </c>
      <c r="F54" s="3" t="s">
        <v>39</v>
      </c>
      <c r="G54" s="4">
        <v>35627</v>
      </c>
    </row>
    <row r="55" spans="1:7" ht="12.75">
      <c r="A55" s="3">
        <v>2001</v>
      </c>
      <c r="B55" s="3" t="s">
        <v>40</v>
      </c>
      <c r="C55" s="4">
        <v>2020</v>
      </c>
      <c r="E55" s="3">
        <v>2001</v>
      </c>
      <c r="F55" s="3" t="s">
        <v>40</v>
      </c>
      <c r="G55" s="4">
        <v>28214</v>
      </c>
    </row>
    <row r="56" spans="1:7" ht="12.75">
      <c r="A56" s="3">
        <v>2001</v>
      </c>
      <c r="B56" s="3" t="s">
        <v>41</v>
      </c>
      <c r="C56" s="5">
        <v>693</v>
      </c>
      <c r="E56" s="3">
        <v>2001</v>
      </c>
      <c r="F56" s="3" t="s">
        <v>41</v>
      </c>
      <c r="G56" s="4">
        <v>7981</v>
      </c>
    </row>
    <row r="57" spans="1:7" ht="12.75">
      <c r="A57" s="3">
        <v>2001</v>
      </c>
      <c r="B57" s="3" t="s">
        <v>42</v>
      </c>
      <c r="C57" s="5">
        <v>811</v>
      </c>
      <c r="E57" s="3">
        <v>2001</v>
      </c>
      <c r="F57" s="3" t="s">
        <v>42</v>
      </c>
      <c r="G57" s="4">
        <v>5338</v>
      </c>
    </row>
    <row r="58" spans="1:7" ht="12.75">
      <c r="A58" s="3">
        <v>2001</v>
      </c>
      <c r="B58" s="3" t="s">
        <v>43</v>
      </c>
      <c r="C58" s="4">
        <v>3511</v>
      </c>
      <c r="E58" s="3">
        <v>2001</v>
      </c>
      <c r="F58" s="3" t="s">
        <v>43</v>
      </c>
      <c r="G58" s="4">
        <v>27421</v>
      </c>
    </row>
    <row r="59" spans="1:7" ht="12.75">
      <c r="A59" s="3">
        <v>2001</v>
      </c>
      <c r="B59" s="3" t="s">
        <v>44</v>
      </c>
      <c r="C59" s="4">
        <v>10816</v>
      </c>
      <c r="E59" s="3">
        <v>2001</v>
      </c>
      <c r="F59" s="3" t="s">
        <v>44</v>
      </c>
      <c r="G59" s="4">
        <v>105499</v>
      </c>
    </row>
    <row r="60" spans="1:7" ht="12.75">
      <c r="A60" s="3">
        <v>2002</v>
      </c>
      <c r="B60" s="3" t="s">
        <v>37</v>
      </c>
      <c r="C60" s="4">
        <v>288170</v>
      </c>
      <c r="E60" s="3">
        <v>2002</v>
      </c>
      <c r="F60" s="3" t="s">
        <v>37</v>
      </c>
      <c r="G60" s="4">
        <v>2749948</v>
      </c>
    </row>
    <row r="61" spans="1:7" ht="12.75">
      <c r="A61" s="3">
        <v>2002</v>
      </c>
      <c r="B61" s="3" t="s">
        <v>38</v>
      </c>
      <c r="C61" s="4">
        <v>90271</v>
      </c>
      <c r="E61" s="3">
        <v>2002</v>
      </c>
      <c r="F61" s="3" t="s">
        <v>38</v>
      </c>
      <c r="G61" s="4">
        <v>478270</v>
      </c>
    </row>
    <row r="62" spans="1:7" ht="12.75">
      <c r="A62" s="3">
        <v>2002</v>
      </c>
      <c r="B62" s="3" t="s">
        <v>39</v>
      </c>
      <c r="C62" s="4">
        <v>4878</v>
      </c>
      <c r="E62" s="3">
        <v>2002</v>
      </c>
      <c r="F62" s="3" t="s">
        <v>39</v>
      </c>
      <c r="G62" s="4">
        <v>36093</v>
      </c>
    </row>
    <row r="63" spans="1:7" ht="12.75">
      <c r="A63" s="3">
        <v>2002</v>
      </c>
      <c r="B63" s="3" t="s">
        <v>40</v>
      </c>
      <c r="C63" s="4">
        <v>2109</v>
      </c>
      <c r="E63" s="3">
        <v>2002</v>
      </c>
      <c r="F63" s="3" t="s">
        <v>40</v>
      </c>
      <c r="G63" s="4">
        <v>30063</v>
      </c>
    </row>
    <row r="64" spans="1:7" ht="12.75">
      <c r="A64" s="3">
        <v>2002</v>
      </c>
      <c r="B64" s="3" t="s">
        <v>41</v>
      </c>
      <c r="C64" s="5">
        <v>671</v>
      </c>
      <c r="E64" s="3">
        <v>2002</v>
      </c>
      <c r="F64" s="3" t="s">
        <v>41</v>
      </c>
      <c r="G64" s="4">
        <v>8097</v>
      </c>
    </row>
    <row r="65" spans="1:7" ht="12.75">
      <c r="A65" s="3">
        <v>2002</v>
      </c>
      <c r="B65" s="3" t="s">
        <v>42</v>
      </c>
      <c r="C65" s="5">
        <v>804</v>
      </c>
      <c r="E65" s="3">
        <v>2002</v>
      </c>
      <c r="F65" s="3" t="s">
        <v>42</v>
      </c>
      <c r="G65" s="4">
        <v>5731</v>
      </c>
    </row>
    <row r="66" spans="1:7" ht="12.75">
      <c r="A66" s="3">
        <v>2002</v>
      </c>
      <c r="B66" s="3" t="s">
        <v>43</v>
      </c>
      <c r="C66" s="4">
        <v>3647</v>
      </c>
      <c r="E66" s="3">
        <v>2002</v>
      </c>
      <c r="F66" s="3" t="s">
        <v>43</v>
      </c>
      <c r="G66" s="4">
        <v>27706</v>
      </c>
    </row>
    <row r="67" spans="1:7" ht="12.75">
      <c r="A67" s="3">
        <v>2002</v>
      </c>
      <c r="B67" s="3" t="s">
        <v>44</v>
      </c>
      <c r="C67" s="4">
        <v>11391</v>
      </c>
      <c r="E67" s="3">
        <v>2002</v>
      </c>
      <c r="F67" s="3" t="s">
        <v>44</v>
      </c>
      <c r="G67" s="4">
        <v>111364</v>
      </c>
    </row>
    <row r="68" spans="1:7" ht="12.75">
      <c r="A68" s="23"/>
      <c r="B68" s="24"/>
      <c r="C68" s="25"/>
      <c r="E68" s="23"/>
      <c r="F68" s="24"/>
      <c r="G68" s="25"/>
    </row>
    <row r="69" spans="1:7" ht="12.75">
      <c r="A69" s="7" t="s">
        <v>2</v>
      </c>
      <c r="B69" s="8"/>
      <c r="C69" s="9">
        <v>3077215</v>
      </c>
      <c r="E69" s="7" t="s">
        <v>2</v>
      </c>
      <c r="F69" s="8"/>
      <c r="G69" s="9">
        <v>27341971</v>
      </c>
    </row>
    <row r="70" spans="1:5" ht="12.75">
      <c r="A70" s="10"/>
      <c r="E70" s="10"/>
    </row>
    <row r="72" spans="1:5" ht="12.75">
      <c r="A72" s="10"/>
      <c r="E72" s="10"/>
    </row>
    <row r="73" spans="1:5" ht="12.75">
      <c r="A73" s="11" t="s">
        <v>3</v>
      </c>
      <c r="E73" s="11" t="s">
        <v>3</v>
      </c>
    </row>
    <row r="74" spans="1:6" ht="25.5">
      <c r="A74" s="11" t="s">
        <v>4</v>
      </c>
      <c r="B74" s="6" t="s">
        <v>5</v>
      </c>
      <c r="E74" s="11" t="s">
        <v>4</v>
      </c>
      <c r="F74" s="6" t="s">
        <v>5</v>
      </c>
    </row>
    <row r="75" spans="1:6" ht="12.75">
      <c r="A75" s="11" t="s">
        <v>6</v>
      </c>
      <c r="B75" s="6" t="s">
        <v>7</v>
      </c>
      <c r="E75" s="11" t="s">
        <v>6</v>
      </c>
      <c r="F75" s="6" t="s">
        <v>7</v>
      </c>
    </row>
    <row r="76" spans="1:6" ht="12.75">
      <c r="A76" s="11" t="s">
        <v>8</v>
      </c>
      <c r="B76" s="6" t="s">
        <v>9</v>
      </c>
      <c r="E76" s="11" t="s">
        <v>8</v>
      </c>
      <c r="F76" s="6" t="s">
        <v>9</v>
      </c>
    </row>
    <row r="77" spans="1:6" ht="12.75">
      <c r="A77" s="11" t="s">
        <v>10</v>
      </c>
      <c r="B77" s="6" t="s">
        <v>11</v>
      </c>
      <c r="E77" s="11" t="s">
        <v>10</v>
      </c>
      <c r="F77" s="6" t="s">
        <v>11</v>
      </c>
    </row>
    <row r="78" spans="1:6" ht="12.75">
      <c r="A78" s="11" t="s">
        <v>12</v>
      </c>
      <c r="B78" s="6" t="s">
        <v>11</v>
      </c>
      <c r="E78" s="11" t="s">
        <v>12</v>
      </c>
      <c r="F78" s="6" t="s">
        <v>11</v>
      </c>
    </row>
    <row r="79" spans="1:6" ht="12.75">
      <c r="A79" s="11" t="s">
        <v>13</v>
      </c>
      <c r="B79" s="6" t="s">
        <v>14</v>
      </c>
      <c r="E79" s="11" t="s">
        <v>13</v>
      </c>
      <c r="F79" s="6" t="s">
        <v>14</v>
      </c>
    </row>
    <row r="80" spans="1:6" ht="12.75">
      <c r="A80" s="11" t="s">
        <v>15</v>
      </c>
      <c r="B80" s="6" t="s">
        <v>11</v>
      </c>
      <c r="E80" s="11" t="s">
        <v>15</v>
      </c>
      <c r="F80" s="6" t="s">
        <v>11</v>
      </c>
    </row>
    <row r="81" spans="1:6" ht="38.25">
      <c r="A81" s="11" t="s">
        <v>16</v>
      </c>
      <c r="B81" s="6" t="s">
        <v>17</v>
      </c>
      <c r="E81" s="11" t="s">
        <v>16</v>
      </c>
      <c r="F81" s="6" t="s">
        <v>17</v>
      </c>
    </row>
    <row r="82" spans="1:6" ht="25.5">
      <c r="A82" s="11" t="s">
        <v>18</v>
      </c>
      <c r="B82" s="6" t="s">
        <v>19</v>
      </c>
      <c r="E82" s="11" t="s">
        <v>18</v>
      </c>
      <c r="F82" s="6" t="s">
        <v>19</v>
      </c>
    </row>
    <row r="83" spans="1:6" ht="38.25">
      <c r="A83" s="11" t="s">
        <v>20</v>
      </c>
      <c r="B83" s="6" t="s">
        <v>21</v>
      </c>
      <c r="E83" s="11" t="s">
        <v>20</v>
      </c>
      <c r="F83" s="6" t="s">
        <v>21</v>
      </c>
    </row>
    <row r="84" spans="1:6" ht="38.25">
      <c r="A84" s="11" t="s">
        <v>22</v>
      </c>
      <c r="B84" s="6" t="s">
        <v>23</v>
      </c>
      <c r="E84" s="11" t="s">
        <v>22</v>
      </c>
      <c r="F84" s="6" t="s">
        <v>35</v>
      </c>
    </row>
    <row r="85" spans="1:6" ht="38.25">
      <c r="A85" s="11" t="s">
        <v>24</v>
      </c>
      <c r="B85" s="6" t="s">
        <v>25</v>
      </c>
      <c r="E85" s="11" t="s">
        <v>24</v>
      </c>
      <c r="F85" s="6" t="s">
        <v>25</v>
      </c>
    </row>
    <row r="86" spans="1:6" ht="12.75">
      <c r="A86" s="11" t="s">
        <v>26</v>
      </c>
      <c r="B86" s="6" t="s">
        <v>0</v>
      </c>
      <c r="E86" s="11" t="s">
        <v>26</v>
      </c>
      <c r="F86" s="6" t="s">
        <v>0</v>
      </c>
    </row>
    <row r="87" spans="1:6" ht="12.75">
      <c r="A87" s="11" t="s">
        <v>27</v>
      </c>
      <c r="B87" s="6" t="s">
        <v>45</v>
      </c>
      <c r="E87" s="11" t="s">
        <v>27</v>
      </c>
      <c r="F87" s="6" t="s">
        <v>45</v>
      </c>
    </row>
    <row r="88" spans="1:5" ht="12.75">
      <c r="A88" s="10"/>
      <c r="E88" s="10"/>
    </row>
    <row r="90" spans="1:5" ht="12.75">
      <c r="A90" s="10"/>
      <c r="E90" s="10"/>
    </row>
    <row r="91" spans="1:6" ht="38.25">
      <c r="A91" s="12" t="s">
        <v>28</v>
      </c>
      <c r="B91" s="14" t="s">
        <v>29</v>
      </c>
      <c r="E91" s="12" t="s">
        <v>28</v>
      </c>
      <c r="F91" s="14" t="s">
        <v>29</v>
      </c>
    </row>
    <row r="92" spans="1:6" ht="204">
      <c r="A92" s="12" t="s">
        <v>30</v>
      </c>
      <c r="B92" s="13" t="s">
        <v>31</v>
      </c>
      <c r="E92" s="12" t="s">
        <v>30</v>
      </c>
      <c r="F92" s="13" t="s">
        <v>31</v>
      </c>
    </row>
    <row r="93" spans="1:6" ht="89.25">
      <c r="A93" s="12" t="s">
        <v>32</v>
      </c>
      <c r="B93" s="13" t="s">
        <v>33</v>
      </c>
      <c r="E93" s="12" t="s">
        <v>32</v>
      </c>
      <c r="F93" s="13" t="s">
        <v>33</v>
      </c>
    </row>
    <row r="94" spans="1:6" ht="12.75">
      <c r="A94" s="12" t="s">
        <v>34</v>
      </c>
      <c r="B94" s="15">
        <v>38607.72377314815</v>
      </c>
      <c r="E94" s="12" t="s">
        <v>34</v>
      </c>
      <c r="F94" s="15">
        <v>38607.724282407406</v>
      </c>
    </row>
    <row r="96" spans="1:5" ht="12.75">
      <c r="A96" s="10"/>
      <c r="E96" s="10"/>
    </row>
    <row r="97" spans="1:6" ht="38.25">
      <c r="A97" s="12" t="s">
        <v>28</v>
      </c>
      <c r="B97" s="14" t="s">
        <v>29</v>
      </c>
      <c r="E97" s="12" t="s">
        <v>28</v>
      </c>
      <c r="F97" s="14" t="s">
        <v>29</v>
      </c>
    </row>
    <row r="98" spans="1:6" ht="204">
      <c r="A98" s="12" t="s">
        <v>30</v>
      </c>
      <c r="B98" s="13" t="s">
        <v>31</v>
      </c>
      <c r="E98" s="12" t="s">
        <v>30</v>
      </c>
      <c r="F98" s="13" t="s">
        <v>31</v>
      </c>
    </row>
    <row r="99" spans="1:6" ht="89.25">
      <c r="A99" s="12" t="s">
        <v>32</v>
      </c>
      <c r="B99" s="13" t="s">
        <v>33</v>
      </c>
      <c r="E99" s="12" t="s">
        <v>32</v>
      </c>
      <c r="F99" s="13" t="s">
        <v>33</v>
      </c>
    </row>
    <row r="100" spans="1:6" ht="12.75">
      <c r="A100" s="12" t="s">
        <v>34</v>
      </c>
      <c r="B100" s="15">
        <v>38607.71365740741</v>
      </c>
      <c r="E100" s="12" t="s">
        <v>34</v>
      </c>
      <c r="F100" s="15">
        <v>38607.714421296296</v>
      </c>
    </row>
  </sheetData>
  <mergeCells count="2">
    <mergeCell ref="A68:C68"/>
    <mergeCell ref="E68:G68"/>
  </mergeCells>
  <hyperlinks>
    <hyperlink ref="B97" r:id="rId1" display="http://wonder.cdc.gov/wonder/help/nata.html"/>
    <hyperlink ref="F97" r:id="rId2" display="http://wonder.cdc.gov/wonder/help/nata.html"/>
    <hyperlink ref="B91" r:id="rId3" display="http://wonder.cdc.gov/wonder/help/nata.html"/>
    <hyperlink ref="F91" r:id="rId4" display="http://wonder.cdc.gov/wonder/help/nata.html"/>
  </hyperlinks>
  <printOptions/>
  <pageMargins left="0.75" right="0.75" top="1" bottom="1" header="0.5" footer="0.5"/>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IBenowitz</dc:creator>
  <cp:keywords/>
  <dc:description/>
  <cp:lastModifiedBy>Pmurph02</cp:lastModifiedBy>
  <dcterms:created xsi:type="dcterms:W3CDTF">2005-09-12T21:05:27Z</dcterms:created>
  <dcterms:modified xsi:type="dcterms:W3CDTF">2005-11-21T22:33:21Z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