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'Sheet1'!$A$1:$AE$76</definedName>
    <definedName name="_xlnm.Print_Area">'Sheet1'!$A$1:$AE$74</definedName>
  </definedNames>
  <calcPr fullCalcOnLoad="1"/>
</workbook>
</file>

<file path=xl/sharedStrings.xml><?xml version="1.0" encoding="utf-8"?>
<sst xmlns="http://schemas.openxmlformats.org/spreadsheetml/2006/main" count="155" uniqueCount="71">
  <si>
    <t>Summary of Requirements</t>
  </si>
  <si>
    <t>Federal Prison System</t>
  </si>
  <si>
    <t>Federal Prison Industries, Incorporated</t>
  </si>
  <si>
    <t>(Dollars in Thousands)</t>
  </si>
  <si>
    <t>FTE</t>
  </si>
  <si>
    <t>Amount</t>
  </si>
  <si>
    <t xml:space="preserve"> </t>
  </si>
  <si>
    <t>Perm.</t>
  </si>
  <si>
    <t>Estimates by Budget Activity:</t>
  </si>
  <si>
    <t>Pos.</t>
  </si>
  <si>
    <t>1.</t>
  </si>
  <si>
    <t>Administrative Expense</t>
  </si>
  <si>
    <t>2.</t>
  </si>
  <si>
    <t>Cost of Production</t>
  </si>
  <si>
    <t>3.</t>
  </si>
  <si>
    <t>Other Expenses</t>
  </si>
  <si>
    <t>4.</t>
  </si>
  <si>
    <t>5.</t>
  </si>
  <si>
    <t>Machinery and Equipment</t>
  </si>
  <si>
    <t xml:space="preserve">   Total:</t>
  </si>
  <si>
    <t xml:space="preserve">  </t>
  </si>
  <si>
    <t>Other Workyears:</t>
  </si>
  <si>
    <t xml:space="preserve">    Overtime</t>
  </si>
  <si>
    <t>Total Compensable Workyears</t>
  </si>
  <si>
    <t>Adjustments to Base</t>
  </si>
  <si>
    <t xml:space="preserve">  Increases:</t>
  </si>
  <si>
    <t>Current Services  . . . . . . . . . . . . . . . . . . . . . . . . . . . . . . . . . . . . . . . . . . . . . . . . . . . . . . . . . . . . . . . . . . . . . . . . . .</t>
  </si>
  <si>
    <t>Buildings and Improvemts.</t>
  </si>
  <si>
    <t>Current Services</t>
  </si>
  <si>
    <t>Request</t>
  </si>
  <si>
    <t>Increases</t>
  </si>
  <si>
    <t>Inmate Work Programs at New Institution:</t>
  </si>
  <si>
    <t>Subtotal</t>
  </si>
  <si>
    <t xml:space="preserve">  .80%)</t>
  </si>
  <si>
    <t xml:space="preserve">Rescission (.54% and </t>
  </si>
  <si>
    <t>B. Summary of Requirements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</si>
  <si>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</si>
  <si>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</si>
  <si>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</si>
  <si>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Offsets</t>
  </si>
  <si>
    <t xml:space="preserve">and Technical Adjustments </t>
  </si>
  <si>
    <t>2008 Adjustments to Base</t>
  </si>
  <si>
    <r>
      <t xml:space="preserve">President's Budget (Information Only) </t>
    </r>
    <r>
      <rPr>
        <b/>
        <sz val="10"/>
        <color indexed="8"/>
        <rFont val="Courier New"/>
        <family val="3"/>
      </rPr>
      <t xml:space="preserve">. . . . . . . . . . . . . . . . . . . . . . . . . . . . . . . . . . . . . . . . . . . . . . . . . . . . . . . . . . . . . . . . . . . . . . . . . </t>
    </r>
  </si>
  <si>
    <t xml:space="preserve">Recission Against Balances. . . . . . .. . . . . . . . . . . . . . . .  . . . . . . . . . . . . . . . . . . . . . . . . . . . . . . . . . . . . . . . . . . . . . . . . . . . </t>
  </si>
  <si>
    <t>Technical Adjustments</t>
  </si>
  <si>
    <t xml:space="preserve">     2008 Pay Raise (3.0.%). . . . . . . . . . . . . . . . . . . . . . . . . . . . . . . . . . . . . . . . . . . . . . . . . . . . . . . . . . . . . . . . . . . . . . . . . . . . . . . . . . .</t>
  </si>
  <si>
    <t xml:space="preserve">Subtotal Increases. . . . . . . . . . . . . . . . . . . . . . . . . . . . . . . . . . . . . . . . . . . . . . . . . . . . . . . . . . . . . . . . . . . . . </t>
  </si>
  <si>
    <t xml:space="preserve">2006 Appropriation Enacted </t>
  </si>
  <si>
    <t>w/Recissions and Supplementals</t>
  </si>
  <si>
    <t>Estimate</t>
  </si>
  <si>
    <t>Program Changes:</t>
  </si>
  <si>
    <t xml:space="preserve">*The Department of Justice 2008 budget request was built on a starting point that recognized progress in enacting the FY 2007 appropriation.  The starting point used (referred to </t>
  </si>
  <si>
    <t xml:space="preserve">   throughout this document as the "Estimate") is the average of the Senate Committee and House passed marks, less one percent, unless noted otherwise.</t>
  </si>
  <si>
    <t xml:space="preserve"> FPI funds are non-appropriated.</t>
  </si>
  <si>
    <t xml:space="preserve">  Decreases:</t>
  </si>
  <si>
    <t xml:space="preserve">     Adjustment to 2007 Investment Activity. . . . . . . . . . . . . . . . . . . . . . . . . . . . . . . . . . . . . . . . . . . . . . . . . . . . . . . . . . . . . . . . . . . . . . . . . . . . . . . . . . .</t>
  </si>
  <si>
    <t xml:space="preserve">  Total Adjustment to Base and Technical Adjustments  . . . . . . . . . . . . . . . . . . . . . . . . . . . . . . . . . . . . . . . . . . . . . . . . . . . . . . . . . . . . . . . . . . . . . </t>
  </si>
  <si>
    <t>Supplementals . . . . . . . . . . . . . . . . . . . . . . . .  . . . . . . . . . . . . . . . . . . . . . . . . . . . . . . . . . . . . . . . . . . . . . . . . . . . . . .</t>
  </si>
  <si>
    <t>Enacted (with Rescissions, direct only) . . . . . . . . . . . . . . . . . .  . . . . . . . . . . . . . . . . . . . . . . . . . . . . . . . . . . . . . . . . . . . . . . . . . .</t>
  </si>
  <si>
    <t xml:space="preserve">Total 2006 Appropriation Enacted (with Rescissions and Supplementals) . . . . . . . . . . . . . . .  . . . . . . . . . . . . . . . . . . . . . . . . . . . . . . . . . . . . . . . . . . . . . . . . . . . </t>
  </si>
  <si>
    <t>Continuing Resolution Level (as reflected in the 2008 President's Budget, Information Only). . . . . . . . . . . . . . . . . . . . . . . . . . . . . . . . . . . . . . .</t>
  </si>
  <si>
    <t>Estimate (direct only)*. . . . . . . . . . . . . . . . . .  . . . . . . . . . . . . . . . . . . . . . . . . . . . . . . . . . . . . . . . . . . . . . . . . . . . . . .</t>
  </si>
  <si>
    <t xml:space="preserve">  2007 Estimates with Recissions. . . . . . . . . . . . . . . . . . . . . . . . . . . . . . . . . . . . . . . . . . . . . . . . . . . . . . . . . . . . . . . . . . . . . . . </t>
  </si>
  <si>
    <t>Restoration of 2007 Recission against balances. .  . . . . . . . . . . . . . . . . . . . . . . . . . . . . . . . . . . . . . . . . . . . . . . . . . . . . . . . . . .</t>
  </si>
  <si>
    <t xml:space="preserve">  Total Technical Adjustments . . . . . . . . . . . . . . . . . . . . . . . . . . . . . . . . . . . . . . . . . . . . . . . . . . . . . . . . . . . . . . . . . . . . . . . . </t>
  </si>
  <si>
    <t xml:space="preserve">Rescissions from Balances  . . .  . . . . . . . . . . . . . . . . . . . . . . . . . . . . . . . . . . . . . . . . . . . . . . . . . . . . . . . . . . . . . . . . . . . . . . . . . . . . . </t>
  </si>
  <si>
    <t xml:space="preserve">  2007-2008 Total Change  . . . . . . . . . . . . . . . . . . . . . . . . . . . . . . . . . . . . . . . . . . . . . . . . . . . . . . . . . . . . . . . . . . . . . . . . . . </t>
  </si>
  <si>
    <t xml:space="preserve">   FCI, Pollock, LA (10/2007) . . . . . . . . . . . . . . . . . . . . . . . . . . . . . . . . . . . . . . . . . . . . . . . . . . . . . . . . . . . . . . . . . . . . </t>
  </si>
  <si>
    <t xml:space="preserve">  Total Program Changes  . . . . . . . . . . . . . . . . . . . . . . . . . . . . . . . . . . . . . . . . . . . . . . . . . . . . . . . . . . . . . . . . . . . . . . . . . . . </t>
  </si>
  <si>
    <t xml:space="preserve">Total Request . . . . . . . . . . . . . . . . . . . . . . . . . . . . . . . . . . . . . . . . . . . . . . . . . . . . . . . . . . . . . . . . . . . . . . . . . . . . . . . . </t>
  </si>
  <si>
    <t xml:space="preserve">     2007 Pay Raise Annualization (2.2%) . . . . . . . . . . . . . . . . . . . . . . . . . . . . . . . . . . . . . . . . . . . . . . . . . . . . . . . . . . . . . 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</si>
</sst>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$-409]#,##0"/>
    <numFmt numFmtId="166" formatCode="_(* #,##0_);_(* \(#,##0\);_(* &quot;....&quot;_);_(@_)"/>
  </numFmts>
  <fonts count="11">
    <font>
      <sz val="10"/>
      <name val="Arial"/>
      <family val="0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u val="single"/>
      <sz val="10"/>
      <color indexed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9"/>
      <color indexed="8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37" fontId="2" fillId="0" borderId="1" xfId="0" applyNumberFormat="1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2" borderId="0" xfId="0" applyFont="1" applyFill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right"/>
      <protection/>
    </xf>
    <xf numFmtId="5" fontId="2" fillId="0" borderId="0" xfId="0" applyNumberFormat="1" applyFont="1" applyBorder="1" applyAlignment="1" applyProtection="1">
      <alignment/>
      <protection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37" fontId="2" fillId="0" borderId="1" xfId="0" applyNumberFormat="1" applyFont="1" applyBorder="1" applyAlignment="1" applyProtection="1">
      <alignment/>
      <protection/>
    </xf>
    <xf numFmtId="166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fill"/>
    </xf>
    <xf numFmtId="166" fontId="7" fillId="0" borderId="0" xfId="0" applyNumberFormat="1" applyFont="1" applyAlignment="1">
      <alignment horizontal="fill"/>
    </xf>
    <xf numFmtId="166" fontId="7" fillId="0" borderId="4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6" fontId="8" fillId="0" borderId="5" xfId="0" applyNumberFormat="1" applyFont="1" applyBorder="1" applyAlignment="1">
      <alignment/>
    </xf>
    <xf numFmtId="164" fontId="2" fillId="0" borderId="0" xfId="0" applyFont="1" applyFill="1" applyBorder="1" applyAlignment="1" applyProtection="1">
      <alignment/>
      <protection/>
    </xf>
    <xf numFmtId="166" fontId="8" fillId="0" borderId="0" xfId="0" applyNumberFormat="1" applyFont="1" applyBorder="1" applyAlignment="1">
      <alignment/>
    </xf>
    <xf numFmtId="164" fontId="2" fillId="0" borderId="0" xfId="0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center"/>
    </xf>
    <xf numFmtId="37" fontId="9" fillId="0" borderId="1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 horizontal="center"/>
    </xf>
    <xf numFmtId="37" fontId="9" fillId="0" borderId="1" xfId="0" applyNumberFormat="1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123"/>
  <sheetViews>
    <sheetView tabSelected="1" defaultGridColor="0" colorId="22" workbookViewId="0" topLeftCell="A1">
      <selection activeCell="A1" sqref="A1"/>
    </sheetView>
  </sheetViews>
  <sheetFormatPr defaultColWidth="8.7109375" defaultRowHeight="12.75"/>
  <cols>
    <col min="1" max="1" width="7.28125" style="7" customWidth="1"/>
    <col min="2" max="2" width="9.421875" style="7" customWidth="1"/>
    <col min="3" max="3" width="8.7109375" style="7" customWidth="1"/>
    <col min="4" max="4" width="10.8515625" style="7" customWidth="1"/>
    <col min="5" max="5" width="10.57421875" style="7" customWidth="1"/>
    <col min="6" max="6" width="8.7109375" style="7" customWidth="1"/>
    <col min="7" max="7" width="13.57421875" style="7" customWidth="1"/>
    <col min="8" max="8" width="2.7109375" style="7" customWidth="1"/>
    <col min="9" max="10" width="8.00390625" style="7" customWidth="1"/>
    <col min="11" max="11" width="12.140625" style="7" customWidth="1"/>
    <col min="12" max="12" width="2.7109375" style="7" customWidth="1"/>
    <col min="13" max="13" width="6.7109375" style="7" customWidth="1"/>
    <col min="14" max="14" width="7.421875" style="7" customWidth="1"/>
    <col min="15" max="15" width="12.140625" style="7" customWidth="1"/>
    <col min="16" max="16" width="2.7109375" style="7" customWidth="1"/>
    <col min="17" max="18" width="8.00390625" style="7" customWidth="1"/>
    <col min="19" max="19" width="11.57421875" style="7" customWidth="1"/>
    <col min="20" max="20" width="2.7109375" style="7" customWidth="1"/>
    <col min="21" max="21" width="8.7109375" style="7" customWidth="1"/>
    <col min="22" max="22" width="6.7109375" style="7" customWidth="1"/>
    <col min="23" max="23" width="9.421875" style="7" customWidth="1"/>
    <col min="24" max="24" width="2.7109375" style="7" customWidth="1"/>
    <col min="25" max="26" width="7.8515625" style="7" bestFit="1" customWidth="1"/>
    <col min="27" max="27" width="10.140625" style="7" bestFit="1" customWidth="1"/>
    <col min="28" max="28" width="2.7109375" style="7" customWidth="1"/>
    <col min="29" max="29" width="11.00390625" style="7" customWidth="1"/>
    <col min="30" max="30" width="7.8515625" style="7" customWidth="1"/>
    <col min="31" max="31" width="11.28125" style="7" bestFit="1" customWidth="1"/>
    <col min="32" max="16384" width="8.7109375" style="7" customWidth="1"/>
  </cols>
  <sheetData>
    <row r="1" spans="1:31" ht="13.5">
      <c r="A1" s="4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27" s="6" customFormat="1" ht="13.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s="6" customFormat="1" ht="13.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6" customFormat="1" ht="13.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s="6" customFormat="1" ht="13.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s="6" customFormat="1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6" t="s">
        <v>7</v>
      </c>
      <c r="Z7" s="17"/>
      <c r="AA7" s="17"/>
    </row>
    <row r="8" spans="1:3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 t="s">
        <v>9</v>
      </c>
      <c r="Z8" s="3" t="s">
        <v>4</v>
      </c>
      <c r="AA8" s="3" t="s">
        <v>5</v>
      </c>
      <c r="AB8" s="2" t="s">
        <v>6</v>
      </c>
      <c r="AC8" s="2"/>
      <c r="AD8" s="2"/>
      <c r="AE8" s="2"/>
    </row>
    <row r="9" spans="1:31" ht="13.5">
      <c r="A9" s="2">
        <v>2006</v>
      </c>
      <c r="B9" s="2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>
        <v>2458</v>
      </c>
      <c r="Z9" s="5">
        <v>2295</v>
      </c>
      <c r="AA9" s="5">
        <v>766662</v>
      </c>
      <c r="AB9" s="2"/>
      <c r="AC9" s="2"/>
      <c r="AD9" s="2"/>
      <c r="AE9" s="2"/>
    </row>
    <row r="10" spans="1:39" s="21" customFormat="1" ht="20.25" customHeight="1">
      <c r="A10" s="2">
        <v>2006</v>
      </c>
      <c r="B10" s="2" t="s">
        <v>57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8">
        <v>0</v>
      </c>
      <c r="Z10" s="18">
        <v>0</v>
      </c>
      <c r="AA10" s="18">
        <v>0</v>
      </c>
      <c r="AB10" s="2"/>
      <c r="AC10" s="2"/>
      <c r="AD10" s="2"/>
      <c r="AE10" s="2"/>
      <c r="AF10" s="7"/>
      <c r="AG10" s="7"/>
      <c r="AH10" s="7"/>
      <c r="AI10" s="7"/>
      <c r="AJ10" s="7"/>
      <c r="AK10" s="7"/>
      <c r="AL10" s="19"/>
      <c r="AM10" s="20"/>
    </row>
    <row r="11" spans="1:39" s="21" customFormat="1" ht="15.75" hidden="1">
      <c r="A11" s="22" t="s">
        <v>36</v>
      </c>
      <c r="B11" s="23"/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5">
        <f>SUM(Y8:Y10)</f>
        <v>2458</v>
      </c>
      <c r="Z11" s="5">
        <f>SUM(Z8:Z10)</f>
        <v>2295</v>
      </c>
      <c r="AA11" s="5">
        <f>SUM(AA8:AA10)</f>
        <v>766662</v>
      </c>
      <c r="AB11" s="25"/>
      <c r="AC11" s="25"/>
      <c r="AD11" s="25"/>
      <c r="AE11" s="25"/>
      <c r="AF11" s="26" t="e">
        <f>+#REF!+#REF!+#REF!+#REF!</f>
        <v>#REF!</v>
      </c>
      <c r="AG11" s="26" t="e">
        <f>+#REF!+#REF!+#REF!+#REF!</f>
        <v>#REF!</v>
      </c>
      <c r="AH11" s="27" t="e">
        <f>+#REF!+#REF!+#REF!+#REF!-2</f>
        <v>#REF!</v>
      </c>
      <c r="AI11" s="25" t="s">
        <v>6</v>
      </c>
      <c r="AJ11" s="26" t="e">
        <f>+#REF!+#REF!+#REF!+#REF!</f>
        <v>#REF!</v>
      </c>
      <c r="AK11" s="26" t="e">
        <f>+#REF!+#REF!+#REF!+#REF!</f>
        <v>#REF!</v>
      </c>
      <c r="AL11" s="27" t="e">
        <f>+#REF!+#REF!+#REF!+#REF!-2</f>
        <v>#REF!</v>
      </c>
      <c r="AM11" s="20"/>
    </row>
    <row r="12" spans="1:39" s="21" customFormat="1" ht="15.75" hidden="1">
      <c r="A12" s="22"/>
      <c r="B12" s="23" t="s">
        <v>37</v>
      </c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>
        <v>0</v>
      </c>
      <c r="AG12" s="26">
        <v>0</v>
      </c>
      <c r="AH12" s="27">
        <v>-496</v>
      </c>
      <c r="AI12" s="25"/>
      <c r="AJ12" s="26">
        <v>0</v>
      </c>
      <c r="AK12" s="26">
        <v>0</v>
      </c>
      <c r="AL12" s="27">
        <v>-496</v>
      </c>
      <c r="AM12" s="20"/>
    </row>
    <row r="13" spans="1:39" s="21" customFormat="1" ht="18" hidden="1">
      <c r="A13" s="22"/>
      <c r="B13" s="23" t="s">
        <v>38</v>
      </c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8">
        <v>0</v>
      </c>
      <c r="AG13" s="28">
        <v>0</v>
      </c>
      <c r="AH13" s="29">
        <v>-627</v>
      </c>
      <c r="AI13" s="25"/>
      <c r="AJ13" s="28">
        <v>0</v>
      </c>
      <c r="AK13" s="28">
        <v>0</v>
      </c>
      <c r="AL13" s="29">
        <v>-627</v>
      </c>
      <c r="AM13" s="20"/>
    </row>
    <row r="14" spans="1:39" s="21" customFormat="1" ht="18">
      <c r="A14"/>
      <c r="B14" s="2" t="s">
        <v>59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7"/>
      <c r="W14" s="7"/>
      <c r="X14" s="7"/>
      <c r="Y14" s="5">
        <f>SUM(Y11:Y13)</f>
        <v>2458</v>
      </c>
      <c r="Z14" s="5">
        <f>SUM(Z11:Z13)</f>
        <v>2295</v>
      </c>
      <c r="AA14" s="5">
        <f>SUM(AA11:AA13)</f>
        <v>766662</v>
      </c>
      <c r="AB14" s="2"/>
      <c r="AC14"/>
      <c r="AD14"/>
      <c r="AE14"/>
      <c r="AF14"/>
      <c r="AG14"/>
      <c r="AH14"/>
      <c r="AI14" s="25"/>
      <c r="AJ14" s="28"/>
      <c r="AK14" s="28"/>
      <c r="AL14" s="29"/>
      <c r="AM14" s="20"/>
    </row>
    <row r="15" spans="1:3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AB15" s="2"/>
      <c r="AC15" s="2"/>
      <c r="AD15" s="2"/>
      <c r="AE15" s="2"/>
    </row>
    <row r="16" spans="1:32" ht="13.5">
      <c r="A16" s="2">
        <v>2007</v>
      </c>
      <c r="B16" s="2" t="s">
        <v>42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Y16" s="5">
        <v>2058</v>
      </c>
      <c r="Z16" s="5">
        <v>1914</v>
      </c>
      <c r="AA16" s="5">
        <v>791107</v>
      </c>
      <c r="AB16" s="2"/>
      <c r="AD16" s="2"/>
      <c r="AE16" s="2" t="s">
        <v>6</v>
      </c>
      <c r="AF16" s="2"/>
    </row>
    <row r="17" spans="1:32" ht="13.5">
      <c r="A17" s="2">
        <v>2007</v>
      </c>
      <c r="B17" s="2" t="s">
        <v>60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Y17" s="5">
        <v>2458</v>
      </c>
      <c r="Z17" s="5">
        <v>2295</v>
      </c>
      <c r="AA17" s="5">
        <v>766662</v>
      </c>
      <c r="AB17" s="2"/>
      <c r="AD17" s="2"/>
      <c r="AE17" s="2"/>
      <c r="AF17" s="2"/>
    </row>
    <row r="18" spans="1:39" s="21" customFormat="1" ht="20.25" customHeight="1">
      <c r="A18" s="2">
        <v>2007</v>
      </c>
      <c r="B18" s="2" t="s">
        <v>61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">
        <v>2058</v>
      </c>
      <c r="Z18" s="5">
        <v>1914</v>
      </c>
      <c r="AA18" s="5">
        <v>900445</v>
      </c>
      <c r="AB18" s="2"/>
      <c r="AC18" s="2"/>
      <c r="AD18" s="2"/>
      <c r="AE18" s="2"/>
      <c r="AF18" s="7"/>
      <c r="AG18" s="7"/>
      <c r="AH18" s="7"/>
      <c r="AI18" s="7"/>
      <c r="AJ18" s="7"/>
      <c r="AK18" s="7"/>
      <c r="AL18" s="19"/>
      <c r="AM18" s="20"/>
    </row>
    <row r="19" spans="1:39" s="21" customFormat="1" ht="18">
      <c r="A19" s="30">
        <v>2007</v>
      </c>
      <c r="B19" s="2" t="s">
        <v>43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7"/>
      <c r="W19" s="7"/>
      <c r="X19" s="7"/>
      <c r="Y19" s="18">
        <v>0</v>
      </c>
      <c r="Z19" s="18">
        <v>0</v>
      </c>
      <c r="AA19" s="18">
        <v>0</v>
      </c>
      <c r="AB19" s="2"/>
      <c r="AC19"/>
      <c r="AD19"/>
      <c r="AE19"/>
      <c r="AF19"/>
      <c r="AG19"/>
      <c r="AH19"/>
      <c r="AI19" s="25"/>
      <c r="AJ19" s="28"/>
      <c r="AK19" s="28"/>
      <c r="AL19" s="29"/>
      <c r="AM19" s="20"/>
    </row>
    <row r="20" spans="1:39" s="21" customFormat="1" ht="18">
      <c r="A20" s="32" t="s">
        <v>62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"/>
      <c r="W20" s="7"/>
      <c r="X20" s="7"/>
      <c r="Y20" s="5">
        <f>SUM(Y18-Y19)</f>
        <v>2058</v>
      </c>
      <c r="Z20" s="5">
        <f>SUM(Z18-Z19)</f>
        <v>1914</v>
      </c>
      <c r="AA20" s="5">
        <f>SUM(AA18-AA19)</f>
        <v>900445</v>
      </c>
      <c r="AB20" s="2"/>
      <c r="AC20"/>
      <c r="AD20"/>
      <c r="AE20"/>
      <c r="AF20"/>
      <c r="AG20"/>
      <c r="AH20"/>
      <c r="AI20" s="25"/>
      <c r="AJ20" s="31"/>
      <c r="AK20" s="31"/>
      <c r="AL20" s="31"/>
      <c r="AM20" s="20"/>
    </row>
    <row r="21" spans="1:39" s="21" customFormat="1" ht="18">
      <c r="A21" s="3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"/>
      <c r="W21" s="7"/>
      <c r="X21" s="7"/>
      <c r="Y21" s="5"/>
      <c r="Z21" s="5"/>
      <c r="AA21" s="5"/>
      <c r="AB21" s="2"/>
      <c r="AC21"/>
      <c r="AD21"/>
      <c r="AE21"/>
      <c r="AF21"/>
      <c r="AG21"/>
      <c r="AH21"/>
      <c r="AI21" s="25"/>
      <c r="AJ21" s="31"/>
      <c r="AK21" s="31"/>
      <c r="AL21" s="31"/>
      <c r="AM21" s="20"/>
    </row>
    <row r="22" spans="1:39" s="21" customFormat="1" ht="18">
      <c r="A22" s="32"/>
      <c r="B22" s="2" t="s">
        <v>63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"/>
      <c r="W22" s="7"/>
      <c r="X22" s="7"/>
      <c r="Y22" s="18">
        <v>0</v>
      </c>
      <c r="Z22" s="18">
        <v>0</v>
      </c>
      <c r="AA22" s="18">
        <v>0</v>
      </c>
      <c r="AB22" s="2"/>
      <c r="AC22"/>
      <c r="AD22"/>
      <c r="AE22"/>
      <c r="AF22"/>
      <c r="AG22"/>
      <c r="AH22"/>
      <c r="AI22" s="25"/>
      <c r="AJ22" s="31"/>
      <c r="AK22" s="31"/>
      <c r="AL22" s="31"/>
      <c r="AM22" s="20"/>
    </row>
    <row r="23" spans="1:39" s="21" customFormat="1" ht="18">
      <c r="A23" s="32" t="s">
        <v>64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7"/>
      <c r="X23" s="7"/>
      <c r="Y23" s="5">
        <f>SUM(Y22)</f>
        <v>0</v>
      </c>
      <c r="Z23" s="5">
        <f>SUM(Z22)</f>
        <v>0</v>
      </c>
      <c r="AA23" s="5">
        <f>SUM(AA22)</f>
        <v>0</v>
      </c>
      <c r="AB23" s="2"/>
      <c r="AC23"/>
      <c r="AD23"/>
      <c r="AE23"/>
      <c r="AF23"/>
      <c r="AG23"/>
      <c r="AH23"/>
      <c r="AI23" s="25"/>
      <c r="AJ23" s="31"/>
      <c r="AK23" s="31"/>
      <c r="AL23" s="31"/>
      <c r="AM23" s="20"/>
    </row>
    <row r="24" spans="1:32" ht="13.5">
      <c r="A24" s="2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Y24" s="5" t="s">
        <v>6</v>
      </c>
      <c r="Z24" s="5" t="s">
        <v>6</v>
      </c>
      <c r="AA24" s="5" t="s">
        <v>6</v>
      </c>
      <c r="AB24" s="2"/>
      <c r="AD24" s="2"/>
      <c r="AE24" s="2"/>
      <c r="AF24" s="2"/>
    </row>
    <row r="25" spans="2:32" ht="13.5">
      <c r="B25" s="2" t="s">
        <v>25</v>
      </c>
      <c r="C25" s="2"/>
      <c r="D25" s="2"/>
      <c r="E25" s="2"/>
      <c r="F25" s="2"/>
      <c r="G25" s="2"/>
      <c r="H25" s="2"/>
      <c r="I25" s="2"/>
      <c r="J25" s="2"/>
      <c r="K25" s="2" t="s">
        <v>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Y25" s="5" t="s">
        <v>6</v>
      </c>
      <c r="Z25" s="5" t="s">
        <v>6</v>
      </c>
      <c r="AA25" s="5" t="s">
        <v>6</v>
      </c>
      <c r="AB25" s="2"/>
      <c r="AD25" s="2"/>
      <c r="AE25" s="2"/>
      <c r="AF25" s="2"/>
    </row>
    <row r="26" spans="1:32" ht="13.5">
      <c r="A26" s="2" t="s">
        <v>6</v>
      </c>
      <c r="B26" s="2" t="s">
        <v>45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Y26" s="7">
        <v>0</v>
      </c>
      <c r="Z26" s="5">
        <v>0</v>
      </c>
      <c r="AA26" s="5">
        <v>4385</v>
      </c>
      <c r="AB26" s="2"/>
      <c r="AD26"/>
      <c r="AE26" s="2"/>
      <c r="AF26" s="2"/>
    </row>
    <row r="27" spans="1:32" ht="13.5">
      <c r="A27" s="2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Y27" s="18">
        <v>0</v>
      </c>
      <c r="Z27" s="18">
        <v>0</v>
      </c>
      <c r="AA27" s="18">
        <v>1121</v>
      </c>
      <c r="AB27" s="2"/>
      <c r="AD27"/>
      <c r="AE27" s="2"/>
      <c r="AF27" s="2"/>
    </row>
    <row r="28" spans="2:31" ht="13.5">
      <c r="B28" s="2"/>
      <c r="C28" s="2" t="s">
        <v>46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Y28" s="5">
        <f>SUM(Y26:Y27)</f>
        <v>0</v>
      </c>
      <c r="Z28" s="5">
        <f>SUM(Z26:Z27)</f>
        <v>0</v>
      </c>
      <c r="AA28" s="5">
        <f>SUM(AA26:AA27)</f>
        <v>5506</v>
      </c>
      <c r="AB28" s="2" t="s">
        <v>6</v>
      </c>
      <c r="AC28" s="2"/>
      <c r="AD28" s="2"/>
      <c r="AE28" s="2"/>
    </row>
    <row r="29" spans="2:31" ht="13.5">
      <c r="B29" s="2" t="s">
        <v>54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Y29" s="5"/>
      <c r="Z29" s="5"/>
      <c r="AA29" s="5"/>
      <c r="AB29" s="2"/>
      <c r="AC29" s="2"/>
      <c r="AD29" s="2"/>
      <c r="AE29" s="2"/>
    </row>
    <row r="30" spans="2:31" ht="13.5">
      <c r="B30" s="2" t="s">
        <v>55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Y30" s="18">
        <v>0</v>
      </c>
      <c r="Z30" s="18">
        <v>0</v>
      </c>
      <c r="AA30" s="18">
        <v>-4889</v>
      </c>
      <c r="AB30" s="2"/>
      <c r="AC30" s="34"/>
      <c r="AD30" s="2"/>
      <c r="AE30" s="2"/>
    </row>
    <row r="31" spans="1:31" ht="13.5">
      <c r="A31" s="2" t="s">
        <v>56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Y31" s="5">
        <f>SUM(Y28+Y30)</f>
        <v>0</v>
      </c>
      <c r="Z31" s="5">
        <f>SUM(Z28+Z30)</f>
        <v>0</v>
      </c>
      <c r="AA31" s="5">
        <f>SUM(AA28+AA30)</f>
        <v>617</v>
      </c>
      <c r="AB31" s="2"/>
      <c r="AC31" s="2"/>
      <c r="AD31" s="2"/>
      <c r="AE31" s="2"/>
    </row>
    <row r="32" spans="1:31" ht="13.5">
      <c r="A32" s="2"/>
      <c r="B32" s="2" t="s">
        <v>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Y32" s="5"/>
      <c r="Z32" s="5"/>
      <c r="AA32" s="33"/>
      <c r="AB32" s="2"/>
      <c r="AC32" s="2"/>
      <c r="AD32" s="2"/>
      <c r="AE32" s="2"/>
    </row>
    <row r="33" spans="1:31" ht="13.5">
      <c r="A33" s="2">
        <v>2008</v>
      </c>
      <c r="B33" s="2" t="s">
        <v>26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Y33" s="5">
        <f>SUM(Y20+Y31)</f>
        <v>2058</v>
      </c>
      <c r="Z33" s="5">
        <f>SUM(Z20+Z31)</f>
        <v>1914</v>
      </c>
      <c r="AA33" s="5">
        <f>SUM(AA20+AA31)</f>
        <v>901062</v>
      </c>
      <c r="AB33" s="2"/>
      <c r="AC33" s="2"/>
      <c r="AD33" s="2"/>
      <c r="AE33" s="2"/>
    </row>
    <row r="34" spans="1:31" ht="13.5">
      <c r="A34" s="2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Y34" s="5"/>
      <c r="Z34" s="5"/>
      <c r="AA34" s="5"/>
      <c r="AB34" s="2"/>
      <c r="AC34" s="2"/>
      <c r="AD34" s="2"/>
      <c r="AE34" s="2"/>
    </row>
    <row r="35" spans="1:31" ht="13.5">
      <c r="A35" s="2"/>
      <c r="B35" s="2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Y35" s="5" t="s">
        <v>6</v>
      </c>
      <c r="Z35" s="5" t="s">
        <v>6</v>
      </c>
      <c r="AA35" s="5" t="s">
        <v>6</v>
      </c>
      <c r="AB35" s="2"/>
      <c r="AC35" s="2"/>
      <c r="AD35" s="2"/>
      <c r="AE35" s="2"/>
    </row>
    <row r="36" spans="1:31" ht="13.5">
      <c r="A36" s="2"/>
      <c r="B36" s="2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Y36" s="5" t="s">
        <v>6</v>
      </c>
      <c r="Z36" s="5" t="s">
        <v>6</v>
      </c>
      <c r="AA36" s="5" t="s">
        <v>6</v>
      </c>
      <c r="AB36" s="2"/>
      <c r="AC36" s="2"/>
      <c r="AD36" s="2"/>
      <c r="AE36" s="2"/>
    </row>
    <row r="37" spans="1:31" ht="13.5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Y37" s="18">
        <v>17</v>
      </c>
      <c r="Z37" s="18">
        <v>16</v>
      </c>
      <c r="AA37" s="18">
        <v>11720</v>
      </c>
      <c r="AB37" s="2"/>
      <c r="AC37" s="2"/>
      <c r="AD37" s="2"/>
      <c r="AE37" s="2"/>
    </row>
    <row r="38" spans="1:31" ht="13.5">
      <c r="A38" s="2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Y38" s="5">
        <f>SUM(Y37:Y37)</f>
        <v>17</v>
      </c>
      <c r="Z38" s="5">
        <f>SUM(Z37:Z37)</f>
        <v>16</v>
      </c>
      <c r="AA38" s="5">
        <f>SUM(AA37:AA37)</f>
        <v>11720</v>
      </c>
      <c r="AB38" s="2"/>
      <c r="AC38" s="2"/>
      <c r="AD38" s="2"/>
      <c r="AE38" s="2"/>
    </row>
    <row r="39" spans="1:31" ht="13.5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Y39" s="5" t="s">
        <v>6</v>
      </c>
      <c r="Z39" s="5"/>
      <c r="AA39" s="5"/>
      <c r="AB39" s="2" t="s">
        <v>6</v>
      </c>
      <c r="AC39" s="2"/>
      <c r="AD39" s="2"/>
      <c r="AE39" s="2"/>
    </row>
    <row r="40" spans="1:31" ht="13.5">
      <c r="A40" s="2">
        <v>2008</v>
      </c>
      <c r="B40" s="2" t="s">
        <v>69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Y40" s="5">
        <f>+Y33+Y38</f>
        <v>2075</v>
      </c>
      <c r="Z40" s="5">
        <f>+Z33+Z38</f>
        <v>1930</v>
      </c>
      <c r="AA40" s="5">
        <f>+AA33+AA38</f>
        <v>912782</v>
      </c>
      <c r="AB40" s="2"/>
      <c r="AC40" s="2"/>
      <c r="AD40" s="2"/>
      <c r="AE40" s="2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Y41" s="5"/>
      <c r="Z41" s="5"/>
      <c r="AA41" s="5"/>
      <c r="AB41" s="2"/>
      <c r="AC41" s="2"/>
      <c r="AD41" s="2"/>
      <c r="AE41" s="2"/>
    </row>
    <row r="42" spans="1:31" ht="13.5">
      <c r="A42" s="2" t="s">
        <v>66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Y42" s="5">
        <f>+Y40-Y18</f>
        <v>17</v>
      </c>
      <c r="Z42" s="5">
        <f>+Z40-Z18</f>
        <v>16</v>
      </c>
      <c r="AA42" s="5">
        <f>+AA40-AA18</f>
        <v>12337</v>
      </c>
      <c r="AB42" s="2"/>
      <c r="AC42" s="2"/>
      <c r="AD42" s="2"/>
      <c r="AE42" s="2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 t="s">
        <v>6</v>
      </c>
      <c r="Y43" s="5"/>
      <c r="Z43" s="5"/>
      <c r="AA43" s="5"/>
      <c r="AB43" s="2"/>
      <c r="AC43" s="2"/>
      <c r="AD43" s="2"/>
      <c r="AE43" s="2"/>
    </row>
    <row r="44" spans="1:31" ht="13.5">
      <c r="A44" s="2">
        <v>2008</v>
      </c>
      <c r="B44" s="2" t="s">
        <v>65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5">
        <v>0</v>
      </c>
      <c r="Z44" s="5">
        <v>0</v>
      </c>
      <c r="AA44" s="5">
        <v>0</v>
      </c>
      <c r="AB44" s="2"/>
      <c r="AC44" s="2"/>
      <c r="AD44" s="2"/>
      <c r="AE44" s="2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Y45" s="5"/>
      <c r="Z45" s="5"/>
      <c r="AA45" s="5"/>
      <c r="AB45" s="2"/>
      <c r="AC45" s="2"/>
      <c r="AD45" s="2"/>
      <c r="AE45" s="2"/>
    </row>
    <row r="46" spans="1:31" ht="13.5">
      <c r="A46" s="2" t="s">
        <v>51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5"/>
      <c r="Z46" s="5"/>
      <c r="AA46" s="5"/>
      <c r="AB46" s="2"/>
      <c r="AC46" s="2"/>
      <c r="AD46" s="2"/>
      <c r="AE46" s="2"/>
    </row>
    <row r="47" spans="1:31" ht="13.5">
      <c r="A47" s="2" t="s">
        <v>52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5" t="s">
        <v>6</v>
      </c>
      <c r="Y47" s="5" t="s">
        <v>6</v>
      </c>
      <c r="Z47" s="5" t="s">
        <v>6</v>
      </c>
      <c r="AB47" s="2"/>
      <c r="AC47" s="2"/>
      <c r="AD47" s="2"/>
      <c r="AE47" s="2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B48" s="2"/>
      <c r="AC48" s="2"/>
      <c r="AD48" s="2"/>
      <c r="AE48" s="2"/>
    </row>
    <row r="49" spans="1:51" ht="13.5">
      <c r="A49" s="2"/>
      <c r="B49" s="2"/>
      <c r="C49" s="2"/>
      <c r="D49" s="2"/>
      <c r="E49" s="2"/>
      <c r="F49" s="2"/>
      <c r="G49" s="2"/>
      <c r="H49" s="2"/>
      <c r="L49" s="2"/>
      <c r="M49" s="37"/>
      <c r="N49" s="37"/>
      <c r="O49" s="37"/>
      <c r="P49" s="2"/>
      <c r="Q49" s="2"/>
      <c r="R49" s="2"/>
      <c r="S49" s="2"/>
      <c r="T49" s="2"/>
      <c r="U49" s="2"/>
      <c r="V49" s="2"/>
      <c r="W49" s="2"/>
      <c r="X49" s="2"/>
      <c r="Y49" s="5"/>
      <c r="Z49" s="5"/>
      <c r="AA49" s="5"/>
      <c r="AB49" s="2"/>
      <c r="AC49" s="35"/>
      <c r="AD49" s="35"/>
      <c r="AE49" s="35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3.5">
      <c r="A50" s="2"/>
      <c r="B50" s="2"/>
      <c r="C50" s="2"/>
      <c r="D50" s="2"/>
      <c r="E50" s="39" t="s">
        <v>47</v>
      </c>
      <c r="F50" s="39"/>
      <c r="G50" s="39"/>
      <c r="H50" s="2"/>
      <c r="I50" s="39">
        <v>2007</v>
      </c>
      <c r="J50" s="39"/>
      <c r="K50" s="39"/>
      <c r="L50" s="6"/>
      <c r="M50" s="37" t="s">
        <v>41</v>
      </c>
      <c r="N50" s="37"/>
      <c r="O50" s="37"/>
      <c r="P50" s="2"/>
      <c r="Q50" s="37">
        <v>2008</v>
      </c>
      <c r="R50" s="37"/>
      <c r="S50" s="37"/>
      <c r="T50" s="2"/>
      <c r="U50" s="37">
        <v>2008</v>
      </c>
      <c r="V50" s="37"/>
      <c r="W50" s="37"/>
      <c r="X50" s="2"/>
      <c r="Y50" s="37">
        <v>2008</v>
      </c>
      <c r="Z50" s="37"/>
      <c r="AA50" s="37"/>
      <c r="AB50" s="2"/>
      <c r="AC50" s="37">
        <v>2008</v>
      </c>
      <c r="AD50" s="37"/>
      <c r="AE50" s="3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36" t="s">
        <v>48</v>
      </c>
      <c r="F51" s="36"/>
      <c r="G51" s="36"/>
      <c r="H51" s="2"/>
      <c r="I51" s="36" t="s">
        <v>49</v>
      </c>
      <c r="J51" s="36"/>
      <c r="K51" s="36"/>
      <c r="L51" s="6"/>
      <c r="M51" s="38" t="s">
        <v>40</v>
      </c>
      <c r="N51" s="38"/>
      <c r="O51" s="38"/>
      <c r="P51" s="2" t="s">
        <v>6</v>
      </c>
      <c r="Q51" s="36" t="s">
        <v>28</v>
      </c>
      <c r="R51" s="36"/>
      <c r="S51" s="36"/>
      <c r="T51" s="2"/>
      <c r="U51" s="36" t="s">
        <v>30</v>
      </c>
      <c r="V51" s="36"/>
      <c r="W51" s="36"/>
      <c r="X51" s="2"/>
      <c r="Y51" s="36" t="s">
        <v>39</v>
      </c>
      <c r="Z51" s="36"/>
      <c r="AA51" s="36"/>
      <c r="AB51" s="2"/>
      <c r="AC51" s="36" t="s">
        <v>29</v>
      </c>
      <c r="AD51" s="36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9" t="s">
        <v>7</v>
      </c>
      <c r="F52" s="9"/>
      <c r="G52" s="9"/>
      <c r="H52" s="2"/>
      <c r="I52" s="9" t="s">
        <v>7</v>
      </c>
      <c r="J52" s="9"/>
      <c r="K52" s="9"/>
      <c r="L52" s="2"/>
      <c r="M52" s="10" t="s">
        <v>7</v>
      </c>
      <c r="N52" s="10"/>
      <c r="O52" s="10"/>
      <c r="P52" s="2"/>
      <c r="Q52" s="9" t="s">
        <v>7</v>
      </c>
      <c r="R52" s="9"/>
      <c r="S52" s="9"/>
      <c r="T52" s="2"/>
      <c r="U52" s="9" t="s">
        <v>7</v>
      </c>
      <c r="V52" s="9"/>
      <c r="W52" s="9"/>
      <c r="X52" s="2"/>
      <c r="Y52" s="9" t="s">
        <v>7</v>
      </c>
      <c r="Z52" s="9"/>
      <c r="AA52" s="9"/>
      <c r="AB52" s="2"/>
      <c r="AC52" s="9" t="s">
        <v>7</v>
      </c>
      <c r="AD52" s="9"/>
      <c r="AE52" s="9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11" t="s">
        <v>8</v>
      </c>
      <c r="B53" s="2"/>
      <c r="C53" s="2"/>
      <c r="D53" s="2"/>
      <c r="E53" s="12" t="s">
        <v>9</v>
      </c>
      <c r="F53" s="12" t="s">
        <v>4</v>
      </c>
      <c r="G53" s="12" t="s">
        <v>5</v>
      </c>
      <c r="H53" s="2"/>
      <c r="I53" s="12" t="s">
        <v>9</v>
      </c>
      <c r="J53" s="12" t="s">
        <v>4</v>
      </c>
      <c r="K53" s="12" t="s">
        <v>5</v>
      </c>
      <c r="L53" s="2"/>
      <c r="M53" s="13" t="s">
        <v>9</v>
      </c>
      <c r="N53" s="13" t="s">
        <v>4</v>
      </c>
      <c r="O53" s="13" t="s">
        <v>5</v>
      </c>
      <c r="P53" s="2"/>
      <c r="Q53" s="12" t="s">
        <v>9</v>
      </c>
      <c r="R53" s="12" t="s">
        <v>4</v>
      </c>
      <c r="S53" s="12" t="s">
        <v>5</v>
      </c>
      <c r="T53" s="2"/>
      <c r="U53" s="12" t="s">
        <v>9</v>
      </c>
      <c r="V53" s="12" t="s">
        <v>4</v>
      </c>
      <c r="W53" s="12" t="s">
        <v>5</v>
      </c>
      <c r="X53" s="2"/>
      <c r="Y53" s="12" t="s">
        <v>9</v>
      </c>
      <c r="Z53" s="12" t="s">
        <v>4</v>
      </c>
      <c r="AA53" s="12" t="s">
        <v>5</v>
      </c>
      <c r="AB53" s="2"/>
      <c r="AC53" s="12" t="s">
        <v>9</v>
      </c>
      <c r="AD53" s="12" t="s">
        <v>4</v>
      </c>
      <c r="AE53" s="12" t="s">
        <v>5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14" t="s">
        <v>10</v>
      </c>
      <c r="B55" s="2" t="s">
        <v>11</v>
      </c>
      <c r="C55" s="2"/>
      <c r="D55" s="2"/>
      <c r="E55" s="5">
        <v>32</v>
      </c>
      <c r="F55" s="5">
        <v>32</v>
      </c>
      <c r="G55" s="15">
        <v>3322</v>
      </c>
      <c r="H55" s="5"/>
      <c r="I55" s="5">
        <v>32</v>
      </c>
      <c r="J55" s="5">
        <v>32</v>
      </c>
      <c r="K55" s="15">
        <v>2477</v>
      </c>
      <c r="L55" s="5"/>
      <c r="M55" s="5">
        <v>0</v>
      </c>
      <c r="N55" s="5">
        <v>0</v>
      </c>
      <c r="O55" s="15">
        <v>0</v>
      </c>
      <c r="P55" s="5"/>
      <c r="Q55" s="5">
        <v>32</v>
      </c>
      <c r="R55" s="5">
        <v>32</v>
      </c>
      <c r="S55" s="15">
        <v>2477</v>
      </c>
      <c r="T55" s="5"/>
      <c r="U55" s="5">
        <v>0</v>
      </c>
      <c r="V55" s="5">
        <v>0</v>
      </c>
      <c r="W55" s="15">
        <v>0</v>
      </c>
      <c r="X55" s="5"/>
      <c r="Y55" s="5">
        <v>0</v>
      </c>
      <c r="Z55" s="5">
        <v>0</v>
      </c>
      <c r="AA55" s="15">
        <v>0</v>
      </c>
      <c r="AB55" s="5"/>
      <c r="AC55" s="5">
        <f>SUM(Q55,U55,Y55)</f>
        <v>32</v>
      </c>
      <c r="AD55" s="5">
        <f>SUM(R55,V55,Z55)</f>
        <v>32</v>
      </c>
      <c r="AE55" s="15">
        <f>SUM(S55,W55,AA55)</f>
        <v>2477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ht="13.5">
      <c r="A56" s="14"/>
      <c r="B56" s="2" t="s">
        <v>34</v>
      </c>
      <c r="C56" s="2"/>
      <c r="D56" s="2"/>
      <c r="E56" s="5"/>
      <c r="F56" s="5"/>
      <c r="G56" s="15" t="s">
        <v>6</v>
      </c>
      <c r="H56" s="5"/>
      <c r="I56" s="5"/>
      <c r="J56" s="5"/>
      <c r="K56" s="5" t="s">
        <v>6</v>
      </c>
      <c r="L56" s="5"/>
      <c r="M56" s="5"/>
      <c r="N56" s="5"/>
      <c r="O56" s="15"/>
      <c r="P56" s="5"/>
      <c r="Q56" s="5"/>
      <c r="R56" s="5"/>
      <c r="S56" s="5" t="s">
        <v>6</v>
      </c>
      <c r="T56" s="5"/>
      <c r="U56" s="5"/>
      <c r="V56" s="5"/>
      <c r="W56" s="15"/>
      <c r="X56" s="5"/>
      <c r="Y56" s="5"/>
      <c r="Z56" s="5"/>
      <c r="AA56" s="15"/>
      <c r="AB56" s="5"/>
      <c r="AC56" s="5"/>
      <c r="AD56" s="5"/>
      <c r="AE56" s="5" t="s">
        <v>6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ht="13.5">
      <c r="A57" s="14"/>
      <c r="B57" s="2" t="s">
        <v>33</v>
      </c>
      <c r="C57" s="2"/>
      <c r="D57" s="2"/>
      <c r="E57" s="1"/>
      <c r="F57" s="1"/>
      <c r="G57" s="1"/>
      <c r="H57" s="5"/>
      <c r="I57" s="1"/>
      <c r="J57" s="1"/>
      <c r="K57" s="1"/>
      <c r="L57" s="5"/>
      <c r="M57" s="1"/>
      <c r="N57" s="1"/>
      <c r="O57" s="1"/>
      <c r="P57" s="5"/>
      <c r="Q57" s="1"/>
      <c r="R57" s="1"/>
      <c r="S57" s="1"/>
      <c r="T57" s="5"/>
      <c r="U57" s="1"/>
      <c r="V57" s="1"/>
      <c r="W57" s="1"/>
      <c r="X57" s="5"/>
      <c r="Y57" s="1"/>
      <c r="Z57" s="1"/>
      <c r="AA57" s="1"/>
      <c r="AB57" s="5"/>
      <c r="AC57" s="1"/>
      <c r="AD57" s="1"/>
      <c r="AE57" s="1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51" ht="13.5">
      <c r="A58" s="14"/>
      <c r="B58" s="2" t="s">
        <v>32</v>
      </c>
      <c r="C58" s="2"/>
      <c r="D58" s="2"/>
      <c r="E58" s="5">
        <f>SUM(E54:E57)</f>
        <v>32</v>
      </c>
      <c r="F58" s="5">
        <f>SUM(F54:F57)</f>
        <v>32</v>
      </c>
      <c r="G58" s="5">
        <f>SUM(G54:G57)</f>
        <v>3322</v>
      </c>
      <c r="H58" s="5"/>
      <c r="I58" s="5">
        <f>SUM(I54:I57)</f>
        <v>32</v>
      </c>
      <c r="J58" s="5">
        <f>SUM(J54:J57)</f>
        <v>32</v>
      </c>
      <c r="K58" s="5">
        <f>SUM(K54:K57)</f>
        <v>2477</v>
      </c>
      <c r="L58" s="5"/>
      <c r="M58" s="5">
        <f>SUM(M54:M57)</f>
        <v>0</v>
      </c>
      <c r="N58" s="5">
        <f>SUM(N54:N57)</f>
        <v>0</v>
      </c>
      <c r="O58" s="5">
        <f>SUM(O54:O57)</f>
        <v>0</v>
      </c>
      <c r="P58" s="5"/>
      <c r="Q58" s="5">
        <f>SUM(Q54:Q57)</f>
        <v>32</v>
      </c>
      <c r="R58" s="5">
        <f>SUM(R54:R57)</f>
        <v>32</v>
      </c>
      <c r="S58" s="5">
        <f>SUM(S54:S57)</f>
        <v>2477</v>
      </c>
      <c r="T58" s="5"/>
      <c r="U58" s="5">
        <f>SUM(U54:U57)</f>
        <v>0</v>
      </c>
      <c r="V58" s="5">
        <f>SUM(V54:V57)</f>
        <v>0</v>
      </c>
      <c r="W58" s="5">
        <f>SUM(W54:W57)</f>
        <v>0</v>
      </c>
      <c r="X58" s="5"/>
      <c r="Y58" s="5">
        <f>SUM(Y54:Y57)</f>
        <v>0</v>
      </c>
      <c r="Z58" s="5">
        <f>SUM(Z54:Z57)</f>
        <v>0</v>
      </c>
      <c r="AA58" s="5">
        <f>SUM(AA54:AA57)</f>
        <v>0</v>
      </c>
      <c r="AB58" s="5"/>
      <c r="AC58" s="5">
        <f>SUM(AC54:AC57)</f>
        <v>32</v>
      </c>
      <c r="AD58" s="5">
        <f>SUM(AD54:AD57)</f>
        <v>32</v>
      </c>
      <c r="AE58" s="5">
        <f>SUM(AE54:AE57)</f>
        <v>2477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51" ht="13.5">
      <c r="A59" s="14"/>
      <c r="B59" s="2"/>
      <c r="C59" s="2"/>
      <c r="D59" s="2"/>
      <c r="E59" s="5"/>
      <c r="F59" s="5"/>
      <c r="G59" s="5"/>
      <c r="H59" s="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55" ht="13.5">
      <c r="A60" s="14" t="s">
        <v>12</v>
      </c>
      <c r="B60" s="2" t="s">
        <v>13</v>
      </c>
      <c r="C60" s="2"/>
      <c r="D60" s="2"/>
      <c r="E60" s="5">
        <v>2426</v>
      </c>
      <c r="F60" s="5">
        <v>2263</v>
      </c>
      <c r="G60" s="5">
        <v>686543</v>
      </c>
      <c r="H60" s="5"/>
      <c r="I60" s="5">
        <v>2026</v>
      </c>
      <c r="J60" s="5">
        <v>1882</v>
      </c>
      <c r="K60" s="5">
        <v>821171</v>
      </c>
      <c r="L60" s="5"/>
      <c r="M60" s="5">
        <f>34-34</f>
        <v>0</v>
      </c>
      <c r="N60" s="5">
        <f>+Z28</f>
        <v>0</v>
      </c>
      <c r="O60" s="5">
        <f>+AA31</f>
        <v>617</v>
      </c>
      <c r="P60" s="5"/>
      <c r="Q60" s="5">
        <f>+I60</f>
        <v>2026</v>
      </c>
      <c r="R60" s="5">
        <f>+J60+N60</f>
        <v>1882</v>
      </c>
      <c r="S60" s="5">
        <f>+K60+O60</f>
        <v>821788</v>
      </c>
      <c r="T60" s="5"/>
      <c r="U60" s="5">
        <f>+Y38</f>
        <v>17</v>
      </c>
      <c r="V60" s="5">
        <f>+Z38</f>
        <v>16</v>
      </c>
      <c r="W60" s="5">
        <f>+AA38</f>
        <v>11720</v>
      </c>
      <c r="X60" s="5"/>
      <c r="Y60" s="5">
        <f>+AC38</f>
        <v>0</v>
      </c>
      <c r="Z60" s="5">
        <f>+AD38</f>
        <v>0</v>
      </c>
      <c r="AA60" s="5">
        <f>+AE38</f>
        <v>0</v>
      </c>
      <c r="AB60" s="5" t="s">
        <v>6</v>
      </c>
      <c r="AC60" s="5">
        <f>SUM(Q60,U60,Y60)</f>
        <v>2043</v>
      </c>
      <c r="AD60" s="5">
        <f>SUM(R60,V60,Z60)</f>
        <v>1898</v>
      </c>
      <c r="AE60" s="5">
        <f>SUM(S60,W60,AA60)</f>
        <v>833508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2"/>
      <c r="BA60" s="2"/>
      <c r="BB60" s="2"/>
      <c r="BC60" s="2"/>
    </row>
    <row r="61" spans="1:55" ht="13.5">
      <c r="A61" s="14" t="s">
        <v>14</v>
      </c>
      <c r="B61" s="2" t="s">
        <v>15</v>
      </c>
      <c r="C61" s="2"/>
      <c r="D61" s="2"/>
      <c r="E61" s="5">
        <v>0</v>
      </c>
      <c r="F61" s="5">
        <v>0</v>
      </c>
      <c r="G61" s="5">
        <v>40000</v>
      </c>
      <c r="H61" s="5"/>
      <c r="I61" s="5">
        <v>0</v>
      </c>
      <c r="J61" s="5">
        <v>0</v>
      </c>
      <c r="K61" s="5">
        <v>40000</v>
      </c>
      <c r="L61" s="5"/>
      <c r="M61" s="5">
        <v>0</v>
      </c>
      <c r="N61" s="5">
        <v>0</v>
      </c>
      <c r="O61" s="5">
        <v>0</v>
      </c>
      <c r="P61" s="5"/>
      <c r="Q61" s="5">
        <v>0</v>
      </c>
      <c r="R61" s="5">
        <v>0</v>
      </c>
      <c r="S61" s="5">
        <f>+K61+O61</f>
        <v>40000</v>
      </c>
      <c r="T61" s="5"/>
      <c r="U61" s="5">
        <v>0</v>
      </c>
      <c r="V61" s="5">
        <v>0</v>
      </c>
      <c r="W61" s="5">
        <v>0</v>
      </c>
      <c r="X61" s="5"/>
      <c r="Y61" s="5">
        <v>0</v>
      </c>
      <c r="Z61" s="5">
        <v>0</v>
      </c>
      <c r="AA61" s="5">
        <v>0</v>
      </c>
      <c r="AB61" s="5"/>
      <c r="AC61" s="5">
        <v>0</v>
      </c>
      <c r="AD61" s="5">
        <v>0</v>
      </c>
      <c r="AE61" s="5">
        <f>SUM(S61,W61,AA61)</f>
        <v>40000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2"/>
      <c r="BA61" s="2"/>
      <c r="BB61" s="2"/>
      <c r="BC61" s="2"/>
    </row>
    <row r="62" spans="1:55" ht="13.5">
      <c r="A62" s="14" t="s">
        <v>16</v>
      </c>
      <c r="B62" s="2" t="s">
        <v>27</v>
      </c>
      <c r="C62" s="2"/>
      <c r="D62" s="2"/>
      <c r="E62" s="5">
        <v>0</v>
      </c>
      <c r="F62" s="5">
        <v>0</v>
      </c>
      <c r="G62" s="5">
        <v>15501</v>
      </c>
      <c r="H62" s="5"/>
      <c r="I62" s="5">
        <v>0</v>
      </c>
      <c r="J62" s="5">
        <v>0</v>
      </c>
      <c r="K62" s="5">
        <v>15501</v>
      </c>
      <c r="L62" s="5"/>
      <c r="M62" s="5">
        <v>0</v>
      </c>
      <c r="N62" s="5">
        <v>0</v>
      </c>
      <c r="O62" s="5">
        <v>0</v>
      </c>
      <c r="P62" s="5"/>
      <c r="Q62" s="5">
        <v>0</v>
      </c>
      <c r="R62" s="5">
        <v>0</v>
      </c>
      <c r="S62" s="5">
        <f>+K62+O62</f>
        <v>15501</v>
      </c>
      <c r="T62" s="5"/>
      <c r="U62" s="5">
        <v>0</v>
      </c>
      <c r="V62" s="5">
        <v>0</v>
      </c>
      <c r="W62" s="5">
        <v>0</v>
      </c>
      <c r="X62" s="5"/>
      <c r="Y62" s="5">
        <v>0</v>
      </c>
      <c r="Z62" s="5">
        <v>0</v>
      </c>
      <c r="AA62" s="5">
        <v>0</v>
      </c>
      <c r="AB62" s="5"/>
      <c r="AC62" s="5">
        <v>0</v>
      </c>
      <c r="AD62" s="5">
        <v>0</v>
      </c>
      <c r="AE62" s="5">
        <f>SUM(S62,W62,AA62)</f>
        <v>15501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"/>
      <c r="BA62" s="2"/>
      <c r="BB62" s="2"/>
      <c r="BC62" s="2"/>
    </row>
    <row r="63" spans="1:55" ht="13.5">
      <c r="A63" s="14" t="s">
        <v>17</v>
      </c>
      <c r="B63" s="2" t="s">
        <v>18</v>
      </c>
      <c r="C63" s="2"/>
      <c r="D63" s="2"/>
      <c r="E63" s="1">
        <v>0</v>
      </c>
      <c r="F63" s="1">
        <v>0</v>
      </c>
      <c r="G63" s="1">
        <v>21296</v>
      </c>
      <c r="H63" s="5"/>
      <c r="I63" s="1">
        <v>0</v>
      </c>
      <c r="J63" s="1">
        <v>0</v>
      </c>
      <c r="K63" s="1">
        <v>21296</v>
      </c>
      <c r="L63" s="5"/>
      <c r="M63" s="1">
        <v>0</v>
      </c>
      <c r="N63" s="1">
        <v>0</v>
      </c>
      <c r="O63" s="1">
        <v>0</v>
      </c>
      <c r="P63" s="5"/>
      <c r="Q63" s="1">
        <v>0</v>
      </c>
      <c r="R63" s="1">
        <v>0</v>
      </c>
      <c r="S63" s="1">
        <f>+K63+O63</f>
        <v>21296</v>
      </c>
      <c r="T63" s="5"/>
      <c r="U63" s="1">
        <v>0</v>
      </c>
      <c r="V63" s="1">
        <v>0</v>
      </c>
      <c r="W63" s="1">
        <v>0</v>
      </c>
      <c r="X63" s="5"/>
      <c r="Y63" s="1">
        <v>0</v>
      </c>
      <c r="Z63" s="1">
        <v>0</v>
      </c>
      <c r="AA63" s="1">
        <v>0</v>
      </c>
      <c r="AB63" s="5"/>
      <c r="AC63" s="1">
        <v>0</v>
      </c>
      <c r="AD63" s="1">
        <v>0</v>
      </c>
      <c r="AE63" s="1">
        <f>SUM(S63,W63,AA63)</f>
        <v>21296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"/>
      <c r="BA63" s="2"/>
      <c r="BB63" s="2"/>
      <c r="BC63" s="2"/>
    </row>
    <row r="64" spans="1:55" ht="13.5">
      <c r="A64" s="2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"/>
      <c r="BA64" s="2"/>
      <c r="BB64" s="2"/>
      <c r="BC64" s="2"/>
    </row>
    <row r="65" spans="1:55" ht="13.5">
      <c r="A65" s="2"/>
      <c r="B65" s="2" t="s">
        <v>19</v>
      </c>
      <c r="C65" s="2"/>
      <c r="D65" s="2"/>
      <c r="E65" s="5">
        <f>SUM(E58:E64)</f>
        <v>2458</v>
      </c>
      <c r="F65" s="5">
        <f>SUM(F58:F64)</f>
        <v>2295</v>
      </c>
      <c r="G65" s="5">
        <f>SUM(G58:G64)</f>
        <v>766662</v>
      </c>
      <c r="H65" s="5"/>
      <c r="I65" s="5">
        <f>SUM(I58:I64)</f>
        <v>2058</v>
      </c>
      <c r="J65" s="5">
        <f>SUM(J58:J64)</f>
        <v>1914</v>
      </c>
      <c r="K65" s="5">
        <f>SUM(K58:K64)</f>
        <v>900445</v>
      </c>
      <c r="L65" s="5"/>
      <c r="M65" s="5">
        <f>SUM(M58:M64)</f>
        <v>0</v>
      </c>
      <c r="N65" s="5">
        <f>SUM(N58:N64)</f>
        <v>0</v>
      </c>
      <c r="O65" s="5">
        <f>SUM(O58:O64)</f>
        <v>617</v>
      </c>
      <c r="P65" s="5"/>
      <c r="Q65" s="5">
        <f>SUM(Q58:Q64)</f>
        <v>2058</v>
      </c>
      <c r="R65" s="5">
        <f>SUM(R58:R64)</f>
        <v>1914</v>
      </c>
      <c r="S65" s="5">
        <f>SUM(S58:S64)</f>
        <v>901062</v>
      </c>
      <c r="T65" s="5"/>
      <c r="U65" s="5">
        <f>SUM(U58:U64)</f>
        <v>17</v>
      </c>
      <c r="V65" s="5">
        <f>SUM(V58:V64)</f>
        <v>16</v>
      </c>
      <c r="W65" s="5">
        <f>SUM(W58:W64)</f>
        <v>11720</v>
      </c>
      <c r="X65" s="5"/>
      <c r="Y65" s="5">
        <f>SUM(Y58:Y64)</f>
        <v>0</v>
      </c>
      <c r="Z65" s="5">
        <f>SUM(Z58:Z64)</f>
        <v>0</v>
      </c>
      <c r="AA65" s="5">
        <f>SUM(AA58:AA64)</f>
        <v>0</v>
      </c>
      <c r="AB65" s="5"/>
      <c r="AC65" s="5">
        <f>SUM(AC58:AC64)</f>
        <v>2075</v>
      </c>
      <c r="AD65" s="5">
        <f>SUM(AD58:AD64)</f>
        <v>1930</v>
      </c>
      <c r="AE65" s="5">
        <f>SUM(AE58:AE64)</f>
        <v>912782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2"/>
      <c r="BA65" s="2"/>
      <c r="BB65" s="2"/>
      <c r="BC65" s="2"/>
    </row>
    <row r="66" spans="1:55" ht="13.5">
      <c r="A66" s="2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 t="s">
        <v>20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2"/>
      <c r="BA66" s="2"/>
      <c r="BB66" s="2"/>
      <c r="BC66" s="2"/>
    </row>
    <row r="67" spans="1:55" ht="13.5">
      <c r="A67" s="2"/>
      <c r="B67" s="2" t="s">
        <v>21</v>
      </c>
      <c r="C67" s="2"/>
      <c r="D67" s="2"/>
      <c r="E67" s="2"/>
      <c r="F67" s="2"/>
      <c r="G67" s="5" t="s">
        <v>6</v>
      </c>
      <c r="H67" s="2"/>
      <c r="I67" s="2"/>
      <c r="J67" s="2"/>
      <c r="K67" s="5" t="s">
        <v>6</v>
      </c>
      <c r="L67" s="2"/>
      <c r="M67" s="2"/>
      <c r="N67" s="2"/>
      <c r="O67" s="2"/>
      <c r="P67" s="2"/>
      <c r="Q67" s="2" t="s">
        <v>6</v>
      </c>
      <c r="R67" s="2"/>
      <c r="S67" s="5" t="s">
        <v>6</v>
      </c>
      <c r="T67" s="2"/>
      <c r="U67" s="2"/>
      <c r="V67" s="2"/>
      <c r="W67" s="2"/>
      <c r="X67" s="2"/>
      <c r="Y67" s="5" t="s">
        <v>6</v>
      </c>
      <c r="Z67" s="5" t="s">
        <v>6</v>
      </c>
      <c r="AA67" s="5" t="s">
        <v>6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 t="s">
        <v>6</v>
      </c>
      <c r="R68" s="2"/>
      <c r="S68" s="2"/>
      <c r="T68" s="2"/>
      <c r="U68" s="2" t="s">
        <v>6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 ht="13.5">
      <c r="A69" s="2"/>
      <c r="B69" s="2" t="s">
        <v>22</v>
      </c>
      <c r="C69" s="2"/>
      <c r="D69" s="2"/>
      <c r="E69" s="5"/>
      <c r="F69" s="5">
        <v>63</v>
      </c>
      <c r="G69" s="5"/>
      <c r="H69" s="5"/>
      <c r="I69" s="5"/>
      <c r="J69" s="5">
        <v>63</v>
      </c>
      <c r="K69" s="2"/>
      <c r="L69" s="5"/>
      <c r="M69" s="5"/>
      <c r="N69" s="5"/>
      <c r="O69" s="5"/>
      <c r="P69" s="5"/>
      <c r="Q69" s="5"/>
      <c r="R69" s="5"/>
      <c r="S69" s="5"/>
      <c r="T69" s="5"/>
      <c r="U69" s="5"/>
      <c r="V69" s="5" t="s">
        <v>6</v>
      </c>
      <c r="W69" s="2"/>
      <c r="X69" s="2"/>
      <c r="Y69" s="5"/>
      <c r="Z69" s="5"/>
      <c r="AA69" s="2"/>
      <c r="AB69" s="2"/>
      <c r="AC69" s="2"/>
      <c r="AD69" s="2" t="s">
        <v>6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3.5">
      <c r="A70" s="2"/>
      <c r="B70" s="2"/>
      <c r="C70" s="2"/>
      <c r="D70" s="2"/>
      <c r="E70" s="5"/>
      <c r="F70" s="5"/>
      <c r="G70" s="5"/>
      <c r="H70" s="5"/>
      <c r="I70" s="5"/>
      <c r="J70" s="5"/>
      <c r="K70" s="2"/>
      <c r="L70" s="5"/>
      <c r="M70" s="5"/>
      <c r="N70" s="5"/>
      <c r="O70" s="5" t="s">
        <v>6</v>
      </c>
      <c r="P70" s="5"/>
      <c r="Q70" s="5"/>
      <c r="R70" s="5"/>
      <c r="S70" s="5"/>
      <c r="T70" s="5"/>
      <c r="U70" s="5"/>
      <c r="V70" s="5"/>
      <c r="W70" s="2"/>
      <c r="X70" s="2"/>
      <c r="Y70" s="5"/>
      <c r="Z70" s="5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 ht="13.5">
      <c r="A71" s="2"/>
      <c r="B71" s="2" t="s">
        <v>23</v>
      </c>
      <c r="C71" s="2"/>
      <c r="D71" s="2"/>
      <c r="E71" s="5"/>
      <c r="F71" s="5">
        <f>+F65+F69</f>
        <v>2358</v>
      </c>
      <c r="G71" s="5"/>
      <c r="H71" s="5"/>
      <c r="I71" s="5"/>
      <c r="J71" s="5">
        <f>+J65+J69</f>
        <v>1977</v>
      </c>
      <c r="K71" s="2"/>
      <c r="L71" s="5"/>
      <c r="M71" s="5"/>
      <c r="N71" s="5" t="s">
        <v>6</v>
      </c>
      <c r="O71" s="5"/>
      <c r="P71" s="5"/>
      <c r="Q71" s="5"/>
      <c r="R71" s="5"/>
      <c r="S71" s="5"/>
      <c r="T71" s="5"/>
      <c r="U71" s="5"/>
      <c r="V71" s="5" t="s">
        <v>6</v>
      </c>
      <c r="W71" s="5"/>
      <c r="X71" s="2"/>
      <c r="Y71" s="5"/>
      <c r="Z71" s="5"/>
      <c r="AA71" s="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 ht="13.5">
      <c r="A73" s="8" t="s">
        <v>6</v>
      </c>
      <c r="B73" s="4" t="s">
        <v>53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 t="s">
        <v>6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 ht="13.5">
      <c r="A74" s="2"/>
      <c r="B74" s="2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3.5">
      <c r="A75" s="2"/>
      <c r="B75" s="2" t="s">
        <v>6</v>
      </c>
      <c r="C75" s="2"/>
      <c r="D75" s="2"/>
      <c r="E75" s="2"/>
      <c r="F75" s="2"/>
      <c r="G75" s="2"/>
      <c r="H75" s="2"/>
      <c r="I75" s="2" t="s">
        <v>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27" ht="13.5">
      <c r="A76" s="2"/>
      <c r="B76" s="2"/>
      <c r="C76" s="2"/>
      <c r="D76" s="2"/>
      <c r="E76" s="2"/>
      <c r="F76" s="2"/>
      <c r="G76" s="2"/>
      <c r="H76" s="2"/>
      <c r="I76" s="2" t="s">
        <v>6</v>
      </c>
      <c r="J76" s="2"/>
      <c r="K76" s="2"/>
      <c r="L76" s="2"/>
      <c r="M76" s="2"/>
      <c r="N76" s="2"/>
      <c r="O76" s="2"/>
      <c r="P76" s="2"/>
      <c r="Q76" s="2"/>
      <c r="R76" s="2"/>
      <c r="S76" s="2" t="s">
        <v>6</v>
      </c>
      <c r="T76" s="2"/>
      <c r="U76" s="2"/>
      <c r="V76" s="2"/>
      <c r="W76" s="2"/>
      <c r="X76" s="2"/>
      <c r="Y76" s="2"/>
      <c r="Z76" s="2"/>
      <c r="AA76" s="2"/>
    </row>
    <row r="77" spans="1:27" ht="13.5">
      <c r="A77" s="4"/>
      <c r="B77" s="2"/>
      <c r="C77" s="2"/>
      <c r="D77" s="2"/>
      <c r="E77" s="2"/>
      <c r="F77" s="2"/>
      <c r="G77" s="2" t="s">
        <v>6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5">
      <c r="A78" s="4"/>
      <c r="B78" s="2"/>
      <c r="C78" s="2"/>
      <c r="D78" s="2"/>
      <c r="E78" s="2"/>
      <c r="F78" s="2"/>
      <c r="G78" s="2" t="s">
        <v>6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.5">
      <c r="A79" s="2"/>
      <c r="B79" s="2" t="s">
        <v>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</sheetData>
  <mergeCells count="20">
    <mergeCell ref="A3:AA3"/>
    <mergeCell ref="A4:AA4"/>
    <mergeCell ref="A5:AA5"/>
    <mergeCell ref="A6:AA6"/>
    <mergeCell ref="U50:W50"/>
    <mergeCell ref="E50:G50"/>
    <mergeCell ref="E51:G51"/>
    <mergeCell ref="I51:K51"/>
    <mergeCell ref="I50:K50"/>
    <mergeCell ref="M50:O50"/>
    <mergeCell ref="AC49:AE49"/>
    <mergeCell ref="AC51:AE51"/>
    <mergeCell ref="AC50:AE50"/>
    <mergeCell ref="M49:O49"/>
    <mergeCell ref="M51:O51"/>
    <mergeCell ref="Q51:S51"/>
    <mergeCell ref="U51:W51"/>
    <mergeCell ref="Y51:AA51"/>
    <mergeCell ref="Q50:S50"/>
    <mergeCell ref="Y50:AA50"/>
  </mergeCells>
  <printOptions horizontalCentered="1"/>
  <pageMargins left="0.25" right="0.25" top="0.75" bottom="0.5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mjenkins</dc:creator>
  <cp:keywords/>
  <dc:description/>
  <cp:lastModifiedBy>James Ness</cp:lastModifiedBy>
  <cp:lastPrinted>2007-01-10T18:27:31Z</cp:lastPrinted>
  <dcterms:created xsi:type="dcterms:W3CDTF">2004-01-12T14:33:44Z</dcterms:created>
  <dcterms:modified xsi:type="dcterms:W3CDTF">2007-02-16T14:33:15Z</dcterms:modified>
  <cp:category/>
  <cp:version/>
  <cp:contentType/>
  <cp:contentStatus/>
</cp:coreProperties>
</file>