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'!$A$1:$I$57</definedName>
    <definedName name="_xlnm.Print_Area" localSheetId="1">'Component Summary Worksheets'!$A$1:$AE$38</definedName>
  </definedNames>
  <calcPr fullCalcOnLoad="1"/>
</workbook>
</file>

<file path=xl/sharedStrings.xml><?xml version="1.0" encoding="utf-8"?>
<sst xmlns="http://schemas.openxmlformats.org/spreadsheetml/2006/main" count="127" uniqueCount="58">
  <si>
    <t>Program Improvements by Strategic Goal</t>
  </si>
  <si>
    <t>Strategic Goal Four: Ensure the Fair and Efficient Operation of the Federal Justice System..............................................................................................................................................................................................................</t>
  </si>
  <si>
    <t/>
  </si>
  <si>
    <t xml:space="preserve"> </t>
  </si>
  <si>
    <t>1.</t>
  </si>
  <si>
    <t>Amount</t>
  </si>
  <si>
    <t>Comparison by activity and program</t>
  </si>
  <si>
    <t>FTE</t>
  </si>
  <si>
    <t>Perm</t>
  </si>
  <si>
    <t>Perm.</t>
  </si>
  <si>
    <t>Pos.</t>
  </si>
  <si>
    <t>Program Improvements/Offsets</t>
  </si>
  <si>
    <t>SALARIES AND EXPENSES</t>
  </si>
  <si>
    <t>Total..............................................................................</t>
  </si>
  <si>
    <t>(Dollars in Thousands)</t>
  </si>
  <si>
    <t xml:space="preserve">SALARIES AND EXPENSES  </t>
  </si>
  <si>
    <t>Adjustments to Base</t>
  </si>
  <si>
    <t>Increases:</t>
  </si>
  <si>
    <t xml:space="preserve">  Federal Health Insurance Premiums..............................................................................</t>
  </si>
  <si>
    <t>Decreases:</t>
  </si>
  <si>
    <t>Program Improvements by Strategic Goal:</t>
  </si>
  <si>
    <t>Strategic Goal Four:  Ensure the Fair and Efficient Operation of the Federal Justice System</t>
  </si>
  <si>
    <t xml:space="preserve">    Program Improvements................................................................................................................</t>
  </si>
  <si>
    <t>*************MACRO AREA ********************************</t>
  </si>
  <si>
    <t>********** ALT-Z  (ADDS DOTS TO LABEL)**************</t>
  </si>
  <si>
    <t>{edit}......................................~{d 2}</t>
  </si>
  <si>
    <t>********** ALT-D  (DELETES 1 COLUMN)**************</t>
  </si>
  <si>
    <t>/WDC~{R 2}</t>
  </si>
  <si>
    <t>2006 Current Services</t>
  </si>
  <si>
    <t>2006 Request</t>
  </si>
  <si>
    <t>2005 Appropriation                        (w/ Rescission)</t>
  </si>
  <si>
    <t>2004 Obligations .............................................................................................................................................</t>
  </si>
  <si>
    <t>2005 Appropriation (without Rescission) ...........................................................</t>
  </si>
  <si>
    <t xml:space="preserve">     2005 Rescission -- Reduction applied to DOJ (0.54%).............................................................................…</t>
  </si>
  <si>
    <t>2005 Appropriation (with Rescission) ...........................................................</t>
  </si>
  <si>
    <t xml:space="preserve">     Change 2006 from 2005...................................................................................................................................................</t>
  </si>
  <si>
    <t xml:space="preserve">  Change 2006 from 2005 .................................................................................................................</t>
  </si>
  <si>
    <t xml:space="preserve">  FERS Agency Contribution Rate.........….........................................................................................................…</t>
  </si>
  <si>
    <t xml:space="preserve">  Transportation Management Fees ............…..............................................................................................</t>
  </si>
  <si>
    <t xml:space="preserve">  Security Surcharge Cost Projection..............…............................................................................................</t>
  </si>
  <si>
    <t xml:space="preserve">  Annualization of 2005 Pay Raise  (3.5 Percent).....…...............................................................…</t>
  </si>
  <si>
    <t xml:space="preserve">  Commercial Rent Adjustment.........….................................................................................................</t>
  </si>
  <si>
    <t>UNITED STATES PAROLE COMMISSION</t>
  </si>
  <si>
    <t xml:space="preserve">  Adjustment to Positions and Workyears................................................................................................................................................</t>
  </si>
  <si>
    <t xml:space="preserve">  2006 Pay Raise (2.3 Percent).........….........................................................................................................…</t>
  </si>
  <si>
    <t xml:space="preserve">1.  District of Columbia Supervised Release Program </t>
  </si>
  <si>
    <t>2006 Current Services..........................................................................................................................................</t>
  </si>
  <si>
    <t>Total Program Improvements/Offsets, United States Parole Commission..........................................................................................................................................…</t>
  </si>
  <si>
    <t>2006 Total Request................................................................................................................................................................</t>
  </si>
  <si>
    <t xml:space="preserve">  WCF Telecommunications and E-mail rate increase ....................................................................................................................................</t>
  </si>
  <si>
    <t xml:space="preserve">      Subtotal Increases......................................................................................................................................................................................................................................................................</t>
  </si>
  <si>
    <t xml:space="preserve">      Subtotal Decreases......................................................................................................................................................................................................................................................................</t>
  </si>
  <si>
    <t xml:space="preserve">      Net Adjustments to Base ........................................................................................................................................................</t>
  </si>
  <si>
    <t xml:space="preserve">2006 Total Request................................................................................................................................................................ </t>
  </si>
  <si>
    <r>
      <t>UPSC requests an increase of 6 positions, 3 workyears, and $476,000</t>
    </r>
    <r>
      <rPr>
        <sz val="14"/>
        <rFont val="Arial"/>
        <family val="0"/>
      </rPr>
      <t xml:space="preserve"> to allow the Commission to handle District of Columbia (D.C.) supervised release cases, as well as Federal and D.C. parole.  The Supervised Release function is now a permanent, growing feature of the District of Columbia Sentencing and Supervision system.  As the number of D.C. "New-Law" supervised release offenders rises, the number of revocation hearings is expected to rise dramatically requiring additional resources.  In FY 2006, the number of supervised release revocation hearings is expected to exceed the case load for revocation hearings for D.C. offenders sentenced under the "old law" (D.C. Code offenders who committed offenses before August 5, 2000), and will continue the upward trend.  Revocation hearings are more resource intensive as they are more complicated than parole hearings and often contested at the hearings and through legal channels.  FY 2006 current services resources for this initiative are 6 positions, 6 workyears, and $732,000.  </t>
    </r>
  </si>
  <si>
    <t>United States Parole Commission.............................................</t>
  </si>
  <si>
    <t>Net Program Improvements/Offsets…………………………………………………………..………</t>
  </si>
  <si>
    <t xml:space="preserve">     2005 Rescission -- Government-wide reduction (0.80%)............................................................................…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</si>
</sst>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s>
  <fills count="2">
    <fill>
      <patternFill/>
    </fill>
    <fill>
      <patternFill patternType="gray125"/>
    </fill>
  </fills>
  <borders count="13">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78">
    <xf numFmtId="3" fontId="0" fillId="0" borderId="0" xfId="0" applyAlignment="1">
      <alignment/>
    </xf>
    <xf numFmtId="3" fontId="7" fillId="0" borderId="0" xfId="0" applyAlignment="1">
      <alignment/>
    </xf>
    <xf numFmtId="3" fontId="7" fillId="0" borderId="0" xfId="0" applyAlignment="1">
      <alignment wrapText="1"/>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3" fontId="4" fillId="0" borderId="1" xfId="0" applyAlignment="1">
      <alignment horizontal="centerContinuous"/>
    </xf>
    <xf numFmtId="3" fontId="4" fillId="0" borderId="1" xfId="0" applyAlignment="1">
      <alignment/>
    </xf>
    <xf numFmtId="3" fontId="7" fillId="0" borderId="0" xfId="0" applyAlignment="1">
      <alignment horizontal="righ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7" fillId="0" borderId="0" xfId="0" applyBorder="1" applyAlignment="1">
      <alignment/>
    </xf>
    <xf numFmtId="3" fontId="4" fillId="0" borderId="0" xfId="0" applyFont="1" applyAlignment="1">
      <alignment/>
    </xf>
    <xf numFmtId="3" fontId="4" fillId="0" borderId="1" xfId="0" applyFont="1" applyAlignment="1">
      <alignment horizontal="centerContinuous"/>
    </xf>
    <xf numFmtId="3" fontId="4" fillId="0" borderId="1" xfId="0" applyFont="1" applyAlignment="1">
      <alignment horizontal="centerContinuous" wrapText="1"/>
    </xf>
    <xf numFmtId="3" fontId="4" fillId="0" borderId="1" xfId="0" applyBorder="1" applyAlignment="1">
      <alignment/>
    </xf>
    <xf numFmtId="3" fontId="6" fillId="0" borderId="0" xfId="0" applyAlignment="1">
      <alignment horizontal="center"/>
    </xf>
    <xf numFmtId="3" fontId="4" fillId="0" borderId="0" xfId="0" applyAlignment="1">
      <alignment horizontal="center"/>
    </xf>
    <xf numFmtId="37" fontId="7" fillId="0" borderId="0" xfId="0" applyNumberFormat="1" applyBorder="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0" fillId="0" borderId="0" xfId="0" applyNumberFormat="1" applyBorder="1" applyAlignment="1">
      <alignment/>
    </xf>
    <xf numFmtId="0" fontId="0" fillId="0" borderId="2" xfId="0" applyBorder="1" applyAlignment="1">
      <alignment/>
    </xf>
    <xf numFmtId="3"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0" fontId="0" fillId="0" borderId="7" xfId="0"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10" xfId="0" applyBorder="1" applyAlignment="1">
      <alignment/>
    </xf>
    <xf numFmtId="5" fontId="0" fillId="0" borderId="2" xfId="0"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7" xfId="0" applyBorder="1" applyAlignment="1">
      <alignment/>
    </xf>
    <xf numFmtId="0" fontId="0" fillId="0" borderId="7" xfId="0" applyBorder="1" applyAlignment="1">
      <alignment/>
    </xf>
    <xf numFmtId="3" fontId="0" fillId="0" borderId="7" xfId="0" applyNumberFormat="1" applyBorder="1" applyAlignment="1">
      <alignment/>
    </xf>
    <xf numFmtId="3" fontId="13" fillId="0" borderId="8" xfId="0" applyNumberFormat="1" applyBorder="1" applyAlignment="1">
      <alignment/>
    </xf>
    <xf numFmtId="3" fontId="13" fillId="0" borderId="9" xfId="0" applyNumberFormat="1" applyBorder="1" applyAlignment="1">
      <alignment/>
    </xf>
    <xf numFmtId="0" fontId="13" fillId="0" borderId="7" xfId="0" applyBorder="1" applyAlignment="1">
      <alignment/>
    </xf>
    <xf numFmtId="3" fontId="2" fillId="0" borderId="0" xfId="0" applyFont="1" applyAlignment="1">
      <alignment/>
    </xf>
    <xf numFmtId="0" fontId="0" fillId="0" borderId="0" xfId="0" applyNumberFormat="1" applyBorder="1" applyAlignment="1">
      <alignment/>
    </xf>
    <xf numFmtId="164" fontId="4" fillId="0" borderId="1" xfId="0" applyNumberFormat="1" applyAlignment="1">
      <alignment/>
    </xf>
    <xf numFmtId="164" fontId="7" fillId="0" borderId="0" xfId="0" applyNumberFormat="1" applyFont="1" applyAlignment="1">
      <alignment/>
    </xf>
    <xf numFmtId="0" fontId="0" fillId="0" borderId="9" xfId="0" applyBorder="1" applyAlignment="1">
      <alignment/>
    </xf>
    <xf numFmtId="3" fontId="0" fillId="0" borderId="0" xfId="0" applyBorder="1" applyAlignment="1">
      <alignment wrapText="1"/>
    </xf>
    <xf numFmtId="3" fontId="0" fillId="0" borderId="11" xfId="0" applyNumberFormat="1" applyBorder="1" applyAlignment="1">
      <alignment horizontal="center"/>
    </xf>
    <xf numFmtId="3" fontId="0" fillId="0" borderId="12" xfId="0" applyNumberFormat="1" applyBorder="1" applyAlignment="1">
      <alignment horizontal="center"/>
    </xf>
    <xf numFmtId="3" fontId="0" fillId="0" borderId="10"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7" xfId="0" applyNumberFormat="1" applyBorder="1" applyAlignment="1">
      <alignment horizontal="center"/>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0"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131"/>
  <sheetViews>
    <sheetView workbookViewId="0" topLeftCell="A94">
      <selection activeCell="E58" sqref="E58"/>
    </sheetView>
  </sheetViews>
  <sheetFormatPr defaultColWidth="9.140625" defaultRowHeight="12.75"/>
  <cols>
    <col min="1" max="1" width="9.28125" style="44" customWidth="1"/>
    <col min="2" max="2" width="6.7109375" style="44" customWidth="1"/>
    <col min="3" max="3" width="7.7109375" style="44" customWidth="1"/>
    <col min="4" max="4" width="15.00390625" style="44" customWidth="1"/>
    <col min="5" max="5" width="25.28125" style="44" customWidth="1"/>
    <col min="6" max="6" width="1.421875" style="44" customWidth="1"/>
    <col min="7" max="8" width="7.7109375" style="45" customWidth="1"/>
    <col min="9" max="9" width="11.8515625" style="44" customWidth="1"/>
    <col min="10" max="10" width="1.7109375" style="44" customWidth="1"/>
    <col min="11" max="13" width="2.7109375" style="44" customWidth="1"/>
    <col min="14" max="14" width="2.7109375" style="44" hidden="1" customWidth="1"/>
    <col min="15" max="16" width="2.7109375" style="44" customWidth="1"/>
    <col min="17" max="17" width="9.7109375" style="44" customWidth="1"/>
    <col min="18" max="18" width="2.7109375" style="44" customWidth="1"/>
    <col min="19" max="19" width="9.7109375" style="44" hidden="1" customWidth="1"/>
    <col min="20" max="20" width="9.140625" style="44" customWidth="1"/>
    <col min="21" max="23" width="2.7109375" style="44" customWidth="1"/>
    <col min="24" max="24" width="8.421875" style="44" hidden="1" customWidth="1"/>
    <col min="25" max="25" width="12.7109375" style="44" customWidth="1"/>
    <col min="26" max="28" width="2.7109375" style="44" customWidth="1"/>
    <col min="29" max="29" width="8.421875" style="44" hidden="1" customWidth="1"/>
    <col min="30" max="30" width="12.7109375" style="44" customWidth="1"/>
    <col min="31" max="33" width="2.7109375" style="44" customWidth="1"/>
    <col min="34" max="34" width="2.7109375" style="44" hidden="1" customWidth="1"/>
    <col min="35" max="38" width="2.7109375" style="44" customWidth="1"/>
    <col min="39" max="39" width="8.421875" style="44" hidden="1" customWidth="1"/>
    <col min="40" max="40" width="12.7109375" style="44" customWidth="1"/>
    <col min="41" max="43" width="2.7109375" style="44" customWidth="1"/>
    <col min="44" max="44" width="8.421875" style="44" hidden="1" customWidth="1"/>
    <col min="45" max="45" width="12.7109375" style="44" customWidth="1"/>
    <col min="46" max="48" width="2.7109375" style="44" customWidth="1"/>
    <col min="49" max="49" width="9.140625" style="44" customWidth="1"/>
    <col min="50" max="50" width="15.7109375" style="44" customWidth="1"/>
    <col min="51" max="53" width="2.7109375" style="44" customWidth="1"/>
    <col min="54" max="54" width="9.140625" style="44" customWidth="1"/>
    <col min="55" max="55" width="15.7109375" style="44" customWidth="1"/>
    <col min="56" max="56" width="2.7109375" style="44" customWidth="1"/>
    <col min="57" max="57" width="9.7109375" style="44" customWidth="1"/>
    <col min="58" max="58" width="2.7109375" style="44" customWidth="1"/>
    <col min="59" max="59" width="9.140625" style="44" customWidth="1"/>
    <col min="60" max="60" width="12.7109375" style="44" customWidth="1"/>
    <col min="61" max="66" width="2.7109375" style="44" customWidth="1"/>
    <col min="67" max="67" width="9.140625" style="44" customWidth="1"/>
    <col min="68" max="68" width="9.7109375" style="44" customWidth="1"/>
    <col min="69" max="69" width="2.7109375" style="44" customWidth="1"/>
    <col min="70" max="70" width="9.7109375" style="44" customWidth="1"/>
    <col min="71" max="71" width="2.7109375" style="44" customWidth="1"/>
    <col min="72" max="72" width="9.7109375" style="44" customWidth="1"/>
    <col min="73" max="73" width="2.7109375" style="44" customWidth="1"/>
    <col min="74" max="74" width="12.7109375" style="44" customWidth="1"/>
    <col min="75" max="16384" width="9.140625" style="44" customWidth="1"/>
  </cols>
  <sheetData>
    <row r="2" spans="1:9" ht="12.75">
      <c r="A2" s="41" t="s">
        <v>42</v>
      </c>
      <c r="B2" s="42"/>
      <c r="C2" s="42"/>
      <c r="D2" s="41"/>
      <c r="E2" s="42"/>
      <c r="F2" s="42"/>
      <c r="G2" s="43"/>
      <c r="H2" s="43"/>
      <c r="I2" s="42"/>
    </row>
    <row r="3" spans="1:9" ht="12.75">
      <c r="A3" s="42" t="s">
        <v>14</v>
      </c>
      <c r="B3" s="42"/>
      <c r="C3" s="42"/>
      <c r="D3" s="42"/>
      <c r="E3" s="42"/>
      <c r="F3" s="42"/>
      <c r="G3" s="43"/>
      <c r="H3" s="43"/>
      <c r="I3" s="42"/>
    </row>
    <row r="4" ht="12.75">
      <c r="I4" s="46"/>
    </row>
    <row r="5" spans="2:10" ht="12.75" customHeight="1">
      <c r="B5" s="44" t="s">
        <v>3</v>
      </c>
      <c r="G5" s="63" t="s">
        <v>15</v>
      </c>
      <c r="H5" s="64"/>
      <c r="I5" s="65"/>
      <c r="J5" s="44" t="s">
        <v>3</v>
      </c>
    </row>
    <row r="6" spans="3:10" ht="12.75">
      <c r="C6" s="44" t="s">
        <v>3</v>
      </c>
      <c r="G6" s="66"/>
      <c r="H6" s="67"/>
      <c r="I6" s="68"/>
      <c r="J6" s="44" t="s">
        <v>3</v>
      </c>
    </row>
    <row r="7" spans="7:9" ht="12.75">
      <c r="G7" s="39" t="s">
        <v>10</v>
      </c>
      <c r="H7" s="40" t="s">
        <v>7</v>
      </c>
      <c r="I7" s="38" t="s">
        <v>5</v>
      </c>
    </row>
    <row r="8" spans="7:9" ht="12.75">
      <c r="G8" s="32"/>
      <c r="H8" s="29"/>
      <c r="I8" s="47"/>
    </row>
    <row r="9" spans="1:9" ht="12.75">
      <c r="A9" s="44" t="s">
        <v>31</v>
      </c>
      <c r="F9" s="44" t="s">
        <v>3</v>
      </c>
      <c r="G9" s="32">
        <v>100</v>
      </c>
      <c r="H9" s="29">
        <v>86</v>
      </c>
      <c r="I9" s="48">
        <v>10398</v>
      </c>
    </row>
    <row r="10" spans="7:10" ht="12.75">
      <c r="G10" s="32"/>
      <c r="H10" s="29"/>
      <c r="I10" s="30"/>
      <c r="J10" s="33"/>
    </row>
    <row r="11" spans="7:9" ht="12.75">
      <c r="G11" s="32"/>
      <c r="H11" s="29"/>
      <c r="I11" s="31"/>
    </row>
    <row r="12" spans="1:9" ht="12.75">
      <c r="A12" s="44" t="s">
        <v>32</v>
      </c>
      <c r="F12" s="44" t="s">
        <v>3</v>
      </c>
      <c r="G12" s="32">
        <v>100</v>
      </c>
      <c r="H12" s="29">
        <v>104</v>
      </c>
      <c r="I12" s="34">
        <v>10638</v>
      </c>
    </row>
    <row r="13" spans="1:9" ht="12.75">
      <c r="A13" s="44" t="s">
        <v>33</v>
      </c>
      <c r="F13" s="44" t="s">
        <v>3</v>
      </c>
      <c r="G13" s="32">
        <v>0</v>
      </c>
      <c r="H13" s="29">
        <v>0</v>
      </c>
      <c r="I13" s="31">
        <v>-57</v>
      </c>
    </row>
    <row r="14" spans="1:9" ht="12.75">
      <c r="A14" s="44" t="s">
        <v>57</v>
      </c>
      <c r="F14" s="44" t="s">
        <v>3</v>
      </c>
      <c r="G14" s="49">
        <v>0</v>
      </c>
      <c r="H14" s="50">
        <v>0</v>
      </c>
      <c r="I14" s="51">
        <v>-85</v>
      </c>
    </row>
    <row r="15" spans="1:9" ht="12.75">
      <c r="A15" s="44" t="s">
        <v>34</v>
      </c>
      <c r="F15" s="44" t="s">
        <v>3</v>
      </c>
      <c r="G15" s="32">
        <f>SUM(G12:G14)</f>
        <v>100</v>
      </c>
      <c r="H15" s="29">
        <f>SUM(H12:H14)</f>
        <v>104</v>
      </c>
      <c r="I15" s="34">
        <f>SUM(I12:I14)</f>
        <v>10496</v>
      </c>
    </row>
    <row r="16" spans="7:9" ht="12.75">
      <c r="G16" s="32"/>
      <c r="H16" s="29"/>
      <c r="I16" s="30"/>
    </row>
    <row r="17" spans="1:9" ht="12.75">
      <c r="A17" s="44" t="s">
        <v>48</v>
      </c>
      <c r="F17" s="44" t="s">
        <v>2</v>
      </c>
      <c r="G17" s="49">
        <v>97</v>
      </c>
      <c r="H17" s="50">
        <v>98</v>
      </c>
      <c r="I17" s="53">
        <f>11124+176</f>
        <v>11300</v>
      </c>
    </row>
    <row r="18" spans="7:9" ht="12.75">
      <c r="G18" s="32"/>
      <c r="H18" s="29"/>
      <c r="I18" s="30"/>
    </row>
    <row r="19" spans="1:9" ht="12.75">
      <c r="A19" s="61" t="s">
        <v>35</v>
      </c>
      <c r="B19" s="61"/>
      <c r="C19" s="61"/>
      <c r="D19" s="61"/>
      <c r="E19" s="61"/>
      <c r="F19" s="52" t="s">
        <v>2</v>
      </c>
      <c r="G19" s="49">
        <f>G17-G15</f>
        <v>-3</v>
      </c>
      <c r="H19" s="50">
        <f>H17-H15</f>
        <v>-6</v>
      </c>
      <c r="I19" s="53">
        <f>I17-I15</f>
        <v>804</v>
      </c>
    </row>
    <row r="20" spans="7:9" ht="12.75">
      <c r="G20" s="32"/>
      <c r="H20" s="29"/>
      <c r="I20" s="30"/>
    </row>
    <row r="21" spans="1:9" ht="12.75">
      <c r="A21" s="46" t="s">
        <v>16</v>
      </c>
      <c r="F21" s="33" t="s">
        <v>3</v>
      </c>
      <c r="G21" s="32"/>
      <c r="H21" s="29"/>
      <c r="I21" s="30"/>
    </row>
    <row r="22" spans="1:9" ht="12.75">
      <c r="A22" s="44" t="s">
        <v>3</v>
      </c>
      <c r="G22" s="32" t="s">
        <v>3</v>
      </c>
      <c r="H22" s="29" t="s">
        <v>3</v>
      </c>
      <c r="I22" s="30" t="s">
        <v>3</v>
      </c>
    </row>
    <row r="23" spans="1:9" ht="12.75">
      <c r="A23" s="44" t="s">
        <v>17</v>
      </c>
      <c r="G23" s="32" t="s">
        <v>3</v>
      </c>
      <c r="H23" s="29" t="s">
        <v>3</v>
      </c>
      <c r="I23" s="30" t="s">
        <v>3</v>
      </c>
    </row>
    <row r="24" spans="1:9" ht="12.75">
      <c r="A24" s="44" t="s">
        <v>44</v>
      </c>
      <c r="F24" s="44" t="s">
        <v>2</v>
      </c>
      <c r="G24" s="32">
        <v>0</v>
      </c>
      <c r="H24" s="29">
        <v>0</v>
      </c>
      <c r="I24" s="34">
        <v>149</v>
      </c>
    </row>
    <row r="25" spans="1:9" ht="12.75">
      <c r="A25" s="44" t="s">
        <v>40</v>
      </c>
      <c r="F25" s="33" t="s">
        <v>2</v>
      </c>
      <c r="G25" s="32">
        <v>0</v>
      </c>
      <c r="H25" s="29">
        <v>0</v>
      </c>
      <c r="I25" s="34">
        <v>65</v>
      </c>
    </row>
    <row r="26" spans="1:9" ht="12.75">
      <c r="A26" s="58" t="s">
        <v>37</v>
      </c>
      <c r="F26" s="44" t="s">
        <v>3</v>
      </c>
      <c r="G26" s="32">
        <v>0</v>
      </c>
      <c r="H26" s="29">
        <v>0</v>
      </c>
      <c r="I26" s="34">
        <v>13</v>
      </c>
    </row>
    <row r="27" spans="1:9" ht="12.75">
      <c r="A27" s="44" t="s">
        <v>18</v>
      </c>
      <c r="F27" s="44" t="s">
        <v>3</v>
      </c>
      <c r="G27" s="32">
        <v>0</v>
      </c>
      <c r="H27" s="29">
        <v>0</v>
      </c>
      <c r="I27" s="34">
        <v>22</v>
      </c>
    </row>
    <row r="28" spans="1:9" ht="12.75">
      <c r="A28" s="44" t="s">
        <v>38</v>
      </c>
      <c r="F28" s="44" t="s">
        <v>3</v>
      </c>
      <c r="G28" s="32">
        <v>0</v>
      </c>
      <c r="H28" s="29">
        <v>0</v>
      </c>
      <c r="I28" s="34">
        <v>4</v>
      </c>
    </row>
    <row r="29" spans="1:9" ht="12.75">
      <c r="A29" s="44" t="s">
        <v>39</v>
      </c>
      <c r="F29" s="44" t="s">
        <v>3</v>
      </c>
      <c r="G29" s="32">
        <v>0</v>
      </c>
      <c r="H29" s="29">
        <v>0</v>
      </c>
      <c r="I29" s="34">
        <v>2</v>
      </c>
    </row>
    <row r="30" spans="1:9" ht="12.75">
      <c r="A30" s="44" t="s">
        <v>41</v>
      </c>
      <c r="F30" s="44" t="s">
        <v>2</v>
      </c>
      <c r="G30" s="32">
        <v>0</v>
      </c>
      <c r="H30" s="29">
        <v>0</v>
      </c>
      <c r="I30" s="34">
        <v>42</v>
      </c>
    </row>
    <row r="31" spans="1:9" ht="12.75">
      <c r="A31" s="44" t="s">
        <v>49</v>
      </c>
      <c r="F31" s="44" t="s">
        <v>3</v>
      </c>
      <c r="G31" s="32">
        <v>0</v>
      </c>
      <c r="H31" s="29">
        <v>0</v>
      </c>
      <c r="I31" s="34">
        <v>31</v>
      </c>
    </row>
    <row r="32" spans="7:9" ht="12.75">
      <c r="G32" s="32"/>
      <c r="H32" s="29"/>
      <c r="I32" s="34"/>
    </row>
    <row r="33" spans="1:10" ht="12.75">
      <c r="A33" s="44" t="s">
        <v>50</v>
      </c>
      <c r="F33" s="44" t="s">
        <v>2</v>
      </c>
      <c r="G33" s="32">
        <v>0</v>
      </c>
      <c r="H33" s="29">
        <f>SUM(H23:H31)</f>
        <v>0</v>
      </c>
      <c r="I33" s="34">
        <f>SUM(I23:I31)</f>
        <v>328</v>
      </c>
      <c r="J33" s="33"/>
    </row>
    <row r="34" spans="7:9" ht="12.75">
      <c r="G34" s="32"/>
      <c r="H34" s="29"/>
      <c r="I34" s="30"/>
    </row>
    <row r="35" spans="1:9" ht="12.75">
      <c r="A35" s="44" t="s">
        <v>19</v>
      </c>
      <c r="G35" s="32"/>
      <c r="H35" s="29"/>
      <c r="I35" s="30"/>
    </row>
    <row r="36" spans="1:9" ht="12.75">
      <c r="A36" s="44" t="s">
        <v>43</v>
      </c>
      <c r="F36" s="44" t="s">
        <v>3</v>
      </c>
      <c r="G36" s="32">
        <v>-9</v>
      </c>
      <c r="H36" s="29">
        <v>-9</v>
      </c>
      <c r="I36" s="30">
        <v>0</v>
      </c>
    </row>
    <row r="37" spans="7:9" ht="12.75">
      <c r="G37" s="32"/>
      <c r="H37" s="29"/>
      <c r="I37" s="34"/>
    </row>
    <row r="38" spans="1:10" ht="12.75">
      <c r="A38" s="44" t="s">
        <v>51</v>
      </c>
      <c r="F38" s="44" t="s">
        <v>3</v>
      </c>
      <c r="G38" s="32">
        <f>SUM(G36:G36)</f>
        <v>-9</v>
      </c>
      <c r="H38" s="29">
        <f>SUM(H36:H36)</f>
        <v>-9</v>
      </c>
      <c r="I38" s="34">
        <f>SUM(I36:I36)</f>
        <v>0</v>
      </c>
      <c r="J38" s="33"/>
    </row>
    <row r="39" spans="7:9" ht="15">
      <c r="G39" s="54"/>
      <c r="H39" s="55"/>
      <c r="I39" s="56"/>
    </row>
    <row r="40" spans="1:10" ht="12.75">
      <c r="A40" s="44" t="s">
        <v>52</v>
      </c>
      <c r="F40" s="44" t="s">
        <v>2</v>
      </c>
      <c r="G40" s="35">
        <f>G33+G38</f>
        <v>-9</v>
      </c>
      <c r="H40" s="36">
        <f>H33+H38</f>
        <v>-9</v>
      </c>
      <c r="I40" s="37">
        <f>I33+I38</f>
        <v>328</v>
      </c>
      <c r="J40" s="33"/>
    </row>
    <row r="41" spans="1:9" ht="12.75">
      <c r="A41" s="44" t="s">
        <v>46</v>
      </c>
      <c r="F41" s="44" t="s">
        <v>2</v>
      </c>
      <c r="G41" s="32">
        <f>G15+G40</f>
        <v>91</v>
      </c>
      <c r="H41" s="29">
        <f>H15+H40</f>
        <v>95</v>
      </c>
      <c r="I41" s="34">
        <f>I15+I40</f>
        <v>10824</v>
      </c>
    </row>
    <row r="42" spans="1:9" ht="12.75">
      <c r="A42" s="46"/>
      <c r="F42" s="44" t="s">
        <v>2</v>
      </c>
      <c r="G42" s="32"/>
      <c r="H42" s="29"/>
      <c r="I42" s="30"/>
    </row>
    <row r="43" spans="1:9" ht="12.75">
      <c r="A43" s="46" t="s">
        <v>20</v>
      </c>
      <c r="F43" s="44" t="s">
        <v>2</v>
      </c>
      <c r="G43" s="32"/>
      <c r="H43" s="29"/>
      <c r="I43" s="30"/>
    </row>
    <row r="44" spans="6:9" ht="12.75">
      <c r="F44" s="44" t="s">
        <v>2</v>
      </c>
      <c r="G44" s="32"/>
      <c r="H44" s="29"/>
      <c r="I44" s="30"/>
    </row>
    <row r="45" spans="1:9" ht="12.75" customHeight="1">
      <c r="A45" s="62" t="s">
        <v>21</v>
      </c>
      <c r="B45" s="62"/>
      <c r="C45" s="62"/>
      <c r="D45" s="62"/>
      <c r="E45" s="62"/>
      <c r="F45" s="44" t="s">
        <v>2</v>
      </c>
      <c r="G45" s="32" t="s">
        <v>3</v>
      </c>
      <c r="H45" s="29" t="s">
        <v>3</v>
      </c>
      <c r="I45" s="34" t="s">
        <v>3</v>
      </c>
    </row>
    <row r="46" spans="1:10" ht="12.75">
      <c r="A46" s="62"/>
      <c r="B46" s="62"/>
      <c r="C46" s="62"/>
      <c r="D46" s="62"/>
      <c r="E46" s="62"/>
      <c r="F46" s="33" t="s">
        <v>3</v>
      </c>
      <c r="G46" s="32"/>
      <c r="H46" s="29"/>
      <c r="I46" s="30"/>
      <c r="J46" s="33"/>
    </row>
    <row r="47" spans="1:9" ht="12.75">
      <c r="A47" s="44" t="s">
        <v>22</v>
      </c>
      <c r="F47" s="44" t="s">
        <v>3</v>
      </c>
      <c r="G47" s="49">
        <v>6</v>
      </c>
      <c r="H47" s="50">
        <v>3</v>
      </c>
      <c r="I47" s="53">
        <v>476</v>
      </c>
    </row>
    <row r="48" spans="1:9" ht="12.75">
      <c r="A48" s="44" t="s">
        <v>56</v>
      </c>
      <c r="F48" s="44" t="s">
        <v>3</v>
      </c>
      <c r="G48" s="32">
        <f>SUM(G47:G47)</f>
        <v>6</v>
      </c>
      <c r="H48" s="29">
        <f>SUM(H47:H47)</f>
        <v>3</v>
      </c>
      <c r="I48" s="34">
        <f>SUM(I47:I47)</f>
        <v>476</v>
      </c>
    </row>
    <row r="49" spans="6:9" ht="12.75">
      <c r="F49" s="44" t="s">
        <v>3</v>
      </c>
      <c r="G49" s="49"/>
      <c r="H49" s="50"/>
      <c r="I49" s="52"/>
    </row>
    <row r="50" spans="1:9" ht="12.75">
      <c r="A50" s="44" t="s">
        <v>53</v>
      </c>
      <c r="F50" s="44" t="s">
        <v>3</v>
      </c>
      <c r="G50" s="35">
        <f>SUM(G41,G48)</f>
        <v>97</v>
      </c>
      <c r="H50" s="36">
        <f>SUM(H41,H48)</f>
        <v>98</v>
      </c>
      <c r="I50" s="37">
        <f>SUM(I41,I48)</f>
        <v>11300</v>
      </c>
    </row>
    <row r="51" spans="1:9" ht="12.75">
      <c r="A51" s="44" t="s">
        <v>36</v>
      </c>
      <c r="F51" s="44" t="s">
        <v>3</v>
      </c>
      <c r="G51" s="49">
        <f>SUM(G50-G15)</f>
        <v>-3</v>
      </c>
      <c r="H51" s="50">
        <f>SUM(H50-H15)</f>
        <v>-6</v>
      </c>
      <c r="I51" s="53">
        <f>SUM(I50-I15)</f>
        <v>804</v>
      </c>
    </row>
    <row r="52" ht="12.75">
      <c r="I52" s="46"/>
    </row>
    <row r="53" ht="12.75">
      <c r="I53" s="46"/>
    </row>
    <row r="126" ht="12.75">
      <c r="A126" s="44" t="s">
        <v>23</v>
      </c>
    </row>
    <row r="127" ht="12.75">
      <c r="A127" s="44" t="s">
        <v>24</v>
      </c>
    </row>
    <row r="128" ht="12.75">
      <c r="A128" s="44" t="s">
        <v>25</v>
      </c>
    </row>
    <row r="130" ht="12.75">
      <c r="A130" s="44" t="s">
        <v>26</v>
      </c>
    </row>
    <row r="131" ht="12.75">
      <c r="A131" s="44" t="s">
        <v>27</v>
      </c>
    </row>
  </sheetData>
  <mergeCells count="2">
    <mergeCell ref="A45:E46"/>
    <mergeCell ref="G5:I6"/>
  </mergeCells>
  <printOptions horizontalCentered="1"/>
  <pageMargins left="0.75" right="0.75" top="0.5" bottom="0.5" header="0.5" footer="0.5"/>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dimension ref="A1:IV43"/>
  <sheetViews>
    <sheetView tabSelected="1" workbookViewId="0" topLeftCell="A1">
      <selection activeCell="P37" sqref="P37"/>
    </sheetView>
  </sheetViews>
  <sheetFormatPr defaultColWidth="9.140625" defaultRowHeight="12.75"/>
  <cols>
    <col min="1" max="2" width="3.7109375" style="3" customWidth="1"/>
    <col min="3" max="3" width="8.7109375" style="3" customWidth="1"/>
    <col min="4" max="4" width="8.421875" style="3" customWidth="1"/>
    <col min="5" max="5" width="7.7109375" style="3" customWidth="1"/>
    <col min="6" max="6" width="12.7109375" style="3" customWidth="1"/>
    <col min="7" max="7" width="1.7109375" style="3" customWidth="1"/>
    <col min="8" max="8" width="10.140625" style="3" customWidth="1"/>
    <col min="9" max="9" width="1.7109375" style="3" customWidth="1"/>
    <col min="10" max="10" width="8.57421875" style="3" customWidth="1"/>
    <col min="11" max="11" width="2.28125" style="3" customWidth="1"/>
    <col min="12" max="12" width="12.57421875" style="3" customWidth="1"/>
    <col min="13" max="13" width="1.7109375" style="3" customWidth="1"/>
    <col min="14" max="14" width="11.00390625" style="3" customWidth="1"/>
    <col min="15" max="15" width="1.7109375" style="3" customWidth="1"/>
    <col min="16" max="16" width="8.28125" style="3" customWidth="1"/>
    <col min="17" max="17" width="1.7109375" style="3" customWidth="1"/>
    <col min="18" max="18" width="13.8515625" style="3" customWidth="1"/>
    <col min="19" max="19" width="1.7109375" style="3" customWidth="1"/>
    <col min="20" max="20" width="10.28125" style="3" customWidth="1"/>
    <col min="21" max="21" width="1.7109375" style="3" customWidth="1"/>
    <col min="22" max="22" width="8.8515625" style="3" customWidth="1"/>
    <col min="23" max="23" width="1.7109375" style="3" customWidth="1"/>
    <col min="24" max="24" width="13.8515625" style="3" customWidth="1"/>
    <col min="25" max="25" width="1.28515625" style="3" customWidth="1"/>
    <col min="26" max="26" width="12.28125" style="3" customWidth="1"/>
    <col min="27" max="27" width="1.7109375" style="3" customWidth="1"/>
    <col min="28" max="28" width="12.57421875" style="3" customWidth="1"/>
    <col min="29" max="29" width="1.8515625" style="3" customWidth="1"/>
    <col min="30" max="30" width="16.00390625" style="3" customWidth="1"/>
    <col min="31" max="31" width="3.421875" style="3" customWidth="1"/>
    <col min="32" max="16384" width="8.421875" style="3" customWidth="1"/>
  </cols>
  <sheetData>
    <row r="1" spans="1:30" ht="18">
      <c r="A1" s="26" t="s">
        <v>42</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8">
      <c r="A2" s="27" t="s">
        <v>12</v>
      </c>
      <c r="B2" s="5"/>
      <c r="C2" s="7"/>
      <c r="D2" s="5"/>
      <c r="E2" s="5"/>
      <c r="F2" s="5"/>
      <c r="G2" s="5"/>
      <c r="H2" s="5"/>
      <c r="I2" s="5"/>
      <c r="J2" s="5"/>
      <c r="K2" s="5"/>
      <c r="L2" s="5"/>
      <c r="M2" s="5"/>
      <c r="N2" s="5"/>
      <c r="O2" s="5"/>
      <c r="P2" s="5"/>
      <c r="Q2" s="5"/>
      <c r="R2" s="5"/>
      <c r="S2" s="5"/>
      <c r="T2" s="5"/>
      <c r="U2" s="5"/>
      <c r="V2" s="5"/>
      <c r="W2" s="5"/>
      <c r="X2" s="5"/>
      <c r="Y2" s="5"/>
      <c r="Z2" s="5"/>
      <c r="AA2" s="5"/>
      <c r="AB2" s="5"/>
      <c r="AC2" s="5"/>
      <c r="AD2" s="5"/>
    </row>
    <row r="3" spans="1:30" ht="18">
      <c r="A3" s="28" t="s">
        <v>14</v>
      </c>
      <c r="B3" s="5"/>
      <c r="C3" s="5"/>
      <c r="D3" s="5"/>
      <c r="E3" s="5"/>
      <c r="F3" s="5"/>
      <c r="G3" s="5"/>
      <c r="H3" s="5"/>
      <c r="I3" s="5"/>
      <c r="J3" s="5"/>
      <c r="K3" s="5"/>
      <c r="L3" s="5"/>
      <c r="M3" s="5"/>
      <c r="N3" s="5"/>
      <c r="O3" s="5"/>
      <c r="P3" s="5"/>
      <c r="Q3" s="5"/>
      <c r="R3" s="5"/>
      <c r="S3" s="5"/>
      <c r="T3" s="5"/>
      <c r="U3" s="5"/>
      <c r="V3" s="5"/>
      <c r="W3" s="5"/>
      <c r="X3" s="5"/>
      <c r="Y3" s="5"/>
      <c r="Z3" s="5"/>
      <c r="AA3" s="5"/>
      <c r="AB3" s="5"/>
      <c r="AC3" s="5"/>
      <c r="AD3" s="5"/>
    </row>
    <row r="4" ht="15.75">
      <c r="C4" s="57" t="s">
        <v>3</v>
      </c>
    </row>
    <row r="7" spans="8:30" ht="30">
      <c r="H7" s="21" t="s">
        <v>30</v>
      </c>
      <c r="I7" s="10"/>
      <c r="J7" s="10"/>
      <c r="K7" s="10"/>
      <c r="L7" s="10"/>
      <c r="N7" s="20" t="s">
        <v>28</v>
      </c>
      <c r="O7" s="10"/>
      <c r="P7" s="10"/>
      <c r="Q7" s="10"/>
      <c r="R7" s="10"/>
      <c r="T7" s="20" t="s">
        <v>29</v>
      </c>
      <c r="U7" s="10"/>
      <c r="V7" s="10"/>
      <c r="W7" s="10"/>
      <c r="X7" s="10"/>
      <c r="Z7" s="10" t="s">
        <v>11</v>
      </c>
      <c r="AA7" s="10"/>
      <c r="AB7" s="10"/>
      <c r="AC7" s="10"/>
      <c r="AD7" s="10"/>
    </row>
    <row r="8" spans="8:26" ht="15">
      <c r="H8" s="24" t="s">
        <v>8</v>
      </c>
      <c r="N8" s="24" t="s">
        <v>8</v>
      </c>
      <c r="T8" s="24" t="s">
        <v>8</v>
      </c>
      <c r="Z8" s="24" t="s">
        <v>8</v>
      </c>
    </row>
    <row r="9" spans="1:30" ht="15">
      <c r="A9" s="9" t="s">
        <v>6</v>
      </c>
      <c r="H9" s="23" t="s">
        <v>10</v>
      </c>
      <c r="J9" s="23" t="s">
        <v>7</v>
      </c>
      <c r="L9" s="23" t="s">
        <v>5</v>
      </c>
      <c r="N9" s="23" t="s">
        <v>10</v>
      </c>
      <c r="P9" s="23" t="s">
        <v>7</v>
      </c>
      <c r="R9" s="23" t="s">
        <v>5</v>
      </c>
      <c r="T9" s="23" t="s">
        <v>10</v>
      </c>
      <c r="V9" s="23" t="s">
        <v>7</v>
      </c>
      <c r="X9" s="23" t="s">
        <v>5</v>
      </c>
      <c r="Z9" s="23" t="s">
        <v>10</v>
      </c>
      <c r="AB9" s="23" t="s">
        <v>7</v>
      </c>
      <c r="AD9" s="23" t="s">
        <v>5</v>
      </c>
    </row>
    <row r="10" spans="1:30" ht="15">
      <c r="A10" s="9"/>
      <c r="H10" s="9"/>
      <c r="J10" s="9"/>
      <c r="L10" s="9"/>
      <c r="N10" s="9"/>
      <c r="P10" s="9"/>
      <c r="R10" s="9"/>
      <c r="T10" s="9"/>
      <c r="V10" s="9"/>
      <c r="X10" s="9"/>
      <c r="Z10" s="9"/>
      <c r="AB10" s="9"/>
      <c r="AD10" s="9"/>
    </row>
    <row r="12" spans="1:30" ht="15">
      <c r="A12" s="3" t="s">
        <v>4</v>
      </c>
      <c r="B12" s="19" t="s">
        <v>55</v>
      </c>
      <c r="G12" s="3" t="s">
        <v>3</v>
      </c>
      <c r="H12" s="11">
        <v>100</v>
      </c>
      <c r="I12" s="19" t="s">
        <v>3</v>
      </c>
      <c r="J12" s="11">
        <v>104</v>
      </c>
      <c r="L12" s="59">
        <v>10496</v>
      </c>
      <c r="N12" s="11">
        <v>91</v>
      </c>
      <c r="P12" s="11">
        <v>95</v>
      </c>
      <c r="R12" s="59">
        <v>10824</v>
      </c>
      <c r="T12" s="11">
        <v>97</v>
      </c>
      <c r="V12" s="11">
        <v>98</v>
      </c>
      <c r="X12" s="59">
        <v>11300</v>
      </c>
      <c r="Z12" s="11">
        <f>T12-N12</f>
        <v>6</v>
      </c>
      <c r="AB12" s="11">
        <f>V12-P12</f>
        <v>3</v>
      </c>
      <c r="AD12" s="59">
        <f>X12-R12</f>
        <v>476</v>
      </c>
    </row>
    <row r="13" ht="15">
      <c r="AD13" s="8"/>
    </row>
    <row r="14" spans="2:30" ht="15">
      <c r="B14" s="3" t="s">
        <v>13</v>
      </c>
      <c r="G14" s="3" t="s">
        <v>3</v>
      </c>
      <c r="H14" s="3">
        <f>SUM(H11:H12)</f>
        <v>100</v>
      </c>
      <c r="J14" s="3">
        <f>SUM(J11:J12)</f>
        <v>104</v>
      </c>
      <c r="L14" s="3">
        <f>SUM(L11:L12)</f>
        <v>10496</v>
      </c>
      <c r="M14" s="8"/>
      <c r="N14" s="3">
        <f>SUM(N11:N12)</f>
        <v>91</v>
      </c>
      <c r="O14" s="8"/>
      <c r="P14" s="3">
        <f>SUM(P11:P12)</f>
        <v>95</v>
      </c>
      <c r="Q14" s="8"/>
      <c r="R14" s="3">
        <f>SUM(R11:R12)</f>
        <v>10824</v>
      </c>
      <c r="S14" s="8"/>
      <c r="T14" s="3">
        <f>SUM(T11:T12)</f>
        <v>97</v>
      </c>
      <c r="U14" s="8"/>
      <c r="V14" s="3">
        <f>SUM(V11:V12)</f>
        <v>98</v>
      </c>
      <c r="W14" s="8"/>
      <c r="X14" s="3">
        <f>SUM(X11:X12)</f>
        <v>11300</v>
      </c>
      <c r="Y14" s="8"/>
      <c r="Z14" s="3">
        <f>SUM(Z11:Z12)</f>
        <v>6</v>
      </c>
      <c r="AB14" s="3">
        <f>SUM(AB11:AB12)</f>
        <v>3</v>
      </c>
      <c r="AC14" s="8"/>
      <c r="AD14" s="3">
        <f>SUM(AD11:AD12)</f>
        <v>476</v>
      </c>
    </row>
    <row r="15" spans="13:29" ht="15">
      <c r="M15" s="8"/>
      <c r="O15" s="8"/>
      <c r="Q15" s="8"/>
      <c r="S15" s="8"/>
      <c r="U15" s="8"/>
      <c r="W15" s="8"/>
      <c r="Y15" s="8"/>
      <c r="AC15" s="8"/>
    </row>
    <row r="16" spans="13:29" ht="15">
      <c r="M16" s="8"/>
      <c r="O16" s="8"/>
      <c r="Q16" s="8"/>
      <c r="S16" s="8"/>
      <c r="U16" s="8"/>
      <c r="W16" s="8"/>
      <c r="Y16" s="8"/>
      <c r="AC16" s="8"/>
    </row>
    <row r="17" spans="1:256" ht="20.25">
      <c r="A17" s="1"/>
      <c r="B17" s="1"/>
      <c r="C17" s="1"/>
      <c r="D17" s="1"/>
      <c r="E17" s="1"/>
      <c r="F17" s="1"/>
      <c r="G17" s="1"/>
      <c r="H17" s="1"/>
      <c r="I17" s="1"/>
      <c r="J17" s="1"/>
      <c r="K17" s="1"/>
      <c r="L17" s="1"/>
      <c r="M17" s="1"/>
      <c r="N17" s="1"/>
      <c r="O17" s="1"/>
      <c r="P17" s="1"/>
      <c r="Q17" s="1"/>
      <c r="R17" s="1"/>
      <c r="S17" s="1"/>
      <c r="T17" s="1"/>
      <c r="U17" s="1"/>
      <c r="V17" s="1"/>
      <c r="W17" s="1"/>
      <c r="X17" s="1"/>
      <c r="Y17" s="1"/>
      <c r="Z17" s="14" t="s">
        <v>9</v>
      </c>
      <c r="AA17" s="14"/>
      <c r="AB17" s="14"/>
      <c r="AC17" s="1"/>
      <c r="AD17" s="1"/>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20.25">
      <c r="A18" s="69" t="s">
        <v>0</v>
      </c>
      <c r="B18" s="70"/>
      <c r="C18" s="70"/>
      <c r="D18" s="70"/>
      <c r="E18" s="70"/>
      <c r="F18" s="70"/>
      <c r="G18" s="70"/>
      <c r="H18" s="71"/>
      <c r="I18" s="1"/>
      <c r="J18" s="1"/>
      <c r="K18" s="1"/>
      <c r="L18" s="1"/>
      <c r="M18" s="1"/>
      <c r="N18" s="1"/>
      <c r="O18" s="1"/>
      <c r="P18" s="1"/>
      <c r="Q18" s="1"/>
      <c r="R18" s="1"/>
      <c r="S18" s="1"/>
      <c r="T18" s="1"/>
      <c r="U18" s="1"/>
      <c r="V18" s="1"/>
      <c r="W18" s="1"/>
      <c r="X18" s="1"/>
      <c r="Y18" s="1"/>
      <c r="Z18" s="15" t="s">
        <v>10</v>
      </c>
      <c r="AA18" s="14"/>
      <c r="AB18" s="15" t="s">
        <v>7</v>
      </c>
      <c r="AC18" s="1"/>
      <c r="AD18" s="17" t="s">
        <v>5</v>
      </c>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2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20.25">
      <c r="A20" s="72" t="s">
        <v>1</v>
      </c>
      <c r="B20" s="73"/>
      <c r="C20" s="73"/>
      <c r="D20" s="73"/>
      <c r="E20" s="73"/>
      <c r="F20" s="73"/>
      <c r="G20" s="73"/>
      <c r="H20" s="73"/>
      <c r="I20" s="73"/>
      <c r="J20" s="73"/>
      <c r="K20" s="73"/>
      <c r="L20" s="73"/>
      <c r="M20" s="73"/>
      <c r="N20" s="73"/>
      <c r="O20" s="73"/>
      <c r="P20" s="73"/>
      <c r="Q20" s="73"/>
      <c r="R20" s="73"/>
      <c r="S20" s="73"/>
      <c r="T20" s="73"/>
      <c r="U20" s="73"/>
      <c r="V20" s="73"/>
      <c r="W20" s="73"/>
      <c r="X20" s="74"/>
      <c r="Y20" s="1"/>
      <c r="Z20" s="1">
        <v>6</v>
      </c>
      <c r="AA20" s="1"/>
      <c r="AB20" s="1">
        <v>3</v>
      </c>
      <c r="AC20" s="1"/>
      <c r="AD20" s="60">
        <f>300+176</f>
        <v>476</v>
      </c>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2" customHeight="1">
      <c r="A21" s="2"/>
      <c r="B21" s="2"/>
      <c r="C21" s="2"/>
      <c r="D21" s="2"/>
      <c r="E21" s="2"/>
      <c r="F21" s="2"/>
      <c r="G21" s="2"/>
      <c r="H21" s="2"/>
      <c r="I21" s="2"/>
      <c r="J21" s="2"/>
      <c r="K21" s="2"/>
      <c r="L21" s="2"/>
      <c r="M21" s="2"/>
      <c r="N21" s="2"/>
      <c r="O21" s="2"/>
      <c r="P21" s="2"/>
      <c r="Q21" s="2"/>
      <c r="R21" s="2"/>
      <c r="S21" s="2"/>
      <c r="T21" s="2"/>
      <c r="U21" s="2"/>
      <c r="V21" s="2"/>
      <c r="W21" s="2"/>
      <c r="X21" s="2"/>
      <c r="Y21" s="1"/>
      <c r="Z21" s="1"/>
      <c r="AA21" s="1"/>
      <c r="AB21" s="1"/>
      <c r="AC21" s="1"/>
      <c r="AD21" s="1"/>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8" customHeight="1">
      <c r="A22" s="16" t="s">
        <v>45</v>
      </c>
      <c r="B22" s="1"/>
      <c r="C22" s="1"/>
      <c r="D22" s="1"/>
      <c r="E22" s="1"/>
      <c r="F22" s="1"/>
      <c r="G22" s="1"/>
      <c r="H22" s="1"/>
      <c r="I22" s="1"/>
      <c r="J22" s="1"/>
      <c r="K22" s="1"/>
      <c r="L22" s="1"/>
      <c r="M22" s="1"/>
      <c r="N22" s="1"/>
      <c r="O22" s="1"/>
      <c r="P22" s="1"/>
      <c r="Q22" s="1"/>
      <c r="R22" s="1"/>
      <c r="S22" s="1"/>
      <c r="T22" s="1"/>
      <c r="U22" s="1"/>
      <c r="V22" s="1"/>
      <c r="W22" s="1"/>
      <c r="X22" s="1"/>
      <c r="Y22" s="1"/>
      <c r="Z22" s="13"/>
      <c r="AA22" s="1"/>
      <c r="AB22" s="13"/>
      <c r="AC22" s="1"/>
      <c r="AD22" s="13"/>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ht="10.5" customHeight="1">
      <c r="A23" s="1" t="s">
        <v>3</v>
      </c>
      <c r="B23" s="1"/>
      <c r="C23" s="1"/>
      <c r="D23" s="1"/>
      <c r="E23" s="1"/>
      <c r="F23" s="1"/>
      <c r="G23" s="1"/>
      <c r="H23" s="1"/>
      <c r="I23" s="1"/>
      <c r="J23" s="1"/>
      <c r="K23" s="1"/>
      <c r="L23" s="1"/>
      <c r="M23" s="1"/>
      <c r="N23" s="1"/>
      <c r="O23" s="1"/>
      <c r="P23" s="1"/>
      <c r="Q23" s="1"/>
      <c r="R23" s="1"/>
      <c r="S23" s="1"/>
      <c r="T23" s="1"/>
      <c r="U23" s="1"/>
      <c r="V23" s="1"/>
      <c r="W23" s="1"/>
      <c r="X23" s="1"/>
      <c r="Y23" s="1"/>
      <c r="Z23" s="13"/>
      <c r="AA23" s="1"/>
      <c r="AB23" s="13"/>
      <c r="AC23" s="1"/>
      <c r="AD23" s="13"/>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162" customHeight="1">
      <c r="A24" s="75" t="s">
        <v>54</v>
      </c>
      <c r="B24" s="76"/>
      <c r="C24" s="76"/>
      <c r="D24" s="76"/>
      <c r="E24" s="76"/>
      <c r="F24" s="76"/>
      <c r="G24" s="76"/>
      <c r="H24" s="76"/>
      <c r="I24" s="76"/>
      <c r="J24" s="76"/>
      <c r="K24" s="76"/>
      <c r="L24" s="76"/>
      <c r="M24" s="76"/>
      <c r="N24" s="76"/>
      <c r="O24" s="76"/>
      <c r="P24" s="76"/>
      <c r="Q24" s="76"/>
      <c r="R24" s="76"/>
      <c r="S24" s="76"/>
      <c r="T24" s="76"/>
      <c r="U24" s="76"/>
      <c r="V24" s="76"/>
      <c r="W24" s="76"/>
      <c r="X24" s="77"/>
      <c r="Y24" s="1"/>
      <c r="Z24" s="13"/>
      <c r="AA24" s="1"/>
      <c r="AB24" s="13"/>
      <c r="AC24" s="1"/>
      <c r="AD24" s="13"/>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30" ht="18">
      <c r="A25" s="13"/>
      <c r="B25" s="1"/>
      <c r="C25" s="1"/>
      <c r="D25" s="1"/>
      <c r="E25" s="1"/>
      <c r="F25" s="1"/>
      <c r="G25" s="1"/>
      <c r="H25" s="1"/>
      <c r="I25" s="1"/>
      <c r="J25" s="1"/>
      <c r="K25" s="1"/>
      <c r="L25" s="1"/>
      <c r="M25" s="1"/>
      <c r="N25" s="1"/>
      <c r="O25" s="1"/>
      <c r="P25" s="1"/>
      <c r="Q25" s="1"/>
      <c r="R25" s="1"/>
      <c r="S25" s="1"/>
      <c r="T25" s="1"/>
      <c r="U25" s="1"/>
      <c r="V25" s="1"/>
      <c r="W25" s="1"/>
      <c r="X25" s="1"/>
      <c r="Y25" s="1"/>
      <c r="Z25" s="22"/>
      <c r="AB25" s="22"/>
      <c r="AD25" s="22"/>
    </row>
    <row r="26" spans="1:256" ht="18">
      <c r="A26" s="72" t="s">
        <v>47</v>
      </c>
      <c r="B26" s="73"/>
      <c r="C26" s="73"/>
      <c r="D26" s="73"/>
      <c r="E26" s="73"/>
      <c r="F26" s="73"/>
      <c r="G26" s="73"/>
      <c r="H26" s="73"/>
      <c r="I26" s="73"/>
      <c r="J26" s="73"/>
      <c r="K26" s="73"/>
      <c r="L26" s="73"/>
      <c r="M26" s="73"/>
      <c r="N26" s="73"/>
      <c r="O26" s="73"/>
      <c r="P26" s="73"/>
      <c r="Q26" s="73"/>
      <c r="R26" s="73"/>
      <c r="S26" s="73"/>
      <c r="T26" s="73"/>
      <c r="U26" s="73"/>
      <c r="V26" s="73"/>
      <c r="W26" s="73"/>
      <c r="X26" s="74"/>
      <c r="Y26" s="1" t="s">
        <v>3</v>
      </c>
      <c r="Z26" s="18">
        <f>SUM(Z20:Z24)</f>
        <v>6</v>
      </c>
      <c r="AA26" s="1">
        <f>SUM(AA20:AA24)</f>
        <v>0</v>
      </c>
      <c r="AB26" s="18">
        <f>SUM(AB20:AB24)</f>
        <v>3</v>
      </c>
      <c r="AC26" s="1">
        <f>SUM(AC20:AC24)</f>
        <v>0</v>
      </c>
      <c r="AD26" s="25">
        <f>SUM(AD20:AD24)</f>
        <v>476</v>
      </c>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30" ht="18">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2:30" ht="18">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2"/>
      <c r="AA32" s="1"/>
      <c r="AB32" s="12"/>
      <c r="AC32" s="1"/>
      <c r="AD32" s="1"/>
    </row>
    <row r="33" spans="1:30" ht="1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8">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pans="1:30" ht="18">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pans="1:30" ht="1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sheetData>
  <mergeCells count="4">
    <mergeCell ref="A18:H18"/>
    <mergeCell ref="A26:X26"/>
    <mergeCell ref="A20:X20"/>
    <mergeCell ref="A24:X24"/>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2005-01-28T18:15:04Z</cp:lastPrinted>
  <dcterms:created xsi:type="dcterms:W3CDTF">2003-12-29T19:39:16Z</dcterms:created>
  <dcterms:modified xsi:type="dcterms:W3CDTF">2005-03-03T15:03:34Z</dcterms:modified>
  <cp:category/>
  <cp:version/>
  <cp:contentType/>
  <cp:contentStatus/>
</cp:coreProperties>
</file>