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55" windowHeight="5280" activeTab="0"/>
  </bookViews>
  <sheets>
    <sheet name="Component Consolidate Acct Sum " sheetId="1" r:id="rId1"/>
    <sheet name="Component Summary Worksheets" sheetId="2" r:id="rId2"/>
  </sheets>
  <definedNames>
    <definedName name="\D">'Component Summary Worksheets'!#REF!</definedName>
    <definedName name="_xlnm.Print_Area" localSheetId="0">'Component Consolidate Acct Sum '!$A$1:$I$58</definedName>
    <definedName name="_xlnm.Print_Area" localSheetId="1">'Component Summary Worksheets'!$A$1:$AE$30</definedName>
  </definedNames>
  <calcPr fullCalcOnLoad="1"/>
</workbook>
</file>

<file path=xl/sharedStrings.xml><?xml version="1.0" encoding="utf-8"?>
<sst xmlns="http://schemas.openxmlformats.org/spreadsheetml/2006/main" count="120" uniqueCount="59">
  <si>
    <t>2006 Enacted (with Rescissions).........................................................................................</t>
  </si>
  <si>
    <t>2007 Estimate (direct)*...............................................................................................................................................................</t>
  </si>
  <si>
    <t>* The Department of Justice 2008 budget request was built on a starting point that recognized progress in enacting the FY 2007 appropriation.  The starting point used (referred to throughout this document as the "Estimate") is the average of the Senate Committee and House passed marks, less one percent, unless noted otherwise.</t>
  </si>
  <si>
    <t xml:space="preserve">  Change 2008 from 2007 Estimate .................................................................................................................</t>
  </si>
  <si>
    <t>Total Program Changes …………………………………………………………..………</t>
  </si>
  <si>
    <t/>
  </si>
  <si>
    <t xml:space="preserve"> </t>
  </si>
  <si>
    <t>(Dollars in thousands)</t>
  </si>
  <si>
    <t>Amount</t>
  </si>
  <si>
    <t>Comparison by activity and program</t>
  </si>
  <si>
    <t>FTE</t>
  </si>
  <si>
    <t>Grand Total</t>
  </si>
  <si>
    <t>Perm</t>
  </si>
  <si>
    <t>Pos.</t>
  </si>
  <si>
    <t>Reimbursable FTE</t>
  </si>
  <si>
    <t>SALARIES AND EXPENSES</t>
  </si>
  <si>
    <t>(Dollars in Thousands)</t>
  </si>
  <si>
    <t xml:space="preserve">   TOTAL</t>
  </si>
  <si>
    <t>Increases:</t>
  </si>
  <si>
    <t>Decreases:</t>
  </si>
  <si>
    <t>*************MACRO AREA ********************************</t>
  </si>
  <si>
    <t>********** ALT-Z  (ADDS DOTS TO LABEL)**************</t>
  </si>
  <si>
    <t>{edit}......................................~{d 2}</t>
  </si>
  <si>
    <t>********** ALT-D  (DELETES 1 COLUMN)**************</t>
  </si>
  <si>
    <t>/WDC~{R 2}</t>
  </si>
  <si>
    <t>Program Changes</t>
  </si>
  <si>
    <t>Total Adjustments to Base ........................................................................................................................................................</t>
  </si>
  <si>
    <t>Total Program Changes</t>
  </si>
  <si>
    <t>Subtotal Increases .....................................................................................................................................................................................................................................................................</t>
  </si>
  <si>
    <t>Subtotal Decreases......................................................................................................................................................................................................................................................................</t>
  </si>
  <si>
    <t>2007 President's Budget (Information Only)...............................................................................................................................................................</t>
  </si>
  <si>
    <t>2007 Continuing Resolution Level (Information Only)...............................................................................................................................................................</t>
  </si>
  <si>
    <t xml:space="preserve">2008 Request ................................................................................................................................................................ </t>
  </si>
  <si>
    <t>2008 Current Services ..........................................................................................................................................</t>
  </si>
  <si>
    <t>Unfunded Position and FTE Reduction .............................................................................................................................................…</t>
  </si>
  <si>
    <t>2007 Estimate</t>
  </si>
  <si>
    <t>2008 Request</t>
  </si>
  <si>
    <t>2008 Current Services</t>
  </si>
  <si>
    <t>Program Increases</t>
  </si>
  <si>
    <t>2008 Request .................................................................................................................................</t>
  </si>
  <si>
    <t>OFFICE OF THE INSPECTOR GENERAL</t>
  </si>
  <si>
    <t>Changes in Compensable Days…............................................................................…</t>
  </si>
  <si>
    <t>Health Insurance....................................................................................................…</t>
  </si>
  <si>
    <t>GSA Rent............................................................................................................…</t>
  </si>
  <si>
    <t>DHS Security Charge.................................................................................................…</t>
  </si>
  <si>
    <t>Moves (Lease Expirations)...........................................................................................…</t>
  </si>
  <si>
    <t>Security Investigations.............................................................................................…</t>
  </si>
  <si>
    <t>Counterterrorism Oversight..........................................................................................................................</t>
  </si>
  <si>
    <t>1.  Counterterrorism Oversight ..............................................................................................................................................................................................................</t>
  </si>
  <si>
    <t>Total Program Increases...............................................................................................................................................................................................................</t>
  </si>
  <si>
    <t xml:space="preserve">     Change 2008 from 2007 Estimate...................................................................................................................................................</t>
  </si>
  <si>
    <t>Retirement................................................................................................…</t>
  </si>
  <si>
    <t>Employee Compensation Fund.........................................................................................…</t>
  </si>
  <si>
    <t xml:space="preserve">Increases </t>
  </si>
  <si>
    <t>Total.....................................................................................</t>
  </si>
  <si>
    <t>Audit, Inspections, Investigations, and Reviews…………………</t>
  </si>
  <si>
    <t>2008 Pay Raise (3.0%)...........................................................................…</t>
  </si>
  <si>
    <r>
      <t xml:space="preserve">The Office of the Inspector General (OIG) requests 5 positions, 3 FTE (including 1 attorney), and $460,000 to enable the OIG to assist the Department in ensuring that its counterterrorism funds are put to the most effective use.  </t>
    </r>
    <r>
      <rPr>
        <sz val="14"/>
        <rFont val="Arial"/>
        <family val="2"/>
      </rPr>
      <t>With these positions, the OIG will continue to examine key issues in the FBI, including development of its Sentinel Case Management System, its efforts to protect the nation’s seaports, and its process for reporting possible violations involving its intelligence activities to the President's Intelligence Oversight Board.  The OIG will continue to conduct audits and reviews on topics such as the operations of the Terrorist Screening Center, the Department's internal controls over terrorism reporting, intelligence sharing, and the Bureau of Prisons' efforts to improve the monitoring of communications for terrorists and other high-risk inmates.  Additional resources would enable the OIG to undertake new reviews in these and other critical areas.   FY 2008 current services resources for this initiative are the total program level of 434 positions (135 agents), 422 FTE, and $72,748,000.</t>
    </r>
  </si>
  <si>
    <t>Annualization of 2007 Pay Raise (2.2%)...........................................................................…</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</si>
</sst>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s>
  <fonts count="14">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sz val="16"/>
      <name val="Arial"/>
      <family val="0"/>
    </font>
    <font>
      <u val="single"/>
      <sz val="14"/>
      <name val="Arial"/>
      <family val="0"/>
    </font>
    <font>
      <b/>
      <sz val="14"/>
      <name val="Arial"/>
      <family val="2"/>
    </font>
    <font>
      <b/>
      <u val="single"/>
      <sz val="14"/>
      <name val="Arial"/>
      <family val="2"/>
    </font>
    <font>
      <b/>
      <u val="single"/>
      <sz val="10"/>
      <name val="Arial"/>
      <family val="0"/>
    </font>
    <font>
      <u val="doubleAccounting"/>
      <sz val="10"/>
      <name val="Arial"/>
      <family val="0"/>
    </font>
  </fonts>
  <fills count="2">
    <fill>
      <patternFill/>
    </fill>
    <fill>
      <patternFill patternType="gray125"/>
    </fill>
  </fills>
  <borders count="17">
    <border>
      <left/>
      <right/>
      <top/>
      <bottom/>
      <diagonal/>
    </border>
    <border>
      <left/>
      <right/>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right>
        <color indexed="63"/>
      </right>
      <top/>
      <bottom style="thin"/>
    </border>
    <border>
      <left>
        <color indexed="63"/>
      </left>
      <right>
        <color indexed="63"/>
      </right>
      <top/>
      <bottom style="thin"/>
    </border>
    <border>
      <left>
        <color indexed="63"/>
      </left>
      <right/>
      <top/>
      <bottom style="thin"/>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98">
    <xf numFmtId="3" fontId="0" fillId="0" borderId="0" xfId="0" applyAlignment="1">
      <alignment/>
    </xf>
    <xf numFmtId="3" fontId="7" fillId="0" borderId="0" xfId="0" applyAlignment="1">
      <alignment/>
    </xf>
    <xf numFmtId="3" fontId="4" fillId="0" borderId="0" xfId="0" applyAlignment="1">
      <alignment/>
    </xf>
    <xf numFmtId="3" fontId="8" fillId="0" borderId="0" xfId="0" applyAlignment="1">
      <alignment/>
    </xf>
    <xf numFmtId="3" fontId="4" fillId="0" borderId="0" xfId="0" applyAlignment="1">
      <alignment horizontal="centerContinuous"/>
    </xf>
    <xf numFmtId="3" fontId="5" fillId="0" borderId="0" xfId="0" applyAlignment="1">
      <alignment horizontal="centerContinuous"/>
    </xf>
    <xf numFmtId="5" fontId="4" fillId="0" borderId="0" xfId="0" applyAlignment="1">
      <alignment/>
    </xf>
    <xf numFmtId="3" fontId="6" fillId="0" borderId="0" xfId="0" applyAlignment="1">
      <alignment/>
    </xf>
    <xf numFmtId="5" fontId="7" fillId="0" borderId="0" xfId="0" applyAlignment="1">
      <alignment/>
    </xf>
    <xf numFmtId="3" fontId="4" fillId="0" borderId="1" xfId="0" applyAlignment="1">
      <alignment/>
    </xf>
    <xf numFmtId="3" fontId="7" fillId="0" borderId="0" xfId="0" applyAlignment="1">
      <alignment horizontal="center"/>
    </xf>
    <xf numFmtId="3" fontId="9" fillId="0" borderId="0" xfId="0" applyAlignment="1">
      <alignment horizontal="center"/>
    </xf>
    <xf numFmtId="3" fontId="9" fillId="0" borderId="0" xfId="0" applyAlignment="1">
      <alignment horizontal="center"/>
    </xf>
    <xf numFmtId="3" fontId="4" fillId="0" borderId="0" xfId="0" applyFont="1" applyAlignment="1">
      <alignment horizontal="centerContinuous"/>
    </xf>
    <xf numFmtId="3" fontId="4" fillId="0" borderId="0" xfId="0" applyFont="1" applyAlignment="1">
      <alignment/>
    </xf>
    <xf numFmtId="3" fontId="6" fillId="0" borderId="0" xfId="0" applyAlignment="1">
      <alignment horizontal="center"/>
    </xf>
    <xf numFmtId="3" fontId="4" fillId="0" borderId="0" xfId="0" applyAlignment="1">
      <alignment horizontal="center"/>
    </xf>
    <xf numFmtId="3" fontId="10" fillId="0" borderId="0" xfId="0" applyFont="1" applyAlignment="1">
      <alignment horizontal="centerContinuous"/>
    </xf>
    <xf numFmtId="3" fontId="11" fillId="0" borderId="0" xfId="0" applyFont="1" applyAlignment="1">
      <alignment horizontal="centerContinuous"/>
    </xf>
    <xf numFmtId="3" fontId="7" fillId="0" borderId="0" xfId="0" applyFont="1" applyAlignment="1">
      <alignment horizontal="centerContinuous"/>
    </xf>
    <xf numFmtId="3" fontId="0" fillId="0" borderId="0" xfId="0" applyNumberFormat="1" applyBorder="1" applyAlignment="1">
      <alignment/>
    </xf>
    <xf numFmtId="0" fontId="0" fillId="0" borderId="2" xfId="0" applyBorder="1" applyAlignment="1">
      <alignment/>
    </xf>
    <xf numFmtId="3" fontId="0" fillId="0" borderId="3" xfId="0" applyNumberFormat="1" applyBorder="1" applyAlignment="1">
      <alignment/>
    </xf>
    <xf numFmtId="3" fontId="0" fillId="0" borderId="0" xfId="0" applyBorder="1" applyAlignment="1">
      <alignment/>
    </xf>
    <xf numFmtId="3" fontId="0" fillId="0" borderId="2" xfId="0" applyNumberFormat="1" applyBorder="1" applyAlignment="1">
      <alignment/>
    </xf>
    <xf numFmtId="3" fontId="0" fillId="0" borderId="4" xfId="0" applyNumberFormat="1" applyBorder="1" applyAlignment="1">
      <alignment/>
    </xf>
    <xf numFmtId="3" fontId="0" fillId="0" borderId="5" xfId="0" applyNumberFormat="1" applyBorder="1" applyAlignment="1">
      <alignment/>
    </xf>
    <xf numFmtId="3" fontId="0" fillId="0" borderId="6" xfId="0" applyNumberFormat="1" applyBorder="1" applyAlignment="1">
      <alignment/>
    </xf>
    <xf numFmtId="3" fontId="4" fillId="0" borderId="1" xfId="0" applyFont="1" applyAlignment="1">
      <alignment horizontal="right"/>
    </xf>
    <xf numFmtId="3" fontId="4" fillId="0" borderId="0" xfId="0" applyFont="1" applyAlignment="1">
      <alignment/>
    </xf>
    <xf numFmtId="3" fontId="4" fillId="0" borderId="1" xfId="0" applyFont="1" applyAlignment="1">
      <alignment/>
    </xf>
    <xf numFmtId="5" fontId="4" fillId="0" borderId="0" xfId="0" applyFont="1" applyAlignment="1">
      <alignment/>
    </xf>
    <xf numFmtId="0" fontId="12" fillId="0" borderId="0" xfId="0" applyFont="1" applyAlignment="1">
      <alignment horizontal="centerContinuous"/>
    </xf>
    <xf numFmtId="0" fontId="0" fillId="0" borderId="0" xfId="0" applyAlignment="1">
      <alignment horizontal="centerContinuous"/>
    </xf>
    <xf numFmtId="3" fontId="0" fillId="0" borderId="0" xfId="0" applyNumberFormat="1" applyAlignment="1">
      <alignment horizontal="centerContinuous"/>
    </xf>
    <xf numFmtId="3" fontId="0" fillId="0" borderId="0" xfId="0" applyAlignment="1">
      <alignment/>
    </xf>
    <xf numFmtId="3" fontId="0" fillId="0" borderId="0" xfId="0" applyNumberFormat="1" applyAlignment="1">
      <alignment/>
    </xf>
    <xf numFmtId="0" fontId="0" fillId="0" borderId="0" xfId="0" applyAlignment="1">
      <alignment/>
    </xf>
    <xf numFmtId="0" fontId="0" fillId="0" borderId="7" xfId="0" applyBorder="1" applyAlignment="1">
      <alignment horizontal="center"/>
    </xf>
    <xf numFmtId="3" fontId="0" fillId="0" borderId="7" xfId="0" applyNumberFormat="1" applyBorder="1" applyAlignment="1">
      <alignment horizontal="center"/>
    </xf>
    <xf numFmtId="0" fontId="0" fillId="0" borderId="8" xfId="0" applyBorder="1" applyAlignment="1">
      <alignment/>
    </xf>
    <xf numFmtId="3" fontId="0" fillId="0" borderId="9" xfId="0" applyNumberFormat="1" applyBorder="1" applyAlignment="1">
      <alignment/>
    </xf>
    <xf numFmtId="3" fontId="0" fillId="0" borderId="10" xfId="0" applyNumberFormat="1" applyBorder="1" applyAlignment="1">
      <alignment/>
    </xf>
    <xf numFmtId="3" fontId="0" fillId="0" borderId="11" xfId="0" applyBorder="1" applyAlignment="1">
      <alignment/>
    </xf>
    <xf numFmtId="0" fontId="0" fillId="0" borderId="11" xfId="0" applyBorder="1" applyAlignment="1">
      <alignment/>
    </xf>
    <xf numFmtId="3" fontId="0" fillId="0" borderId="11" xfId="0" applyNumberFormat="1" applyBorder="1" applyAlignment="1">
      <alignment/>
    </xf>
    <xf numFmtId="3" fontId="13" fillId="0" borderId="9" xfId="0" applyNumberFormat="1" applyBorder="1" applyAlignment="1">
      <alignment/>
    </xf>
    <xf numFmtId="3" fontId="13" fillId="0" borderId="10" xfId="0" applyNumberFormat="1" applyBorder="1" applyAlignment="1">
      <alignment/>
    </xf>
    <xf numFmtId="0" fontId="13" fillId="0" borderId="11" xfId="0" applyBorder="1" applyAlignment="1">
      <alignment/>
    </xf>
    <xf numFmtId="3" fontId="4" fillId="0" borderId="0" xfId="0" applyFont="1" applyAlignment="1">
      <alignment horizontal="centerContinuous"/>
    </xf>
    <xf numFmtId="3" fontId="4" fillId="0" borderId="0" xfId="0" applyAlignment="1">
      <alignment horizontal="centerContinuous"/>
    </xf>
    <xf numFmtId="3" fontId="4" fillId="0" borderId="0" xfId="0" applyNumberFormat="1" applyAlignment="1">
      <alignment horizontal="centerContinuous"/>
    </xf>
    <xf numFmtId="3" fontId="4" fillId="0" borderId="0" xfId="0" applyAlignment="1">
      <alignment/>
    </xf>
    <xf numFmtId="3" fontId="0" fillId="0" borderId="0" xfId="0" applyAlignment="1">
      <alignment horizontal="left" indent="1"/>
    </xf>
    <xf numFmtId="3" fontId="0" fillId="0" borderId="0" xfId="0" applyAlignment="1">
      <alignment horizontal="left"/>
    </xf>
    <xf numFmtId="3" fontId="0" fillId="0" borderId="0" xfId="0" applyAlignment="1">
      <alignment horizontal="left" indent="2"/>
    </xf>
    <xf numFmtId="0" fontId="0" fillId="0" borderId="10" xfId="0" applyBorder="1" applyAlignment="1">
      <alignment/>
    </xf>
    <xf numFmtId="0" fontId="0" fillId="0" borderId="0" xfId="0" applyAlignment="1">
      <alignment horizontal="left" indent="1"/>
    </xf>
    <xf numFmtId="3" fontId="0" fillId="0" borderId="0" xfId="0" applyBorder="1" applyAlignment="1">
      <alignment horizontal="left" indent="1"/>
    </xf>
    <xf numFmtId="3" fontId="7" fillId="0" borderId="0" xfId="0" applyFont="1" applyBorder="1" applyAlignment="1">
      <alignment vertical="top" wrapText="1"/>
    </xf>
    <xf numFmtId="0" fontId="0" fillId="0" borderId="0" xfId="0" applyAlignment="1">
      <alignment horizontal="left" indent="3"/>
    </xf>
    <xf numFmtId="3" fontId="0" fillId="0" borderId="0" xfId="0" applyBorder="1" applyAlignment="1">
      <alignment/>
    </xf>
    <xf numFmtId="3" fontId="0" fillId="0" borderId="0" xfId="0" applyBorder="1" applyAlignment="1">
      <alignment/>
    </xf>
    <xf numFmtId="3" fontId="0" fillId="0" borderId="0" xfId="0" applyBorder="1" applyAlignment="1">
      <alignment/>
    </xf>
    <xf numFmtId="3" fontId="0" fillId="0" borderId="0" xfId="0" applyBorder="1" applyAlignment="1">
      <alignment/>
    </xf>
    <xf numFmtId="3" fontId="7" fillId="0" borderId="0" xfId="0" applyFont="1" applyAlignment="1">
      <alignment horizontal="left" indent="1"/>
    </xf>
    <xf numFmtId="3" fontId="7" fillId="0" borderId="0" xfId="0" applyBorder="1" applyAlignment="1">
      <alignment/>
    </xf>
    <xf numFmtId="3" fontId="7" fillId="0" borderId="12" xfId="0" applyBorder="1" applyAlignment="1">
      <alignment/>
    </xf>
    <xf numFmtId="3" fontId="7" fillId="0" borderId="0" xfId="0" applyBorder="1" applyAlignment="1">
      <alignment/>
    </xf>
    <xf numFmtId="5" fontId="7" fillId="0" borderId="12" xfId="0" applyBorder="1" applyAlignment="1">
      <alignment/>
    </xf>
    <xf numFmtId="3" fontId="8" fillId="0" borderId="0" xfId="0" applyBorder="1" applyAlignment="1">
      <alignment/>
    </xf>
    <xf numFmtId="164" fontId="4" fillId="0" borderId="1" xfId="0" applyNumberFormat="1" applyAlignment="1">
      <alignment/>
    </xf>
    <xf numFmtId="3" fontId="0" fillId="0" borderId="0" xfId="0" applyNumberFormat="1" applyFont="1" applyAlignment="1">
      <alignment horizontal="left" wrapText="1"/>
    </xf>
    <xf numFmtId="0" fontId="0" fillId="0" borderId="13" xfId="0" applyBorder="1" applyAlignment="1">
      <alignment horizontal="center"/>
    </xf>
    <xf numFmtId="0" fontId="0" fillId="0" borderId="12"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3" fontId="7" fillId="0" borderId="0" xfId="0" applyFont="1" applyBorder="1" applyAlignment="1">
      <alignment horizontal="left"/>
    </xf>
    <xf numFmtId="3" fontId="7" fillId="0" borderId="0" xfId="0" applyFont="1" applyBorder="1" applyAlignment="1">
      <alignment horizontal="left"/>
    </xf>
    <xf numFmtId="3" fontId="7" fillId="0" borderId="0" xfId="0" applyFont="1" applyBorder="1" applyAlignment="1">
      <alignment horizontal="left"/>
    </xf>
    <xf numFmtId="3" fontId="10" fillId="0" borderId="0" xfId="0" applyFont="1" applyBorder="1" applyAlignment="1">
      <alignment horizontal="left" vertical="top" wrapText="1"/>
    </xf>
    <xf numFmtId="3" fontId="10"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9" fillId="0" borderId="0" xfId="0" applyFont="1" applyBorder="1" applyAlignment="1">
      <alignment/>
    </xf>
    <xf numFmtId="3" fontId="9" fillId="0" borderId="0" xfId="0" applyFont="1" applyBorder="1" applyAlignment="1">
      <alignment/>
    </xf>
    <xf numFmtId="3" fontId="9" fillId="0" borderId="0" xfId="0" applyFont="1" applyBorder="1" applyAlignment="1">
      <alignment/>
    </xf>
    <xf numFmtId="3" fontId="4" fillId="0" borderId="14" xfId="0" applyFont="1" applyBorder="1" applyAlignment="1">
      <alignment horizontal="center"/>
    </xf>
    <xf numFmtId="3" fontId="4" fillId="0" borderId="15" xfId="0" applyBorder="1" applyAlignment="1">
      <alignment horizontal="center"/>
    </xf>
    <xf numFmtId="3" fontId="4" fillId="0" borderId="16" xfId="0" applyBorder="1" applyAlignment="1">
      <alignment horizontal="center"/>
    </xf>
    <xf numFmtId="3" fontId="4" fillId="0" borderId="14" xfId="0" applyFont="1" applyBorder="1" applyAlignment="1">
      <alignment horizontal="center" wrapText="1"/>
    </xf>
    <xf numFmtId="3" fontId="0" fillId="0" borderId="15" xfId="0" applyBorder="1" applyAlignment="1">
      <alignment/>
    </xf>
    <xf numFmtId="3" fontId="0" fillId="0" borderId="16" xfId="0" applyBorder="1" applyAlignment="1">
      <alignment/>
    </xf>
    <xf numFmtId="3" fontId="4" fillId="0" borderId="15" xfId="0" applyFont="1" applyBorder="1" applyAlignment="1">
      <alignment horizontal="center"/>
    </xf>
    <xf numFmtId="3" fontId="4" fillId="0" borderId="16" xfId="0" applyFont="1" applyBorder="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N128"/>
  <sheetViews>
    <sheetView tabSelected="1" view="pageBreakPreview" zoomScaleSheetLayoutView="100" workbookViewId="0" topLeftCell="A22">
      <selection activeCell="A59" sqref="A59:IV59"/>
    </sheetView>
  </sheetViews>
  <sheetFormatPr defaultColWidth="9.140625" defaultRowHeight="12.75"/>
  <cols>
    <col min="1" max="1" width="9.28125" style="35" customWidth="1"/>
    <col min="2" max="2" width="6.7109375" style="35" customWidth="1"/>
    <col min="3" max="3" width="7.7109375" style="35" customWidth="1"/>
    <col min="4" max="4" width="15.00390625" style="35" customWidth="1"/>
    <col min="5" max="5" width="19.7109375" style="35" customWidth="1"/>
    <col min="6" max="6" width="1.421875" style="35" customWidth="1"/>
    <col min="7" max="7" width="10.8515625" style="36" customWidth="1"/>
    <col min="8" max="8" width="7.7109375" style="36" customWidth="1"/>
    <col min="9" max="9" width="12.140625" style="35" customWidth="1"/>
    <col min="10" max="10" width="1.7109375" style="35" customWidth="1"/>
    <col min="11" max="13" width="2.7109375" style="35" customWidth="1"/>
    <col min="14" max="14" width="2.7109375" style="35" hidden="1" customWidth="1"/>
    <col min="15" max="16" width="2.7109375" style="35" customWidth="1"/>
    <col min="17" max="17" width="9.7109375" style="35" customWidth="1"/>
    <col min="18" max="18" width="2.7109375" style="35" customWidth="1"/>
    <col min="19" max="19" width="9.7109375" style="35" hidden="1" customWidth="1"/>
    <col min="20" max="20" width="9.140625" style="35" customWidth="1"/>
    <col min="21" max="23" width="2.7109375" style="35" customWidth="1"/>
    <col min="24" max="24" width="8.421875" style="35" hidden="1" customWidth="1"/>
    <col min="25" max="25" width="12.7109375" style="35" customWidth="1"/>
    <col min="26" max="28" width="2.7109375" style="35" customWidth="1"/>
    <col min="29" max="29" width="8.421875" style="35" hidden="1" customWidth="1"/>
    <col min="30" max="30" width="12.7109375" style="35" customWidth="1"/>
    <col min="31" max="33" width="2.7109375" style="35" customWidth="1"/>
    <col min="34" max="34" width="2.7109375" style="35" hidden="1" customWidth="1"/>
    <col min="35" max="38" width="2.7109375" style="35" customWidth="1"/>
    <col min="39" max="39" width="8.421875" style="35" hidden="1" customWidth="1"/>
    <col min="40" max="40" width="12.7109375" style="35" customWidth="1"/>
    <col min="41" max="43" width="2.7109375" style="35" customWidth="1"/>
    <col min="44" max="44" width="8.421875" style="35" hidden="1" customWidth="1"/>
    <col min="45" max="45" width="12.7109375" style="35" customWidth="1"/>
    <col min="46" max="48" width="2.7109375" style="35" customWidth="1"/>
    <col min="49" max="49" width="9.140625" style="35" customWidth="1"/>
    <col min="50" max="50" width="15.7109375" style="35" customWidth="1"/>
    <col min="51" max="53" width="2.7109375" style="35" customWidth="1"/>
    <col min="54" max="54" width="9.140625" style="35" customWidth="1"/>
    <col min="55" max="55" width="15.7109375" style="35" customWidth="1"/>
    <col min="56" max="56" width="2.7109375" style="35" customWidth="1"/>
    <col min="57" max="57" width="9.7109375" style="35" customWidth="1"/>
    <col min="58" max="58" width="2.7109375" style="35" customWidth="1"/>
    <col min="59" max="59" width="9.140625" style="35" customWidth="1"/>
    <col min="60" max="60" width="12.7109375" style="35" customWidth="1"/>
    <col min="61" max="66" width="2.7109375" style="35" customWidth="1"/>
    <col min="67" max="67" width="9.140625" style="35" customWidth="1"/>
    <col min="68" max="68" width="9.7109375" style="35" customWidth="1"/>
    <col min="69" max="69" width="2.7109375" style="35" customWidth="1"/>
    <col min="70" max="70" width="9.7109375" style="35" customWidth="1"/>
    <col min="71" max="71" width="2.7109375" style="35" customWidth="1"/>
    <col min="72" max="72" width="9.7109375" style="35" customWidth="1"/>
    <col min="73" max="73" width="2.7109375" style="35" customWidth="1"/>
    <col min="74" max="74" width="12.7109375" style="35" customWidth="1"/>
    <col min="75" max="16384" width="9.140625" style="35" customWidth="1"/>
  </cols>
  <sheetData>
    <row r="2" spans="1:9" ht="12.75">
      <c r="A2" s="32" t="s">
        <v>40</v>
      </c>
      <c r="B2" s="33"/>
      <c r="C2" s="33"/>
      <c r="D2" s="32"/>
      <c r="E2" s="33"/>
      <c r="F2" s="33"/>
      <c r="G2" s="34"/>
      <c r="H2" s="34"/>
      <c r="I2" s="33"/>
    </row>
    <row r="3" spans="1:9" ht="12.75">
      <c r="A3" s="33" t="s">
        <v>16</v>
      </c>
      <c r="B3" s="33"/>
      <c r="C3" s="33"/>
      <c r="D3" s="33"/>
      <c r="E3" s="33"/>
      <c r="F3" s="33"/>
      <c r="G3" s="34"/>
      <c r="H3" s="34"/>
      <c r="I3" s="33"/>
    </row>
    <row r="4" ht="12.75">
      <c r="I4" s="37"/>
    </row>
    <row r="5" spans="2:10" ht="12.75" customHeight="1">
      <c r="B5" s="35" t="s">
        <v>6</v>
      </c>
      <c r="G5" s="73" t="s">
        <v>17</v>
      </c>
      <c r="H5" s="74"/>
      <c r="I5" s="75"/>
      <c r="J5" s="35" t="s">
        <v>6</v>
      </c>
    </row>
    <row r="6" spans="3:10" ht="12.75">
      <c r="C6" s="35" t="s">
        <v>6</v>
      </c>
      <c r="G6" s="76"/>
      <c r="H6" s="77"/>
      <c r="I6" s="78"/>
      <c r="J6" s="35" t="s">
        <v>6</v>
      </c>
    </row>
    <row r="7" spans="7:9" ht="12.75">
      <c r="G7" s="39" t="s">
        <v>13</v>
      </c>
      <c r="H7" s="39" t="s">
        <v>10</v>
      </c>
      <c r="I7" s="38" t="s">
        <v>8</v>
      </c>
    </row>
    <row r="8" spans="7:9" ht="12.75">
      <c r="G8" s="22"/>
      <c r="H8" s="20"/>
      <c r="I8" s="40"/>
    </row>
    <row r="9" spans="1:9" ht="12.75">
      <c r="A9" s="35" t="s">
        <v>0</v>
      </c>
      <c r="F9" s="35" t="s">
        <v>6</v>
      </c>
      <c r="G9" s="22">
        <v>449</v>
      </c>
      <c r="H9" s="20">
        <v>427</v>
      </c>
      <c r="I9" s="24">
        <v>67922</v>
      </c>
    </row>
    <row r="10" spans="6:9" ht="12.75">
      <c r="F10" s="35" t="s">
        <v>6</v>
      </c>
      <c r="G10" s="22"/>
      <c r="H10" s="20"/>
      <c r="I10" s="21"/>
    </row>
    <row r="11" spans="1:9" ht="12.75">
      <c r="A11" s="35" t="s">
        <v>30</v>
      </c>
      <c r="F11" s="35" t="s">
        <v>5</v>
      </c>
      <c r="G11" s="41">
        <v>449</v>
      </c>
      <c r="H11" s="42">
        <v>437</v>
      </c>
      <c r="I11" s="45">
        <v>70558</v>
      </c>
    </row>
    <row r="12" spans="6:9" ht="12.75">
      <c r="F12" s="35" t="s">
        <v>6</v>
      </c>
      <c r="G12" s="22"/>
      <c r="H12" s="20"/>
      <c r="I12" s="21"/>
    </row>
    <row r="13" spans="1:9" ht="12.75">
      <c r="A13" s="35" t="s">
        <v>31</v>
      </c>
      <c r="F13" s="35" t="s">
        <v>5</v>
      </c>
      <c r="G13" s="41">
        <v>449</v>
      </c>
      <c r="H13" s="42">
        <v>427</v>
      </c>
      <c r="I13" s="45">
        <v>67922</v>
      </c>
    </row>
    <row r="14" spans="6:9" ht="12.75">
      <c r="F14" s="35" t="s">
        <v>6</v>
      </c>
      <c r="G14" s="22"/>
      <c r="H14" s="20"/>
      <c r="I14" s="21"/>
    </row>
    <row r="15" spans="1:9" ht="12.75">
      <c r="A15" s="35" t="s">
        <v>1</v>
      </c>
      <c r="F15" s="35" t="s">
        <v>5</v>
      </c>
      <c r="G15" s="22">
        <v>449</v>
      </c>
      <c r="H15" s="20">
        <v>437</v>
      </c>
      <c r="I15" s="24">
        <v>69852</v>
      </c>
    </row>
    <row r="16" spans="7:9" ht="12.75">
      <c r="G16" s="22"/>
      <c r="H16" s="20"/>
      <c r="I16" s="24"/>
    </row>
    <row r="17" spans="1:9" ht="12.75">
      <c r="A17" s="35" t="s">
        <v>39</v>
      </c>
      <c r="F17" s="35" t="s">
        <v>5</v>
      </c>
      <c r="G17" s="41">
        <v>439</v>
      </c>
      <c r="H17" s="42">
        <v>425</v>
      </c>
      <c r="I17" s="45">
        <v>73208</v>
      </c>
    </row>
    <row r="18" spans="6:9" ht="12.75">
      <c r="F18" s="35" t="s">
        <v>5</v>
      </c>
      <c r="G18" s="22"/>
      <c r="H18" s="20"/>
      <c r="I18" s="21"/>
    </row>
    <row r="19" spans="1:9" ht="12.75">
      <c r="A19" s="56" t="s">
        <v>50</v>
      </c>
      <c r="B19" s="56"/>
      <c r="C19" s="56"/>
      <c r="D19" s="56"/>
      <c r="E19" s="56"/>
      <c r="F19" s="43" t="s">
        <v>5</v>
      </c>
      <c r="G19" s="41">
        <f>G17-G15</f>
        <v>-10</v>
      </c>
      <c r="H19" s="42">
        <f>H17-H15</f>
        <v>-12</v>
      </c>
      <c r="I19" s="45">
        <f>I17-I15</f>
        <v>3356</v>
      </c>
    </row>
    <row r="20" spans="1:9" ht="12.75">
      <c r="A20" s="37"/>
      <c r="B20" s="37"/>
      <c r="C20" s="37"/>
      <c r="D20" s="37"/>
      <c r="E20" s="37"/>
      <c r="F20" s="35" t="s">
        <v>5</v>
      </c>
      <c r="G20" s="22"/>
      <c r="H20" s="20"/>
      <c r="I20" s="24"/>
    </row>
    <row r="21" spans="1:9" ht="12.75">
      <c r="A21" s="35" t="s">
        <v>18</v>
      </c>
      <c r="G21" s="22" t="s">
        <v>6</v>
      </c>
      <c r="H21" s="20" t="s">
        <v>6</v>
      </c>
      <c r="I21" s="21" t="s">
        <v>6</v>
      </c>
    </row>
    <row r="22" spans="1:9" ht="12.75">
      <c r="A22" s="58" t="s">
        <v>56</v>
      </c>
      <c r="F22" s="35" t="s">
        <v>5</v>
      </c>
      <c r="G22" s="22">
        <v>0</v>
      </c>
      <c r="H22" s="20">
        <v>0</v>
      </c>
      <c r="I22" s="24">
        <v>1033</v>
      </c>
    </row>
    <row r="23" spans="1:9" ht="12.75">
      <c r="A23" s="53" t="s">
        <v>58</v>
      </c>
      <c r="F23" s="23" t="s">
        <v>5</v>
      </c>
      <c r="G23" s="22">
        <v>0</v>
      </c>
      <c r="H23" s="20">
        <v>0</v>
      </c>
      <c r="I23" s="24">
        <v>360</v>
      </c>
    </row>
    <row r="24" spans="1:9" ht="12.75">
      <c r="A24" s="53" t="s">
        <v>41</v>
      </c>
      <c r="E24" s="23"/>
      <c r="F24" s="23" t="s">
        <v>6</v>
      </c>
      <c r="G24" s="22">
        <v>0</v>
      </c>
      <c r="H24" s="20">
        <v>0</v>
      </c>
      <c r="I24" s="24">
        <v>380</v>
      </c>
    </row>
    <row r="25" spans="1:9" ht="12.75">
      <c r="A25" s="53" t="s">
        <v>51</v>
      </c>
      <c r="E25" s="23"/>
      <c r="F25" s="23" t="s">
        <v>6</v>
      </c>
      <c r="G25" s="22">
        <v>0</v>
      </c>
      <c r="H25" s="20">
        <v>0</v>
      </c>
      <c r="I25" s="24">
        <v>110</v>
      </c>
    </row>
    <row r="26" spans="1:9" ht="12.75">
      <c r="A26" s="58" t="s">
        <v>42</v>
      </c>
      <c r="F26" s="35" t="s">
        <v>6</v>
      </c>
      <c r="G26" s="22">
        <v>0</v>
      </c>
      <c r="H26" s="20">
        <v>0</v>
      </c>
      <c r="I26" s="24">
        <v>136</v>
      </c>
    </row>
    <row r="27" spans="1:9" ht="12.75">
      <c r="A27" s="58" t="s">
        <v>52</v>
      </c>
      <c r="F27" s="35" t="s">
        <v>6</v>
      </c>
      <c r="G27" s="22">
        <v>0</v>
      </c>
      <c r="H27" s="20">
        <v>0</v>
      </c>
      <c r="I27" s="24">
        <v>56</v>
      </c>
    </row>
    <row r="28" spans="1:9" ht="12.75">
      <c r="A28" s="58" t="s">
        <v>43</v>
      </c>
      <c r="F28" s="35" t="s">
        <v>6</v>
      </c>
      <c r="G28" s="22">
        <v>0</v>
      </c>
      <c r="H28" s="20">
        <v>0</v>
      </c>
      <c r="I28" s="24">
        <v>137</v>
      </c>
    </row>
    <row r="29" spans="1:9" ht="12.75">
      <c r="A29" s="58" t="s">
        <v>44</v>
      </c>
      <c r="F29" s="35" t="s">
        <v>6</v>
      </c>
      <c r="G29" s="22">
        <v>0</v>
      </c>
      <c r="H29" s="20">
        <v>0</v>
      </c>
      <c r="I29" s="24">
        <v>48</v>
      </c>
    </row>
    <row r="30" spans="1:9" ht="12.75">
      <c r="A30" s="58" t="s">
        <v>45</v>
      </c>
      <c r="F30" s="35" t="s">
        <v>6</v>
      </c>
      <c r="G30" s="22">
        <v>0</v>
      </c>
      <c r="H30" s="20">
        <v>0</v>
      </c>
      <c r="I30" s="24">
        <v>558</v>
      </c>
    </row>
    <row r="31" spans="1:9" ht="12.75">
      <c r="A31" s="58" t="s">
        <v>46</v>
      </c>
      <c r="F31" s="35" t="s">
        <v>6</v>
      </c>
      <c r="G31" s="22">
        <v>0</v>
      </c>
      <c r="H31" s="20">
        <v>0</v>
      </c>
      <c r="I31" s="24">
        <v>78</v>
      </c>
    </row>
    <row r="32" spans="7:9" ht="12.75">
      <c r="G32" s="22"/>
      <c r="H32" s="20"/>
      <c r="I32" s="24"/>
    </row>
    <row r="33" spans="1:10" ht="12.75">
      <c r="A33" s="55" t="s">
        <v>28</v>
      </c>
      <c r="F33" s="35" t="s">
        <v>5</v>
      </c>
      <c r="G33" s="22">
        <f>SUM(G21:G31)</f>
        <v>0</v>
      </c>
      <c r="H33" s="20">
        <f>SUM(H21:H31)</f>
        <v>0</v>
      </c>
      <c r="I33" s="24">
        <f>SUM(I21:I31)</f>
        <v>2896</v>
      </c>
      <c r="J33" s="23"/>
    </row>
    <row r="34" spans="7:9" ht="12.75">
      <c r="G34" s="22"/>
      <c r="H34" s="20"/>
      <c r="I34" s="21"/>
    </row>
    <row r="35" spans="1:9" ht="12.75">
      <c r="A35" s="35" t="s">
        <v>19</v>
      </c>
      <c r="G35" s="22"/>
      <c r="H35" s="20"/>
      <c r="I35" s="21"/>
    </row>
    <row r="36" spans="1:9" ht="12.75">
      <c r="A36" s="53" t="s">
        <v>34</v>
      </c>
      <c r="F36" s="35" t="s">
        <v>6</v>
      </c>
      <c r="G36" s="22">
        <v>-15</v>
      </c>
      <c r="H36" s="20">
        <v>-15</v>
      </c>
      <c r="I36" s="21">
        <v>0</v>
      </c>
    </row>
    <row r="37" spans="7:9" ht="12.75">
      <c r="G37" s="22"/>
      <c r="H37" s="20"/>
      <c r="I37" s="24"/>
    </row>
    <row r="38" spans="1:10" ht="12.75">
      <c r="A38" s="55" t="s">
        <v>29</v>
      </c>
      <c r="F38" s="35" t="s">
        <v>6</v>
      </c>
      <c r="G38" s="22">
        <f>G36</f>
        <v>-15</v>
      </c>
      <c r="H38" s="20">
        <f>H36</f>
        <v>-15</v>
      </c>
      <c r="I38" s="24">
        <f>I36</f>
        <v>0</v>
      </c>
      <c r="J38" s="23"/>
    </row>
    <row r="39" spans="7:9" ht="15">
      <c r="G39" s="46"/>
      <c r="H39" s="47"/>
      <c r="I39" s="48"/>
    </row>
    <row r="40" spans="1:10" ht="12.75">
      <c r="A40" s="54" t="s">
        <v>26</v>
      </c>
      <c r="F40" s="35" t="s">
        <v>5</v>
      </c>
      <c r="G40" s="25">
        <f>G33+G38</f>
        <v>-15</v>
      </c>
      <c r="H40" s="26">
        <f>H33+H38</f>
        <v>-15</v>
      </c>
      <c r="I40" s="27">
        <f>I33+I38</f>
        <v>2896</v>
      </c>
      <c r="J40" s="23"/>
    </row>
    <row r="41" spans="1:10" ht="12.75">
      <c r="A41" s="54"/>
      <c r="G41" s="25"/>
      <c r="H41" s="26"/>
      <c r="I41" s="27"/>
      <c r="J41" s="23"/>
    </row>
    <row r="42" spans="1:9" ht="12.75">
      <c r="A42" s="35" t="s">
        <v>33</v>
      </c>
      <c r="F42" s="35" t="s">
        <v>5</v>
      </c>
      <c r="G42" s="22">
        <f>G15+G40</f>
        <v>434</v>
      </c>
      <c r="H42" s="20">
        <f>H15+H40</f>
        <v>422</v>
      </c>
      <c r="I42" s="24">
        <f>I15+I40</f>
        <v>72748</v>
      </c>
    </row>
    <row r="43" spans="7:9" ht="12.75">
      <c r="G43" s="22"/>
      <c r="H43" s="20"/>
      <c r="I43" s="24"/>
    </row>
    <row r="44" spans="1:9" ht="12.75">
      <c r="A44" s="37" t="s">
        <v>25</v>
      </c>
      <c r="F44" s="35" t="s">
        <v>5</v>
      </c>
      <c r="G44" s="22"/>
      <c r="H44" s="20"/>
      <c r="I44" s="21"/>
    </row>
    <row r="45" spans="1:9" ht="12.75">
      <c r="A45" s="36"/>
      <c r="G45" s="22"/>
      <c r="H45" s="20"/>
      <c r="I45" s="21"/>
    </row>
    <row r="46" spans="1:9" ht="12.75">
      <c r="A46" s="57" t="s">
        <v>53</v>
      </c>
      <c r="F46" s="35" t="s">
        <v>5</v>
      </c>
      <c r="G46" s="22"/>
      <c r="H46" s="20"/>
      <c r="I46" s="21"/>
    </row>
    <row r="47" spans="1:9" ht="12.75">
      <c r="A47" s="60" t="s">
        <v>47</v>
      </c>
      <c r="F47" s="35" t="s">
        <v>5</v>
      </c>
      <c r="G47" s="22">
        <v>5</v>
      </c>
      <c r="H47" s="20">
        <v>3</v>
      </c>
      <c r="I47" s="24">
        <v>460</v>
      </c>
    </row>
    <row r="48" spans="1:9" ht="12.75">
      <c r="A48" s="55"/>
      <c r="F48" s="35" t="s">
        <v>5</v>
      </c>
      <c r="G48" s="22"/>
      <c r="H48" s="20"/>
      <c r="I48" s="24"/>
    </row>
    <row r="49" spans="1:9" ht="12.75">
      <c r="A49" s="35" t="s">
        <v>4</v>
      </c>
      <c r="F49" s="35" t="s">
        <v>6</v>
      </c>
      <c r="G49" s="22">
        <f>G47</f>
        <v>5</v>
      </c>
      <c r="H49" s="20">
        <f>H47</f>
        <v>3</v>
      </c>
      <c r="I49" s="24">
        <f>I47</f>
        <v>460</v>
      </c>
    </row>
    <row r="50" spans="6:9" ht="12.75">
      <c r="F50" s="35" t="s">
        <v>6</v>
      </c>
      <c r="G50" s="41"/>
      <c r="H50" s="42"/>
      <c r="I50" s="44"/>
    </row>
    <row r="51" spans="1:9" ht="12.75">
      <c r="A51" s="35" t="s">
        <v>32</v>
      </c>
      <c r="F51" s="35" t="s">
        <v>6</v>
      </c>
      <c r="G51" s="25">
        <f>SUM(G42,G49)</f>
        <v>439</v>
      </c>
      <c r="H51" s="26">
        <f>SUM(H42,H49)</f>
        <v>425</v>
      </c>
      <c r="I51" s="27">
        <f>SUM(I42,I49)</f>
        <v>73208</v>
      </c>
    </row>
    <row r="52" spans="1:9" ht="12.75">
      <c r="A52" s="35" t="s">
        <v>3</v>
      </c>
      <c r="F52" s="35" t="s">
        <v>6</v>
      </c>
      <c r="G52" s="41">
        <f>SUM(G51-G15)</f>
        <v>-10</v>
      </c>
      <c r="H52" s="42">
        <f>SUM(H51-H15)</f>
        <v>-12</v>
      </c>
      <c r="I52" s="45">
        <f>SUM(I51-I15)</f>
        <v>3356</v>
      </c>
    </row>
    <row r="53" ht="12.75">
      <c r="I53" s="37"/>
    </row>
    <row r="54" spans="1:27" ht="28.5" customHeight="1">
      <c r="A54" s="72" t="s">
        <v>2</v>
      </c>
      <c r="B54" s="72"/>
      <c r="C54" s="72"/>
      <c r="D54" s="72"/>
      <c r="E54" s="72"/>
      <c r="F54" s="72"/>
      <c r="G54" s="72"/>
      <c r="H54" s="72"/>
      <c r="I54" s="72"/>
      <c r="J54" s="61"/>
      <c r="K54" s="61"/>
      <c r="L54" s="61"/>
      <c r="M54" s="61"/>
      <c r="N54" s="61"/>
      <c r="O54" s="61"/>
      <c r="P54" s="61"/>
      <c r="Q54" s="61"/>
      <c r="R54" s="61"/>
      <c r="S54" s="61"/>
      <c r="T54" s="61"/>
      <c r="U54" s="61"/>
      <c r="V54" s="61"/>
      <c r="W54" s="61"/>
      <c r="X54" s="61"/>
      <c r="Y54" s="61"/>
      <c r="Z54" s="61"/>
      <c r="AA54" s="62"/>
    </row>
    <row r="55" spans="1:27" ht="28.5" customHeight="1">
      <c r="A55" s="72"/>
      <c r="B55" s="72"/>
      <c r="C55" s="72"/>
      <c r="D55" s="72"/>
      <c r="E55" s="72"/>
      <c r="F55" s="72"/>
      <c r="G55" s="72"/>
      <c r="H55" s="72"/>
      <c r="I55" s="72"/>
      <c r="J55" s="63"/>
      <c r="K55" s="63"/>
      <c r="L55" s="63"/>
      <c r="M55" s="63"/>
      <c r="N55" s="63"/>
      <c r="O55" s="63"/>
      <c r="P55" s="63"/>
      <c r="Q55" s="63"/>
      <c r="R55" s="63"/>
      <c r="S55" s="63"/>
      <c r="T55" s="63"/>
      <c r="U55" s="63"/>
      <c r="V55" s="63"/>
      <c r="W55" s="63"/>
      <c r="X55" s="63"/>
      <c r="Y55" s="63"/>
      <c r="Z55" s="63"/>
      <c r="AA55" s="64"/>
    </row>
    <row r="59" spans="1:248" ht="15">
      <c r="A59" s="49"/>
      <c r="B59" s="50"/>
      <c r="C59" s="50"/>
      <c r="D59" s="50"/>
      <c r="E59" s="50"/>
      <c r="F59" s="50"/>
      <c r="G59" s="51"/>
      <c r="H59" s="51"/>
      <c r="I59" s="50"/>
      <c r="J59" s="52"/>
      <c r="K59" s="52"/>
      <c r="L59" s="52"/>
      <c r="M59" s="52"/>
      <c r="O59" s="52"/>
      <c r="P59" s="52"/>
      <c r="Q59" s="52"/>
      <c r="R59" s="52"/>
      <c r="T59" s="52"/>
      <c r="U59" s="52"/>
      <c r="V59" s="52"/>
      <c r="W59" s="52"/>
      <c r="Y59" s="52"/>
      <c r="Z59" s="52"/>
      <c r="AA59" s="52"/>
      <c r="AB59" s="52"/>
      <c r="AD59" s="52"/>
      <c r="AE59" s="52"/>
      <c r="AF59" s="52"/>
      <c r="AG59" s="52"/>
      <c r="AI59" s="52"/>
      <c r="AJ59" s="52"/>
      <c r="AK59" s="52"/>
      <c r="AL59" s="52"/>
      <c r="AN59" s="52"/>
      <c r="AO59" s="52"/>
      <c r="AP59" s="52"/>
      <c r="AQ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c r="CY59" s="52"/>
      <c r="CZ59" s="52"/>
      <c r="DA59" s="52"/>
      <c r="DB59" s="52"/>
      <c r="DC59" s="52"/>
      <c r="DD59" s="52"/>
      <c r="DE59" s="52"/>
      <c r="DF59" s="52"/>
      <c r="DG59" s="52"/>
      <c r="DH59" s="52"/>
      <c r="DI59" s="52"/>
      <c r="DJ59" s="52"/>
      <c r="DK59" s="52"/>
      <c r="DL59" s="52"/>
      <c r="DM59" s="52"/>
      <c r="DN59" s="52"/>
      <c r="DO59" s="52"/>
      <c r="DP59" s="52"/>
      <c r="DQ59" s="52"/>
      <c r="DR59" s="52"/>
      <c r="DS59" s="52"/>
      <c r="DT59" s="52"/>
      <c r="DU59" s="52"/>
      <c r="DV59" s="52"/>
      <c r="DW59" s="52"/>
      <c r="DX59" s="52"/>
      <c r="DY59" s="52"/>
      <c r="DZ59" s="52"/>
      <c r="EA59" s="52"/>
      <c r="EB59" s="52"/>
      <c r="EC59" s="52"/>
      <c r="ED59" s="52"/>
      <c r="EE59" s="52"/>
      <c r="EF59" s="52"/>
      <c r="EG59" s="52"/>
      <c r="EH59" s="52"/>
      <c r="EI59" s="52"/>
      <c r="EJ59" s="52"/>
      <c r="EK59" s="52"/>
      <c r="EL59" s="52"/>
      <c r="EM59" s="52"/>
      <c r="EN59" s="52"/>
      <c r="EO59" s="52"/>
      <c r="EP59" s="52"/>
      <c r="EQ59" s="52"/>
      <c r="ER59" s="52"/>
      <c r="ES59" s="52"/>
      <c r="ET59" s="52"/>
      <c r="EU59" s="52"/>
      <c r="EV59" s="52"/>
      <c r="EW59" s="52"/>
      <c r="EX59" s="52"/>
      <c r="EY59" s="52"/>
      <c r="EZ59" s="52"/>
      <c r="FA59" s="52"/>
      <c r="FB59" s="52"/>
      <c r="FC59" s="52"/>
      <c r="FD59" s="52"/>
      <c r="FE59" s="52"/>
      <c r="FF59" s="52"/>
      <c r="FG59" s="52"/>
      <c r="FH59" s="52"/>
      <c r="FI59" s="52"/>
      <c r="FJ59" s="52"/>
      <c r="FK59" s="52"/>
      <c r="FL59" s="52"/>
      <c r="FM59" s="52"/>
      <c r="FN59" s="52"/>
      <c r="FO59" s="52"/>
      <c r="FP59" s="52"/>
      <c r="FQ59" s="52"/>
      <c r="FR59" s="52"/>
      <c r="FS59" s="52"/>
      <c r="FT59" s="52"/>
      <c r="FU59" s="52"/>
      <c r="FV59" s="52"/>
      <c r="FW59" s="52"/>
      <c r="FX59" s="52"/>
      <c r="FY59" s="52"/>
      <c r="FZ59" s="52"/>
      <c r="GA59" s="52"/>
      <c r="GB59" s="52"/>
      <c r="GC59" s="52"/>
      <c r="GD59" s="52"/>
      <c r="GE59" s="52"/>
      <c r="GF59" s="52"/>
      <c r="GG59" s="52"/>
      <c r="GH59" s="52"/>
      <c r="GI59" s="52"/>
      <c r="GJ59" s="52"/>
      <c r="GK59" s="52"/>
      <c r="GL59" s="52"/>
      <c r="GM59" s="52"/>
      <c r="GN59" s="52"/>
      <c r="GO59" s="52"/>
      <c r="GP59" s="52"/>
      <c r="GQ59" s="52"/>
      <c r="GR59" s="52"/>
      <c r="GS59" s="52"/>
      <c r="GT59" s="52"/>
      <c r="GU59" s="52"/>
      <c r="GV59" s="52"/>
      <c r="GW59" s="52"/>
      <c r="GX59" s="52"/>
      <c r="GY59" s="52"/>
      <c r="GZ59" s="52"/>
      <c r="HA59" s="52"/>
      <c r="HB59" s="52"/>
      <c r="HC59" s="52"/>
      <c r="HD59" s="52"/>
      <c r="HE59" s="52"/>
      <c r="HF59" s="52"/>
      <c r="HG59" s="52"/>
      <c r="HH59" s="52"/>
      <c r="HI59" s="52"/>
      <c r="HJ59" s="52"/>
      <c r="HK59" s="52"/>
      <c r="HL59" s="52"/>
      <c r="HM59" s="52"/>
      <c r="HN59" s="52"/>
      <c r="HO59" s="52"/>
      <c r="HP59" s="52"/>
      <c r="HQ59" s="52"/>
      <c r="HR59" s="52"/>
      <c r="HS59" s="52"/>
      <c r="HT59" s="52"/>
      <c r="HU59" s="52"/>
      <c r="HV59" s="52"/>
      <c r="HW59" s="52"/>
      <c r="HX59" s="52"/>
      <c r="HY59" s="52"/>
      <c r="HZ59" s="52"/>
      <c r="IA59" s="52"/>
      <c r="IB59" s="52"/>
      <c r="IC59" s="52"/>
      <c r="ID59" s="52"/>
      <c r="IE59" s="52"/>
      <c r="IF59" s="52"/>
      <c r="IG59" s="52"/>
      <c r="IH59" s="52"/>
      <c r="II59" s="52"/>
      <c r="IJ59" s="52"/>
      <c r="IK59" s="52"/>
      <c r="IL59" s="52"/>
      <c r="IM59" s="52"/>
      <c r="IN59" s="52"/>
    </row>
    <row r="123" ht="12.75">
      <c r="A123" s="35" t="s">
        <v>20</v>
      </c>
    </row>
    <row r="124" ht="12.75">
      <c r="A124" s="35" t="s">
        <v>21</v>
      </c>
    </row>
    <row r="125" ht="12.75">
      <c r="A125" s="35" t="s">
        <v>22</v>
      </c>
    </row>
    <row r="127" ht="12.75">
      <c r="A127" s="35" t="s">
        <v>23</v>
      </c>
    </row>
    <row r="128" ht="12.75">
      <c r="A128" s="35" t="s">
        <v>24</v>
      </c>
    </row>
  </sheetData>
  <mergeCells count="2">
    <mergeCell ref="A54:I55"/>
    <mergeCell ref="G5:I6"/>
  </mergeCells>
  <printOptions horizontalCentered="1"/>
  <pageMargins left="0.75" right="0.75" top="1" bottom="1" header="0.5" footer="0.5"/>
  <pageSetup fitToHeight="1" fitToWidth="1" horizontalDpi="600" verticalDpi="600" orientation="landscape" scale="60" r:id="rId1"/>
</worksheet>
</file>

<file path=xl/worksheets/sheet2.xml><?xml version="1.0" encoding="utf-8"?>
<worksheet xmlns="http://schemas.openxmlformats.org/spreadsheetml/2006/main" xmlns:r="http://schemas.openxmlformats.org/officeDocument/2006/relationships">
  <dimension ref="A1:IV30"/>
  <sheetViews>
    <sheetView zoomScale="85" zoomScaleNormal="85" workbookViewId="0" topLeftCell="A1">
      <selection activeCell="A22" sqref="A22"/>
    </sheetView>
  </sheetViews>
  <sheetFormatPr defaultColWidth="9.140625" defaultRowHeight="12.75"/>
  <cols>
    <col min="1" max="1" width="3.8515625" style="2" customWidth="1"/>
    <col min="2" max="2" width="3.7109375" style="2" customWidth="1"/>
    <col min="3" max="3" width="8.7109375" style="2" customWidth="1"/>
    <col min="4" max="4" width="8.421875" style="2" customWidth="1"/>
    <col min="5" max="5" width="7.7109375" style="2" customWidth="1"/>
    <col min="6" max="6" width="26.00390625" style="2" customWidth="1"/>
    <col min="7" max="7" width="2.7109375" style="2" customWidth="1"/>
    <col min="8" max="8" width="10.140625" style="2" customWidth="1"/>
    <col min="9" max="9" width="1.7109375" style="2" customWidth="1"/>
    <col min="10" max="10" width="8.57421875" style="2" customWidth="1"/>
    <col min="11" max="11" width="2.28125" style="2" customWidth="1"/>
    <col min="12" max="12" width="12.57421875" style="2" customWidth="1"/>
    <col min="13" max="13" width="1.7109375" style="2" customWidth="1"/>
    <col min="14" max="14" width="11.00390625" style="2"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0.28125" style="2" customWidth="1"/>
    <col min="21" max="21" width="1.7109375" style="2" customWidth="1"/>
    <col min="22" max="22" width="8.8515625" style="2" customWidth="1"/>
    <col min="23" max="23" width="1.7109375" style="2" customWidth="1"/>
    <col min="24" max="24" width="13.8515625" style="2" customWidth="1"/>
    <col min="25" max="25" width="1.28515625" style="2" customWidth="1"/>
    <col min="26" max="26" width="12.28125" style="2" customWidth="1"/>
    <col min="27" max="27" width="1.7109375" style="2" customWidth="1"/>
    <col min="28" max="28" width="12.57421875" style="2" customWidth="1"/>
    <col min="29" max="29" width="1.8515625" style="2" customWidth="1"/>
    <col min="30" max="30" width="16.00390625" style="2" customWidth="1"/>
    <col min="31" max="31" width="3.421875" style="2" customWidth="1"/>
    <col min="32" max="16384" width="8.421875" style="2" customWidth="1"/>
  </cols>
  <sheetData>
    <row r="1" spans="1:30" ht="18">
      <c r="A1" s="17" t="s">
        <v>40</v>
      </c>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1:30" ht="18">
      <c r="A2" s="18" t="s">
        <v>15</v>
      </c>
      <c r="B2" s="4"/>
      <c r="C2" s="5"/>
      <c r="D2" s="4"/>
      <c r="E2" s="4"/>
      <c r="F2" s="4"/>
      <c r="G2" s="4"/>
      <c r="H2" s="4"/>
      <c r="I2" s="4"/>
      <c r="J2" s="4"/>
      <c r="K2" s="4"/>
      <c r="L2" s="4"/>
      <c r="M2" s="4"/>
      <c r="N2" s="4"/>
      <c r="O2" s="4"/>
      <c r="P2" s="4"/>
      <c r="Q2" s="4"/>
      <c r="R2" s="4"/>
      <c r="S2" s="4"/>
      <c r="T2" s="4"/>
      <c r="U2" s="4"/>
      <c r="V2" s="4"/>
      <c r="W2" s="4"/>
      <c r="X2" s="4"/>
      <c r="Y2" s="4"/>
      <c r="Z2" s="4"/>
      <c r="AA2" s="4"/>
      <c r="AB2" s="4"/>
      <c r="AC2" s="4"/>
      <c r="AD2" s="4"/>
    </row>
    <row r="3" spans="1:30" ht="18">
      <c r="A3" s="19" t="s">
        <v>7</v>
      </c>
      <c r="B3" s="4"/>
      <c r="C3" s="4"/>
      <c r="D3" s="4"/>
      <c r="E3" s="4"/>
      <c r="F3" s="4"/>
      <c r="G3" s="4"/>
      <c r="H3" s="4"/>
      <c r="I3" s="4"/>
      <c r="J3" s="4"/>
      <c r="K3" s="4"/>
      <c r="L3" s="4"/>
      <c r="M3" s="4"/>
      <c r="N3" s="4"/>
      <c r="O3" s="4"/>
      <c r="P3" s="4"/>
      <c r="Q3" s="4"/>
      <c r="R3" s="4"/>
      <c r="S3" s="4"/>
      <c r="T3" s="4"/>
      <c r="U3" s="4"/>
      <c r="V3" s="4"/>
      <c r="W3" s="4"/>
      <c r="X3" s="4"/>
      <c r="Y3" s="4"/>
      <c r="Z3" s="4"/>
      <c r="AA3" s="4"/>
      <c r="AB3" s="4"/>
      <c r="AC3" s="4"/>
      <c r="AD3" s="4"/>
    </row>
    <row r="7" spans="8:30" ht="42.75" customHeight="1">
      <c r="H7" s="93" t="s">
        <v>35</v>
      </c>
      <c r="I7" s="94"/>
      <c r="J7" s="94"/>
      <c r="K7" s="94"/>
      <c r="L7" s="95"/>
      <c r="N7" s="90" t="s">
        <v>37</v>
      </c>
      <c r="O7" s="96"/>
      <c r="P7" s="96"/>
      <c r="Q7" s="96"/>
      <c r="R7" s="97"/>
      <c r="T7" s="90" t="s">
        <v>36</v>
      </c>
      <c r="U7" s="96"/>
      <c r="V7" s="96"/>
      <c r="W7" s="96"/>
      <c r="X7" s="97"/>
      <c r="Z7" s="90" t="s">
        <v>27</v>
      </c>
      <c r="AA7" s="91"/>
      <c r="AB7" s="91"/>
      <c r="AC7" s="91"/>
      <c r="AD7" s="92"/>
    </row>
    <row r="8" spans="8:26" ht="15">
      <c r="H8" s="16" t="s">
        <v>12</v>
      </c>
      <c r="N8" s="16" t="s">
        <v>12</v>
      </c>
      <c r="T8" s="16" t="s">
        <v>12</v>
      </c>
      <c r="Z8" s="16" t="s">
        <v>12</v>
      </c>
    </row>
    <row r="9" spans="1:30" ht="15">
      <c r="A9" s="7" t="s">
        <v>9</v>
      </c>
      <c r="H9" s="15" t="s">
        <v>13</v>
      </c>
      <c r="J9" s="15" t="s">
        <v>10</v>
      </c>
      <c r="L9" s="15" t="s">
        <v>8</v>
      </c>
      <c r="N9" s="15" t="s">
        <v>13</v>
      </c>
      <c r="P9" s="15" t="s">
        <v>10</v>
      </c>
      <c r="R9" s="15" t="s">
        <v>8</v>
      </c>
      <c r="T9" s="15" t="s">
        <v>13</v>
      </c>
      <c r="V9" s="15" t="s">
        <v>10</v>
      </c>
      <c r="X9" s="15" t="s">
        <v>8</v>
      </c>
      <c r="Z9" s="15" t="s">
        <v>13</v>
      </c>
      <c r="AB9" s="15" t="s">
        <v>10</v>
      </c>
      <c r="AD9" s="15" t="s">
        <v>8</v>
      </c>
    </row>
    <row r="10" spans="1:30" ht="15">
      <c r="A10" s="7"/>
      <c r="H10" s="7"/>
      <c r="J10" s="7"/>
      <c r="L10" s="7"/>
      <c r="N10" s="7"/>
      <c r="P10" s="7"/>
      <c r="R10" s="7"/>
      <c r="T10" s="7"/>
      <c r="V10" s="7"/>
      <c r="X10" s="7"/>
      <c r="Z10" s="7"/>
      <c r="AB10" s="7"/>
      <c r="AD10" s="7"/>
    </row>
    <row r="11" spans="1:30" ht="15">
      <c r="A11" s="2">
        <v>1</v>
      </c>
      <c r="B11" s="14" t="s">
        <v>55</v>
      </c>
      <c r="G11" s="2" t="s">
        <v>6</v>
      </c>
      <c r="H11" s="9">
        <v>449</v>
      </c>
      <c r="I11" s="14" t="s">
        <v>6</v>
      </c>
      <c r="J11" s="9">
        <v>437</v>
      </c>
      <c r="L11" s="71">
        <v>69852</v>
      </c>
      <c r="N11" s="9">
        <v>434</v>
      </c>
      <c r="P11" s="9">
        <v>422</v>
      </c>
      <c r="R11" s="71">
        <v>72748</v>
      </c>
      <c r="T11" s="9">
        <v>439</v>
      </c>
      <c r="V11" s="9">
        <v>425</v>
      </c>
      <c r="X11" s="71">
        <v>73208</v>
      </c>
      <c r="Z11" s="9">
        <f>T11-N11</f>
        <v>5</v>
      </c>
      <c r="AB11" s="9">
        <f>V11-P11</f>
        <v>3</v>
      </c>
      <c r="AD11" s="71">
        <f>X11-R11</f>
        <v>460</v>
      </c>
    </row>
    <row r="12" ht="15">
      <c r="AD12" s="6"/>
    </row>
    <row r="13" spans="2:30" ht="15">
      <c r="B13" s="14" t="s">
        <v>54</v>
      </c>
      <c r="G13" s="2" t="s">
        <v>6</v>
      </c>
      <c r="H13" s="2">
        <f>SUM(H11:H11)</f>
        <v>449</v>
      </c>
      <c r="J13" s="2">
        <f>SUM(J11:J11)</f>
        <v>437</v>
      </c>
      <c r="L13" s="2">
        <f>SUM(L11:L11)</f>
        <v>69852</v>
      </c>
      <c r="M13" s="6"/>
      <c r="N13" s="2">
        <f>SUM(N11:N11)</f>
        <v>434</v>
      </c>
      <c r="O13" s="6"/>
      <c r="P13" s="2">
        <f>SUM(P11:P11)</f>
        <v>422</v>
      </c>
      <c r="Q13" s="6"/>
      <c r="R13" s="2">
        <f>SUM(R11:R11)</f>
        <v>72748</v>
      </c>
      <c r="S13" s="6"/>
      <c r="T13" s="2">
        <f>SUM(T11:T11)</f>
        <v>439</v>
      </c>
      <c r="U13" s="6"/>
      <c r="V13" s="2">
        <f>SUM(V11:V11)</f>
        <v>425</v>
      </c>
      <c r="W13" s="6"/>
      <c r="X13" s="2">
        <f>SUM(X11:X11)</f>
        <v>73208</v>
      </c>
      <c r="Y13" s="6"/>
      <c r="Z13" s="2">
        <f>SUM(Z11:Z11)</f>
        <v>5</v>
      </c>
      <c r="AB13" s="2">
        <f>SUM(AB11:AB11)</f>
        <v>3</v>
      </c>
      <c r="AC13" s="6"/>
      <c r="AD13" s="2">
        <f>SUM(AD11:AD11)</f>
        <v>460</v>
      </c>
    </row>
    <row r="14" spans="13:29" ht="15">
      <c r="M14" s="6"/>
      <c r="O14" s="6"/>
      <c r="Q14" s="6"/>
      <c r="S14" s="6"/>
      <c r="U14" s="6"/>
      <c r="W14" s="6"/>
      <c r="Y14" s="6"/>
      <c r="AC14" s="6"/>
    </row>
    <row r="15" spans="2:30" ht="15">
      <c r="B15" s="2" t="s">
        <v>14</v>
      </c>
      <c r="H15" s="28">
        <v>0</v>
      </c>
      <c r="I15" s="29"/>
      <c r="J15" s="30">
        <v>22</v>
      </c>
      <c r="K15" s="29"/>
      <c r="L15" s="28">
        <v>0</v>
      </c>
      <c r="M15" s="31"/>
      <c r="N15" s="28">
        <v>0</v>
      </c>
      <c r="O15" s="31"/>
      <c r="P15" s="30">
        <v>23</v>
      </c>
      <c r="Q15" s="31"/>
      <c r="R15" s="28">
        <v>0</v>
      </c>
      <c r="S15" s="31"/>
      <c r="T15" s="28">
        <v>0</v>
      </c>
      <c r="U15" s="31"/>
      <c r="V15" s="30">
        <v>23</v>
      </c>
      <c r="W15" s="31"/>
      <c r="X15" s="28">
        <v>0</v>
      </c>
      <c r="Y15" s="31"/>
      <c r="Z15" s="28">
        <v>0</v>
      </c>
      <c r="AA15" s="29"/>
      <c r="AB15" s="30">
        <f>V15-P15</f>
        <v>0</v>
      </c>
      <c r="AC15" s="31"/>
      <c r="AD15" s="28">
        <v>0</v>
      </c>
    </row>
    <row r="16" spans="13:29" ht="15">
      <c r="M16" s="6"/>
      <c r="O16" s="6"/>
      <c r="Q16" s="6"/>
      <c r="S16" s="6"/>
      <c r="U16" s="6"/>
      <c r="W16" s="6"/>
      <c r="Y16" s="6"/>
      <c r="AC16" s="6"/>
    </row>
    <row r="17" spans="2:30" ht="15">
      <c r="B17" s="2" t="s">
        <v>11</v>
      </c>
      <c r="H17" s="2">
        <f>H13+H15</f>
        <v>449</v>
      </c>
      <c r="J17" s="2">
        <f>J13+J15</f>
        <v>459</v>
      </c>
      <c r="L17" s="2">
        <f>L13+L15</f>
        <v>69852</v>
      </c>
      <c r="M17" s="6"/>
      <c r="N17" s="2">
        <f>N13+N15</f>
        <v>434</v>
      </c>
      <c r="O17" s="6"/>
      <c r="P17" s="2">
        <f>P13+P15</f>
        <v>445</v>
      </c>
      <c r="Q17" s="6"/>
      <c r="R17" s="2">
        <f>R13+R15</f>
        <v>72748</v>
      </c>
      <c r="S17" s="6"/>
      <c r="T17" s="2">
        <f>T13+T15</f>
        <v>439</v>
      </c>
      <c r="U17" s="6"/>
      <c r="V17" s="2">
        <f>V13+V15</f>
        <v>448</v>
      </c>
      <c r="W17" s="6"/>
      <c r="X17" s="2">
        <f>X13+X15</f>
        <v>73208</v>
      </c>
      <c r="Y17" s="6"/>
      <c r="Z17" s="2">
        <f>Z13+Z15</f>
        <v>5</v>
      </c>
      <c r="AB17" s="2">
        <f>AB13+AB15</f>
        <v>3</v>
      </c>
      <c r="AC17" s="6"/>
      <c r="AD17" s="2">
        <f>AD13+AD15</f>
        <v>460</v>
      </c>
    </row>
    <row r="18" spans="13:29" ht="15">
      <c r="M18" s="6"/>
      <c r="O18" s="6"/>
      <c r="Q18" s="6"/>
      <c r="S18" s="6"/>
      <c r="U18" s="6"/>
      <c r="W18" s="6"/>
      <c r="Y18" s="6"/>
      <c r="AC18" s="6"/>
    </row>
    <row r="20" spans="2:30" ht="3" customHeight="1">
      <c r="B20" s="84"/>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6"/>
    </row>
    <row r="23" spans="1:30" ht="15">
      <c r="A23" s="13"/>
      <c r="B23" s="4"/>
      <c r="C23" s="5"/>
      <c r="D23" s="4"/>
      <c r="E23" s="4"/>
      <c r="F23" s="4"/>
      <c r="G23" s="4"/>
      <c r="H23" s="4"/>
      <c r="I23" s="4"/>
      <c r="J23" s="4"/>
      <c r="K23" s="4"/>
      <c r="L23" s="4"/>
      <c r="M23" s="4"/>
      <c r="N23" s="4"/>
      <c r="O23" s="4"/>
      <c r="P23" s="4"/>
      <c r="Q23" s="4"/>
      <c r="R23" s="4"/>
      <c r="S23" s="4"/>
      <c r="T23" s="4"/>
      <c r="U23" s="4"/>
      <c r="V23" s="4"/>
      <c r="W23" s="4"/>
      <c r="X23" s="4"/>
      <c r="Y23" s="4"/>
      <c r="Z23" s="4"/>
      <c r="AA23" s="4"/>
      <c r="AB23" s="4"/>
      <c r="AC23" s="4"/>
      <c r="AD23" s="4"/>
    </row>
    <row r="24" spans="1:256" ht="20.25">
      <c r="A24" s="87" t="s">
        <v>38</v>
      </c>
      <c r="B24" s="88"/>
      <c r="C24" s="88"/>
      <c r="D24" s="88"/>
      <c r="E24" s="88"/>
      <c r="F24" s="88"/>
      <c r="G24" s="88"/>
      <c r="H24" s="89"/>
      <c r="I24" s="1"/>
      <c r="J24" s="1"/>
      <c r="K24" s="1"/>
      <c r="L24" s="1"/>
      <c r="M24" s="1"/>
      <c r="N24" s="1"/>
      <c r="O24" s="1"/>
      <c r="P24" s="1"/>
      <c r="Q24" s="1"/>
      <c r="R24" s="1"/>
      <c r="S24" s="1"/>
      <c r="T24" s="1"/>
      <c r="U24" s="1"/>
      <c r="V24" s="1"/>
      <c r="W24" s="1"/>
      <c r="X24" s="1"/>
      <c r="Y24" s="1"/>
      <c r="Z24" s="11" t="s">
        <v>13</v>
      </c>
      <c r="AA24" s="10"/>
      <c r="AB24" s="11" t="s">
        <v>10</v>
      </c>
      <c r="AC24" s="1"/>
      <c r="AD24" s="12" t="s">
        <v>8</v>
      </c>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2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20.25">
      <c r="A26" s="79" t="s">
        <v>48</v>
      </c>
      <c r="B26" s="80"/>
      <c r="C26" s="80"/>
      <c r="D26" s="80"/>
      <c r="E26" s="80"/>
      <c r="F26" s="80"/>
      <c r="G26" s="80"/>
      <c r="H26" s="80"/>
      <c r="I26" s="80"/>
      <c r="J26" s="80"/>
      <c r="K26" s="80"/>
      <c r="L26" s="80"/>
      <c r="M26" s="80"/>
      <c r="N26" s="80"/>
      <c r="O26" s="80"/>
      <c r="P26" s="80"/>
      <c r="Q26" s="80"/>
      <c r="R26" s="80"/>
      <c r="S26" s="80"/>
      <c r="T26" s="80"/>
      <c r="U26" s="80"/>
      <c r="V26" s="80"/>
      <c r="W26" s="80"/>
      <c r="X26" s="81"/>
      <c r="Y26" s="1"/>
      <c r="Z26" s="1">
        <v>5</v>
      </c>
      <c r="AA26" s="1"/>
      <c r="AB26" s="1">
        <v>3</v>
      </c>
      <c r="AC26" s="1"/>
      <c r="AD26" s="8">
        <v>460</v>
      </c>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20.25">
      <c r="A27" s="1"/>
      <c r="B27"/>
      <c r="C27"/>
      <c r="D27"/>
      <c r="E27"/>
      <c r="F27"/>
      <c r="G27"/>
      <c r="H27"/>
      <c r="I27" s="1"/>
      <c r="J27" s="1"/>
      <c r="K27" s="1"/>
      <c r="L27" s="1"/>
      <c r="M27" s="1"/>
      <c r="N27" s="1"/>
      <c r="O27" s="1"/>
      <c r="P27" s="1"/>
      <c r="Q27" s="1"/>
      <c r="R27" s="1"/>
      <c r="S27" s="1"/>
      <c r="T27" s="1"/>
      <c r="U27" s="1"/>
      <c r="V27" s="1"/>
      <c r="W27" s="1"/>
      <c r="X27" s="1"/>
      <c r="Y27" s="1"/>
      <c r="Z27" s="1"/>
      <c r="AA27" s="1"/>
      <c r="AB27" s="1"/>
      <c r="AC27" s="1"/>
      <c r="AD27" s="8"/>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63.5" customHeight="1">
      <c r="A28" s="82" t="s">
        <v>57</v>
      </c>
      <c r="B28" s="83"/>
      <c r="C28" s="83"/>
      <c r="D28" s="83"/>
      <c r="E28" s="83"/>
      <c r="F28" s="83"/>
      <c r="G28" s="83"/>
      <c r="H28" s="83"/>
      <c r="I28" s="83"/>
      <c r="J28" s="83"/>
      <c r="K28" s="83"/>
      <c r="L28" s="83"/>
      <c r="M28" s="83"/>
      <c r="N28" s="83"/>
      <c r="O28" s="83"/>
      <c r="P28" s="83"/>
      <c r="Q28" s="83"/>
      <c r="R28" s="83"/>
      <c r="S28" s="83"/>
      <c r="T28" s="83"/>
      <c r="U28" s="83"/>
      <c r="V28" s="83"/>
      <c r="W28" s="83"/>
      <c r="X28" s="83"/>
      <c r="Y28" s="59"/>
      <c r="Z28" s="1"/>
      <c r="AA28" s="1"/>
      <c r="AB28" s="1"/>
      <c r="AC28" s="1"/>
      <c r="AD28" s="8"/>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30" spans="1:256" ht="20.25">
      <c r="A30" s="65" t="s">
        <v>49</v>
      </c>
      <c r="B30" s="1"/>
      <c r="C30" s="1"/>
      <c r="D30" s="1"/>
      <c r="E30" s="1"/>
      <c r="F30" s="1"/>
      <c r="G30" s="1"/>
      <c r="H30" s="1"/>
      <c r="I30" s="1"/>
      <c r="J30" s="1"/>
      <c r="K30" s="1"/>
      <c r="L30" s="1"/>
      <c r="M30" s="1"/>
      <c r="N30" s="1"/>
      <c r="O30" s="1"/>
      <c r="P30" s="1"/>
      <c r="Q30" s="1"/>
      <c r="R30" s="1"/>
      <c r="S30" s="1"/>
      <c r="T30" s="1"/>
      <c r="U30" s="1"/>
      <c r="V30" s="1"/>
      <c r="W30" s="1"/>
      <c r="X30" s="1"/>
      <c r="Y30" s="66"/>
      <c r="Z30" s="67">
        <f>+Z26</f>
        <v>5</v>
      </c>
      <c r="AA30" s="68"/>
      <c r="AB30" s="67">
        <f>+AB26</f>
        <v>3</v>
      </c>
      <c r="AC30" s="68" t="e">
        <f>AC18+AC14+AC10+AC6+#REF!+#REF!+#REF!</f>
        <v>#REF!</v>
      </c>
      <c r="AD30" s="69">
        <f>+AD26</f>
        <v>460</v>
      </c>
      <c r="AE30" s="70"/>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sheetData>
  <mergeCells count="8">
    <mergeCell ref="Z7:AD7"/>
    <mergeCell ref="H7:L7"/>
    <mergeCell ref="N7:R7"/>
    <mergeCell ref="T7:X7"/>
    <mergeCell ref="A26:X26"/>
    <mergeCell ref="A28:X28"/>
    <mergeCell ref="B20:AD20"/>
    <mergeCell ref="A24:H24"/>
  </mergeCells>
  <printOptions/>
  <pageMargins left="0.75" right="0.75" top="1" bottom="1" header="0.5" footer="0.5"/>
  <pageSetup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James Ness</cp:lastModifiedBy>
  <cp:lastPrinted>2007-01-26T15:14:56Z</cp:lastPrinted>
  <dcterms:created xsi:type="dcterms:W3CDTF">2003-12-29T19:39:16Z</dcterms:created>
  <dcterms:modified xsi:type="dcterms:W3CDTF">2007-02-01T14:01:23Z</dcterms:modified>
  <cp:category/>
  <cp:version/>
  <cp:contentType/>
  <cp:contentStatus/>
</cp:coreProperties>
</file>