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</sheets>
  <definedNames>
    <definedName name="_xlnm.Print_Area" localSheetId="0">'Sheet1'!$A$1:$A$35</definedName>
  </definedNames>
  <calcPr fullCalcOnLoad="1"/>
</workbook>
</file>

<file path=xl/sharedStrings.xml><?xml version="1.0" encoding="utf-8"?>
<sst xmlns="http://schemas.openxmlformats.org/spreadsheetml/2006/main" count="38" uniqueCount="38">
  <si>
    <t>Total production</t>
  </si>
  <si>
    <t xml:space="preserve">   Beet sugar</t>
  </si>
  <si>
    <t xml:space="preserve">   Cane sugar</t>
  </si>
  <si>
    <t>Total imports</t>
  </si>
  <si>
    <t xml:space="preserve">   Tariff-rate quota imports</t>
  </si>
  <si>
    <t xml:space="preserve">   Other program imports</t>
  </si>
  <si>
    <t xml:space="preserve">   Non-program imports</t>
  </si>
  <si>
    <t>Total supply</t>
  </si>
  <si>
    <t xml:space="preserve">Exports </t>
  </si>
  <si>
    <t>Adjustments</t>
  </si>
  <si>
    <t xml:space="preserve">   Other use</t>
  </si>
  <si>
    <t xml:space="preserve">   Total use</t>
  </si>
  <si>
    <t>Ending stocks</t>
  </si>
  <si>
    <t>Stocks/use ratio</t>
  </si>
  <si>
    <t>NA = Not available.</t>
  </si>
  <si>
    <t>Source: WASDE, USDA.</t>
  </si>
  <si>
    <t>May</t>
  </si>
  <si>
    <t xml:space="preserve">     Florida</t>
  </si>
  <si>
    <t xml:space="preserve">     Louisiana</t>
  </si>
  <si>
    <t xml:space="preserve">     Texas</t>
  </si>
  <si>
    <t xml:space="preserve">     Hawaii</t>
  </si>
  <si>
    <t xml:space="preserve">     Puerto Rico</t>
  </si>
  <si>
    <t>June</t>
  </si>
  <si>
    <t xml:space="preserve">   Domestic food and beverage</t>
  </si>
  <si>
    <t>Total deliveries 2/</t>
  </si>
  <si>
    <t>Beginning stocks 1/</t>
  </si>
  <si>
    <t xml:space="preserve">1/ As of May 2004, includes all stocks held by processors, millers, and refiners, including stocks held for others. </t>
  </si>
  <si>
    <t>July</t>
  </si>
  <si>
    <t xml:space="preserve">     Mexico</t>
  </si>
  <si>
    <t>Table 26--Monthly estimates of fiscal 2009 U.S. sugar supply and use</t>
  </si>
  <si>
    <t>Aug.</t>
  </si>
  <si>
    <t>Sept.</t>
  </si>
  <si>
    <t>Oct.</t>
  </si>
  <si>
    <t>Nov.</t>
  </si>
  <si>
    <t>Dec.</t>
  </si>
  <si>
    <t>Jan.</t>
  </si>
  <si>
    <t>Last updated: 2/10/2009</t>
  </si>
  <si>
    <t>Feb.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</si>
</sst>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color indexed="8"/>
      <name val="Helvetica"/>
      <family val="2"/>
    </font>
    <font>
      <sz val="8"/>
      <name val="Helvetica"/>
      <family val="2"/>
    </font>
    <font>
      <sz val="7"/>
      <name val="Helvetic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9" applyFont="1" applyProtection="1">
      <alignment/>
      <protection/>
    </xf>
    <xf numFmtId="3" fontId="1" fillId="0" borderId="0" xfId="19" applyNumberFormat="1" applyFont="1" applyProtection="1">
      <alignment/>
      <protection/>
    </xf>
    <xf numFmtId="3" fontId="1" fillId="0" borderId="0" xfId="19" applyNumberFormat="1" applyFont="1" applyAlignment="1" applyProtection="1" quotePrefix="1">
      <alignment horizontal="left"/>
      <protection/>
    </xf>
    <xf numFmtId="3" fontId="1" fillId="0" borderId="0" xfId="19" applyNumberFormat="1" applyFont="1" applyAlignment="1" applyProtection="1">
      <alignment horizontal="left"/>
      <protection/>
    </xf>
    <xf numFmtId="2" fontId="1" fillId="0" borderId="1" xfId="19" applyNumberFormat="1" applyFont="1" applyBorder="1" applyProtection="1">
      <alignment/>
      <protection/>
    </xf>
    <xf numFmtId="0" fontId="1" fillId="0" borderId="0" xfId="19" applyFont="1" applyBorder="1" applyProtection="1">
      <alignment/>
      <protection/>
    </xf>
    <xf numFmtId="0" fontId="2" fillId="0" borderId="0" xfId="19" applyFont="1" applyAlignment="1" quotePrefix="1">
      <alignment horizontal="left"/>
      <protection/>
    </xf>
    <xf numFmtId="0" fontId="3" fillId="0" borderId="0" xfId="19" applyFont="1" applyAlignment="1" quotePrefix="1">
      <alignment horizontal="left"/>
      <protection/>
    </xf>
    <xf numFmtId="0" fontId="4" fillId="0" borderId="0" xfId="19" applyFont="1">
      <alignment/>
      <protection/>
    </xf>
    <xf numFmtId="0" fontId="1" fillId="0" borderId="1" xfId="19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1" xfId="19" applyNumberFormat="1" applyFont="1" applyBorder="1" applyProtection="1">
      <alignment/>
      <protection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2" fontId="1" fillId="0" borderId="0" xfId="19" applyNumberFormat="1" applyFont="1" applyBorder="1" applyProtection="1">
      <alignment/>
      <protection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SDE2~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" sqref="A8"/>
    </sheetView>
  </sheetViews>
  <sheetFormatPr defaultColWidth="9.140625" defaultRowHeight="12.75"/>
  <cols>
    <col min="1" max="1" width="22.57421875" style="9" customWidth="1"/>
    <col min="2" max="11" width="9.140625" style="13" customWidth="1"/>
  </cols>
  <sheetData>
    <row r="1" spans="1:14" s="11" customFormat="1" ht="12.75">
      <c r="A1" s="10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0"/>
      <c r="M1" s="20"/>
      <c r="N1" s="20"/>
    </row>
    <row r="2" ht="12.75">
      <c r="A2" s="1"/>
    </row>
    <row r="3" spans="1:11" ht="12.75">
      <c r="A3" s="1"/>
      <c r="B3" s="22" t="s">
        <v>16</v>
      </c>
      <c r="C3" s="22" t="s">
        <v>22</v>
      </c>
      <c r="D3" s="22" t="s">
        <v>27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37</v>
      </c>
    </row>
    <row r="4" spans="1:11" s="19" customFormat="1" ht="12.75">
      <c r="A4" s="18"/>
      <c r="B4" s="17">
        <v>2008</v>
      </c>
      <c r="C4" s="17">
        <v>2008</v>
      </c>
      <c r="D4" s="17">
        <v>2008</v>
      </c>
      <c r="E4" s="17">
        <v>2008</v>
      </c>
      <c r="F4" s="17">
        <v>2008</v>
      </c>
      <c r="G4" s="17">
        <v>2008</v>
      </c>
      <c r="H4" s="17">
        <v>2008</v>
      </c>
      <c r="I4" s="17">
        <v>2008</v>
      </c>
      <c r="J4" s="17">
        <v>2009</v>
      </c>
      <c r="K4" s="17">
        <v>2009</v>
      </c>
    </row>
    <row r="5" ht="12.75">
      <c r="A5" s="1"/>
    </row>
    <row r="6" ht="12.75">
      <c r="A6" s="1"/>
    </row>
    <row r="7" spans="1:11" ht="12.75">
      <c r="A7" s="2" t="s">
        <v>25</v>
      </c>
      <c r="B7" s="15">
        <v>1755.625</v>
      </c>
      <c r="C7" s="15">
        <v>1693.38</v>
      </c>
      <c r="D7" s="15">
        <v>1491.367</v>
      </c>
      <c r="E7" s="15">
        <v>1641.9</v>
      </c>
      <c r="F7" s="15">
        <v>1568</v>
      </c>
      <c r="G7" s="15">
        <v>1509</v>
      </c>
      <c r="H7" s="15">
        <v>1690.248</v>
      </c>
      <c r="I7" s="15">
        <v>1663.823</v>
      </c>
      <c r="J7" s="15">
        <v>1655.761</v>
      </c>
      <c r="K7" s="15">
        <v>1660.332</v>
      </c>
    </row>
    <row r="8" spans="1:11" ht="12.75">
      <c r="A8" s="2" t="s">
        <v>0</v>
      </c>
      <c r="B8" s="15">
        <f aca="true" t="shared" si="0" ref="B8:H8">B9+B10</f>
        <v>8115</v>
      </c>
      <c r="C8" s="15">
        <f t="shared" si="0"/>
        <v>8115</v>
      </c>
      <c r="D8" s="15">
        <f t="shared" si="0"/>
        <v>7825.472</v>
      </c>
      <c r="E8" s="15">
        <f t="shared" si="0"/>
        <v>7721.296</v>
      </c>
      <c r="F8" s="15">
        <f t="shared" si="0"/>
        <v>7454</v>
      </c>
      <c r="G8" s="15">
        <f t="shared" si="0"/>
        <v>7656</v>
      </c>
      <c r="H8" s="15">
        <f t="shared" si="0"/>
        <v>7681</v>
      </c>
      <c r="I8" s="15">
        <f>I9+I10</f>
        <v>7681</v>
      </c>
      <c r="J8" s="15">
        <f>J9+J10</f>
        <v>7800</v>
      </c>
      <c r="K8" s="15">
        <f>K9+K10</f>
        <v>7715</v>
      </c>
    </row>
    <row r="9" spans="1:11" ht="12.75">
      <c r="A9" s="3" t="s">
        <v>1</v>
      </c>
      <c r="B9" s="15">
        <v>4400</v>
      </c>
      <c r="C9" s="15">
        <v>4400</v>
      </c>
      <c r="D9" s="15">
        <v>4223.454</v>
      </c>
      <c r="E9" s="15">
        <v>4141</v>
      </c>
      <c r="F9" s="15">
        <v>4000</v>
      </c>
      <c r="G9" s="15">
        <v>4200</v>
      </c>
      <c r="H9" s="15">
        <v>4225</v>
      </c>
      <c r="I9" s="15">
        <v>4225</v>
      </c>
      <c r="J9" s="15">
        <v>4225</v>
      </c>
      <c r="K9" s="15">
        <v>4225</v>
      </c>
    </row>
    <row r="10" spans="1:11" ht="12.75">
      <c r="A10" s="3" t="s">
        <v>2</v>
      </c>
      <c r="B10" s="15">
        <f aca="true" t="shared" si="1" ref="B10:H10">B11+B12+B13+B14+B15</f>
        <v>3715</v>
      </c>
      <c r="C10" s="15">
        <f t="shared" si="1"/>
        <v>3715</v>
      </c>
      <c r="D10" s="15">
        <f t="shared" si="1"/>
        <v>3602.018</v>
      </c>
      <c r="E10" s="15">
        <f t="shared" si="1"/>
        <v>3580.2960000000003</v>
      </c>
      <c r="F10" s="15">
        <f t="shared" si="1"/>
        <v>3454</v>
      </c>
      <c r="G10" s="15">
        <f t="shared" si="1"/>
        <v>3456</v>
      </c>
      <c r="H10" s="15">
        <f t="shared" si="1"/>
        <v>3456</v>
      </c>
      <c r="I10" s="15">
        <f>I11+I12+I13+I14+I15</f>
        <v>3456</v>
      </c>
      <c r="J10" s="15">
        <f>J11+J12+J13+J14+J15</f>
        <v>3575</v>
      </c>
      <c r="K10" s="15">
        <f>K11+K12+K13+K14+K15</f>
        <v>3490</v>
      </c>
    </row>
    <row r="11" spans="1:11" ht="12.75">
      <c r="A11" s="4" t="s">
        <v>17</v>
      </c>
      <c r="B11" s="15">
        <v>1865</v>
      </c>
      <c r="C11" s="15">
        <v>1865</v>
      </c>
      <c r="D11" s="15">
        <v>1759.296</v>
      </c>
      <c r="E11" s="15">
        <v>1759.296</v>
      </c>
      <c r="F11" s="15">
        <v>1747</v>
      </c>
      <c r="G11" s="15">
        <v>1747</v>
      </c>
      <c r="H11" s="15">
        <v>1747</v>
      </c>
      <c r="I11" s="15">
        <v>1747</v>
      </c>
      <c r="J11" s="15">
        <v>1766</v>
      </c>
      <c r="K11" s="15">
        <v>1670</v>
      </c>
    </row>
    <row r="12" spans="1:11" ht="12.75">
      <c r="A12" s="4" t="s">
        <v>18</v>
      </c>
      <c r="B12" s="15">
        <v>1410</v>
      </c>
      <c r="C12" s="15">
        <v>1410</v>
      </c>
      <c r="D12" s="15">
        <v>1415</v>
      </c>
      <c r="E12" s="15">
        <v>1415</v>
      </c>
      <c r="F12" s="15">
        <v>1300</v>
      </c>
      <c r="G12" s="15">
        <v>1300</v>
      </c>
      <c r="H12" s="15">
        <v>1300</v>
      </c>
      <c r="I12" s="15">
        <v>1300</v>
      </c>
      <c r="J12" s="15">
        <v>1400</v>
      </c>
      <c r="K12" s="15">
        <v>1425</v>
      </c>
    </row>
    <row r="13" spans="1:11" ht="12.75">
      <c r="A13" s="4" t="s">
        <v>19</v>
      </c>
      <c r="B13" s="15">
        <v>200</v>
      </c>
      <c r="C13" s="15">
        <v>200</v>
      </c>
      <c r="D13" s="15">
        <v>198.1</v>
      </c>
      <c r="E13" s="15">
        <v>184</v>
      </c>
      <c r="F13" s="15">
        <v>184</v>
      </c>
      <c r="G13" s="15">
        <v>184</v>
      </c>
      <c r="H13" s="15">
        <v>184</v>
      </c>
      <c r="I13" s="15">
        <v>184</v>
      </c>
      <c r="J13" s="15">
        <v>184</v>
      </c>
      <c r="K13" s="15">
        <v>170</v>
      </c>
    </row>
    <row r="14" spans="1:11" ht="12.75">
      <c r="A14" s="4" t="s">
        <v>20</v>
      </c>
      <c r="B14" s="15">
        <v>240</v>
      </c>
      <c r="C14" s="15">
        <v>240</v>
      </c>
      <c r="D14" s="15">
        <v>229.622</v>
      </c>
      <c r="E14" s="15">
        <v>222</v>
      </c>
      <c r="F14" s="15">
        <v>223</v>
      </c>
      <c r="G14" s="15">
        <v>225</v>
      </c>
      <c r="H14" s="15">
        <v>225</v>
      </c>
      <c r="I14" s="15">
        <v>225</v>
      </c>
      <c r="J14" s="15">
        <v>225</v>
      </c>
      <c r="K14" s="15">
        <v>225</v>
      </c>
    </row>
    <row r="15" spans="1:11" ht="12.75">
      <c r="A15" s="4" t="s">
        <v>21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12.75">
      <c r="A16" s="2" t="s">
        <v>3</v>
      </c>
      <c r="B16" s="16">
        <f aca="true" t="shared" si="2" ref="B16:H16">B17+B18+B19</f>
        <v>2249.251</v>
      </c>
      <c r="C16" s="16">
        <f t="shared" si="2"/>
        <v>2249.251</v>
      </c>
      <c r="D16" s="16">
        <f t="shared" si="2"/>
        <v>2249.251</v>
      </c>
      <c r="E16" s="16">
        <f t="shared" si="2"/>
        <v>2363.344</v>
      </c>
      <c r="F16" s="16">
        <f t="shared" si="2"/>
        <v>2443.344</v>
      </c>
      <c r="G16" s="16">
        <f t="shared" si="2"/>
        <v>2451</v>
      </c>
      <c r="H16" s="16">
        <f t="shared" si="2"/>
        <v>2496</v>
      </c>
      <c r="I16" s="16">
        <f>I17+I18+I19</f>
        <v>2496</v>
      </c>
      <c r="J16" s="16">
        <f>J17+J18+J19</f>
        <v>2496</v>
      </c>
      <c r="K16" s="16">
        <f>K17+K18+K19</f>
        <v>2530.969</v>
      </c>
    </row>
    <row r="17" spans="1:11" ht="12.75">
      <c r="A17" s="3" t="s">
        <v>4</v>
      </c>
      <c r="B17" s="16">
        <v>1274.251</v>
      </c>
      <c r="C17" s="16">
        <v>1274.251</v>
      </c>
      <c r="D17" s="16">
        <v>1274.251</v>
      </c>
      <c r="E17" s="16">
        <v>1378.344</v>
      </c>
      <c r="F17" s="16">
        <f>1378.344+80</f>
        <v>1458.344</v>
      </c>
      <c r="G17" s="16">
        <v>1466</v>
      </c>
      <c r="H17" s="16">
        <v>1511</v>
      </c>
      <c r="I17" s="16">
        <v>1511</v>
      </c>
      <c r="J17" s="16">
        <v>1511</v>
      </c>
      <c r="K17" s="16">
        <v>1495.969</v>
      </c>
    </row>
    <row r="18" spans="1:11" ht="12.75">
      <c r="A18" s="4" t="s">
        <v>5</v>
      </c>
      <c r="B18" s="15">
        <v>425</v>
      </c>
      <c r="C18" s="15">
        <v>425</v>
      </c>
      <c r="D18" s="15">
        <v>425</v>
      </c>
      <c r="E18" s="15">
        <v>425</v>
      </c>
      <c r="F18" s="15">
        <v>425</v>
      </c>
      <c r="G18" s="15">
        <v>425</v>
      </c>
      <c r="H18" s="15">
        <v>425</v>
      </c>
      <c r="I18" s="15">
        <v>345</v>
      </c>
      <c r="J18" s="15">
        <v>345</v>
      </c>
      <c r="K18" s="15">
        <v>345</v>
      </c>
    </row>
    <row r="19" spans="1:11" ht="12.75">
      <c r="A19" s="4" t="s">
        <v>6</v>
      </c>
      <c r="B19" s="15">
        <v>550</v>
      </c>
      <c r="C19" s="15">
        <v>550</v>
      </c>
      <c r="D19" s="15">
        <v>550</v>
      </c>
      <c r="E19" s="15">
        <v>560</v>
      </c>
      <c r="F19" s="15">
        <v>560</v>
      </c>
      <c r="G19" s="15">
        <v>560</v>
      </c>
      <c r="H19" s="15">
        <v>560</v>
      </c>
      <c r="I19" s="15">
        <v>640</v>
      </c>
      <c r="J19" s="15">
        <v>640</v>
      </c>
      <c r="K19" s="15">
        <v>690</v>
      </c>
    </row>
    <row r="20" spans="1:11" ht="12.75">
      <c r="A20" s="4" t="s">
        <v>28</v>
      </c>
      <c r="B20" s="15">
        <v>550</v>
      </c>
      <c r="C20" s="15">
        <v>550</v>
      </c>
      <c r="D20" s="15">
        <v>550</v>
      </c>
      <c r="E20" s="15">
        <v>550</v>
      </c>
      <c r="F20" s="15">
        <v>550</v>
      </c>
      <c r="G20" s="15">
        <v>550</v>
      </c>
      <c r="H20" s="15">
        <v>550</v>
      </c>
      <c r="I20" s="15">
        <v>630</v>
      </c>
      <c r="J20" s="15">
        <v>630</v>
      </c>
      <c r="K20" s="15">
        <v>680</v>
      </c>
    </row>
    <row r="21" spans="1:11" ht="12.75">
      <c r="A21" s="4" t="s">
        <v>7</v>
      </c>
      <c r="B21" s="16">
        <f aca="true" t="shared" si="3" ref="B21:G21">B7+B8+B16</f>
        <v>12119.876</v>
      </c>
      <c r="C21" s="16">
        <f t="shared" si="3"/>
        <v>12057.631000000001</v>
      </c>
      <c r="D21" s="16">
        <f t="shared" si="3"/>
        <v>11566.09</v>
      </c>
      <c r="E21" s="16">
        <f t="shared" si="3"/>
        <v>11726.54</v>
      </c>
      <c r="F21" s="16">
        <f t="shared" si="3"/>
        <v>11465.344000000001</v>
      </c>
      <c r="G21" s="16">
        <f t="shared" si="3"/>
        <v>11616</v>
      </c>
      <c r="H21" s="16">
        <f>H7+H8+H16</f>
        <v>11867.248</v>
      </c>
      <c r="I21" s="16">
        <f>I7+I8+I16</f>
        <v>11840.823</v>
      </c>
      <c r="J21" s="16">
        <f>J7+J8+J16</f>
        <v>11951.761</v>
      </c>
      <c r="K21" s="16">
        <f>K7+K8+K16</f>
        <v>11906.301</v>
      </c>
    </row>
    <row r="22" spans="1:11" ht="12.75">
      <c r="A22" s="2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.75">
      <c r="A23" s="3" t="s">
        <v>8</v>
      </c>
      <c r="B23" s="15">
        <v>250</v>
      </c>
      <c r="C23" s="15">
        <v>250</v>
      </c>
      <c r="D23" s="15">
        <v>250</v>
      </c>
      <c r="E23" s="15">
        <v>250</v>
      </c>
      <c r="F23" s="15">
        <v>250</v>
      </c>
      <c r="G23" s="15">
        <v>250</v>
      </c>
      <c r="H23" s="15">
        <v>250</v>
      </c>
      <c r="I23" s="15">
        <v>170</v>
      </c>
      <c r="J23" s="15">
        <v>170</v>
      </c>
      <c r="K23" s="15">
        <v>130</v>
      </c>
    </row>
    <row r="24" spans="1:11" ht="12.75">
      <c r="A24" s="2" t="s">
        <v>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2.75">
      <c r="A25" s="3" t="s">
        <v>24</v>
      </c>
      <c r="B25" s="15">
        <f aca="true" t="shared" si="4" ref="B25:H25">B26+B27</f>
        <v>10535</v>
      </c>
      <c r="C25" s="15">
        <f t="shared" si="4"/>
        <v>10535</v>
      </c>
      <c r="D25" s="15">
        <f t="shared" si="4"/>
        <v>10710</v>
      </c>
      <c r="E25" s="15">
        <f t="shared" si="4"/>
        <v>10710</v>
      </c>
      <c r="F25" s="15">
        <f t="shared" si="4"/>
        <v>10710</v>
      </c>
      <c r="G25" s="15">
        <f t="shared" si="4"/>
        <v>10710</v>
      </c>
      <c r="H25" s="15">
        <f t="shared" si="4"/>
        <v>10710</v>
      </c>
      <c r="I25" s="15">
        <f>I26+I27</f>
        <v>10710</v>
      </c>
      <c r="J25" s="15">
        <f>J26+J27</f>
        <v>10710</v>
      </c>
      <c r="K25" s="15">
        <f>K26+K27</f>
        <v>10710</v>
      </c>
    </row>
    <row r="26" spans="1:11" ht="12.75">
      <c r="A26" s="3" t="s">
        <v>23</v>
      </c>
      <c r="B26" s="15">
        <v>10325</v>
      </c>
      <c r="C26" s="15">
        <v>10325</v>
      </c>
      <c r="D26" s="15">
        <v>10500</v>
      </c>
      <c r="E26" s="15">
        <v>10500</v>
      </c>
      <c r="F26" s="15">
        <v>10500</v>
      </c>
      <c r="G26" s="15">
        <v>10500</v>
      </c>
      <c r="H26" s="15">
        <v>10500</v>
      </c>
      <c r="I26" s="15">
        <v>10500</v>
      </c>
      <c r="J26" s="15">
        <v>10500</v>
      </c>
      <c r="K26" s="15">
        <v>10500</v>
      </c>
    </row>
    <row r="27" spans="1:11" ht="12.75">
      <c r="A27" s="3" t="s">
        <v>10</v>
      </c>
      <c r="B27" s="15">
        <f aca="true" t="shared" si="5" ref="B27:K27">150+25+35</f>
        <v>210</v>
      </c>
      <c r="C27" s="15">
        <f t="shared" si="5"/>
        <v>210</v>
      </c>
      <c r="D27" s="15">
        <f t="shared" si="5"/>
        <v>210</v>
      </c>
      <c r="E27" s="15">
        <f t="shared" si="5"/>
        <v>210</v>
      </c>
      <c r="F27" s="15">
        <f t="shared" si="5"/>
        <v>210</v>
      </c>
      <c r="G27" s="15">
        <f t="shared" si="5"/>
        <v>210</v>
      </c>
      <c r="H27" s="15">
        <f t="shared" si="5"/>
        <v>210</v>
      </c>
      <c r="I27" s="15">
        <f t="shared" si="5"/>
        <v>210</v>
      </c>
      <c r="J27" s="15">
        <f t="shared" si="5"/>
        <v>210</v>
      </c>
      <c r="K27" s="15">
        <f t="shared" si="5"/>
        <v>210</v>
      </c>
    </row>
    <row r="28" spans="1:11" ht="12.75">
      <c r="A28" s="3" t="s">
        <v>11</v>
      </c>
      <c r="B28" s="15">
        <f aca="true" t="shared" si="6" ref="B28:G28">B23+B24+B25</f>
        <v>10785</v>
      </c>
      <c r="C28" s="15">
        <f t="shared" si="6"/>
        <v>10785</v>
      </c>
      <c r="D28" s="15">
        <f t="shared" si="6"/>
        <v>10960</v>
      </c>
      <c r="E28" s="15">
        <f t="shared" si="6"/>
        <v>10960</v>
      </c>
      <c r="F28" s="15">
        <f t="shared" si="6"/>
        <v>10960</v>
      </c>
      <c r="G28" s="15">
        <f t="shared" si="6"/>
        <v>10960</v>
      </c>
      <c r="H28" s="15">
        <f>H23+H24+H25</f>
        <v>10960</v>
      </c>
      <c r="I28" s="15">
        <f>I23+I24+I25</f>
        <v>10880</v>
      </c>
      <c r="J28" s="15">
        <f>J23+J24+J25</f>
        <v>10880</v>
      </c>
      <c r="K28" s="15">
        <f>K23+K24+K25</f>
        <v>10840</v>
      </c>
    </row>
    <row r="29" spans="1:11" ht="12.75">
      <c r="A29" s="2" t="s">
        <v>12</v>
      </c>
      <c r="B29" s="16">
        <f aca="true" t="shared" si="7" ref="B29:K29">B21-B28</f>
        <v>1334.8760000000002</v>
      </c>
      <c r="C29" s="16">
        <f t="shared" si="7"/>
        <v>1272.6310000000012</v>
      </c>
      <c r="D29" s="16">
        <f t="shared" si="7"/>
        <v>606.0900000000001</v>
      </c>
      <c r="E29" s="16">
        <f t="shared" si="7"/>
        <v>766.5400000000009</v>
      </c>
      <c r="F29" s="16">
        <f t="shared" si="7"/>
        <v>505.34400000000096</v>
      </c>
      <c r="G29" s="16">
        <f t="shared" si="7"/>
        <v>656</v>
      </c>
      <c r="H29" s="16">
        <f t="shared" si="7"/>
        <v>907.2479999999996</v>
      </c>
      <c r="I29" s="16">
        <f t="shared" si="7"/>
        <v>960.8230000000003</v>
      </c>
      <c r="J29" s="16">
        <f t="shared" si="7"/>
        <v>1071.7610000000004</v>
      </c>
      <c r="K29" s="16">
        <f t="shared" si="7"/>
        <v>1066.3009999999995</v>
      </c>
    </row>
    <row r="30" spans="1:11" ht="12.7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s="14" customFormat="1" ht="12.75">
      <c r="A31" s="5" t="s">
        <v>13</v>
      </c>
      <c r="B31" s="21">
        <f aca="true" t="shared" si="8" ref="B31:G31">100*B29/B28</f>
        <v>12.37715345387112</v>
      </c>
      <c r="C31" s="21">
        <f t="shared" si="8"/>
        <v>11.800009272137238</v>
      </c>
      <c r="D31" s="21">
        <f t="shared" si="8"/>
        <v>5.530018248175184</v>
      </c>
      <c r="E31" s="21">
        <f t="shared" si="8"/>
        <v>6.993978102189789</v>
      </c>
      <c r="F31" s="21">
        <f t="shared" si="8"/>
        <v>4.610802919708038</v>
      </c>
      <c r="G31" s="21">
        <f t="shared" si="8"/>
        <v>5.985401459854015</v>
      </c>
      <c r="H31" s="21">
        <f>100*H29/H28</f>
        <v>8.277810218978098</v>
      </c>
      <c r="I31" s="21">
        <f>100*I29/I28</f>
        <v>8.831093750000003</v>
      </c>
      <c r="J31" s="21">
        <f>100*J29/J28</f>
        <v>9.85074448529412</v>
      </c>
      <c r="K31" s="21">
        <f>100*K29/K28</f>
        <v>9.836725092250918</v>
      </c>
    </row>
    <row r="32" spans="1:14" s="25" customFormat="1" ht="12.75">
      <c r="A32" s="23" t="s">
        <v>26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4"/>
      <c r="M32" s="24"/>
      <c r="N32" s="24"/>
    </row>
    <row r="33" ht="12.75">
      <c r="A33" s="6" t="s">
        <v>14</v>
      </c>
    </row>
    <row r="34" ht="12.75">
      <c r="A34" s="7" t="s">
        <v>15</v>
      </c>
    </row>
    <row r="35" ht="12.75">
      <c r="A35" s="8" t="s">
        <v>36</v>
      </c>
    </row>
  </sheetData>
  <printOptions/>
  <pageMargins left="0.75" right="0.75" top="1" bottom="1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cp:lastPrinted>2005-04-12T14:26:41Z</cp:lastPrinted>
  <dcterms:created xsi:type="dcterms:W3CDTF">2002-05-14T12:26:53Z</dcterms:created>
  <dcterms:modified xsi:type="dcterms:W3CDTF">2009-02-10T20:08:38Z</dcterms:modified>
  <cp:category/>
  <cp:version/>
  <cp:contentType/>
  <cp:contentStatus/>
</cp:coreProperties>
</file>