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0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'!$A$2:$L$59</definedName>
    <definedName name="_xlnm.Print_Area" localSheetId="1">'Component Summary Worksheets'!$A$1:$AE$38</definedName>
  </definedNames>
  <calcPr fullCalcOnLoad="1"/>
</workbook>
</file>

<file path=xl/sharedStrings.xml><?xml version="1.0" encoding="utf-8"?>
<sst xmlns="http://schemas.openxmlformats.org/spreadsheetml/2006/main" count="131" uniqueCount="53">
  <si>
    <t>2005 Current Services</t>
  </si>
  <si>
    <t>2005 Request</t>
  </si>
  <si>
    <t/>
  </si>
  <si>
    <t xml:space="preserve"> </t>
  </si>
  <si>
    <t>(Dollars in thousands)</t>
  </si>
  <si>
    <t>Amount</t>
  </si>
  <si>
    <t>Comparison by activity and program</t>
  </si>
  <si>
    <t>FTE</t>
  </si>
  <si>
    <t>Grand Total</t>
  </si>
  <si>
    <t>Perm</t>
  </si>
  <si>
    <t>Pos.</t>
  </si>
  <si>
    <t>Reimbursable FTE</t>
  </si>
  <si>
    <t>SALARIES AND EXPENSES</t>
  </si>
  <si>
    <t>Total..............................................................................</t>
  </si>
  <si>
    <t>(Dollars in Thousands)</t>
  </si>
  <si>
    <t xml:space="preserve">SALARIES AND EXPENSES  </t>
  </si>
  <si>
    <t xml:space="preserve">   TOTAL</t>
  </si>
  <si>
    <t>2003 Obligations .............................................................................................................................................</t>
  </si>
  <si>
    <t xml:space="preserve">     Change 2005 from 2004...................................................................................................................................................</t>
  </si>
  <si>
    <t>Adjustments to Base</t>
  </si>
  <si>
    <t>Increases:</t>
  </si>
  <si>
    <t xml:space="preserve">  Federal Health Insurance Premiums..............................................................................</t>
  </si>
  <si>
    <t xml:space="preserve">  GSA Rent ....................................................................................................................................</t>
  </si>
  <si>
    <t xml:space="preserve">  WCF Telecommunications and E-mail rate increase for 2005 ....................................................................................................................................</t>
  </si>
  <si>
    <t>Decreases:</t>
  </si>
  <si>
    <t xml:space="preserve">  Lease Expiration Decreases.............................................................................................................................................…</t>
  </si>
  <si>
    <t xml:space="preserve">  Non-recurring Decreases................................................................................................................................................</t>
  </si>
  <si>
    <t xml:space="preserve">  Change 2005 from 2004 .................................................................................................................</t>
  </si>
  <si>
    <t xml:space="preserve">     2004 Rescission -- Reduction applied to DOJ (0.465%).............................................................................…</t>
  </si>
  <si>
    <t xml:space="preserve">     2004 Rescission -- Government-wide reduction (0.59%)............................................................................…</t>
  </si>
  <si>
    <t xml:space="preserve">  2005 Pay Raise (1.5 Percent).........….........................................................................................................…</t>
  </si>
  <si>
    <t xml:space="preserve">  Employee Performance.........….........................................................................................................…</t>
  </si>
  <si>
    <t xml:space="preserve">  Annualization of 2004 Pay Raise  (2.0 Percent).....…...............................................................…</t>
  </si>
  <si>
    <t xml:space="preserve">  Annualization of 2004 Pay Raise Additional (2.1 Percent) Increase.....…...............................................................…</t>
  </si>
  <si>
    <t xml:space="preserve">  Annualization of 2003 Wartime Supplemental........................................................................................</t>
  </si>
  <si>
    <t>Audits, Inspections, Investigations, and Reviews 1/</t>
  </si>
  <si>
    <t>1/ The OIG operates as a single decision unit encompassing audits, inspections, investigations, and reviews. The OIG detects and deters waste, fraud, abuse and misconduct among Department employees and Department programs.</t>
  </si>
  <si>
    <t>OFFICE OF THE INSPECTOR GENERAL</t>
  </si>
  <si>
    <t xml:space="preserve">  Annualization of 2003 Wartime Supplemental Non-Personnel.......................................................................................…</t>
  </si>
  <si>
    <t>Program Improvements/Offsets</t>
  </si>
  <si>
    <t>2005 Total Request................................................................................................................................................................</t>
  </si>
  <si>
    <t xml:space="preserve">      Subtotal, Increases 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</si>
  <si>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Subtotal, Decreases......................................................................................................................................................................................................................................................................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</si>
  <si>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 Current Services..........................................................................................................................................</t>
  </si>
  <si>
    <t xml:space="preserve">        Net, Adjustments to Base ........................................................................................................................................................</t>
  </si>
  <si>
    <t xml:space="preserve">  Program Offsets………………………………………………………...……………….</t>
  </si>
  <si>
    <t xml:space="preserve">2005 Total Request................................................................................................................................................................ </t>
  </si>
  <si>
    <r>
      <t>Program Offsets</t>
    </r>
    <r>
      <rPr>
        <sz val="14"/>
        <rFont val="Arial"/>
        <family val="2"/>
      </rPr>
      <t>………………………………………………………...……………………………………………………………………………………</t>
    </r>
  </si>
  <si>
    <t>2004 Appropriation Enacted (without Rescission) ...........................................................</t>
  </si>
  <si>
    <t>2004 Appropriation Enacted (with Rescission) ...........................................................</t>
  </si>
  <si>
    <t>The President's 2004 budget requested a 2 percent average pay raise for federal civilian workers in 2004.  However, the FY 2004 Consolidated Appropriations Act includes language granting civilian federal employees a 4.1 percent average pay raise in 2004.  The FY 2005 budget request reflects the higher pay raise.  DOJ proposes to offset the additional $247,000 in pay costs in the OIG account by streamlining the OIG's administrative process, resulting in lower support costs.</t>
  </si>
  <si>
    <t>2004 Appropriation Enacted             (w/ Rescission)</t>
  </si>
  <si>
    <t>Net, Program Offsets, Inspector General………………………………………………………...………………………………………………………………………………….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</si>
</sst>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0"/>
    </font>
    <font>
      <u val="doubleAccounting"/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2">
    <xf numFmtId="3" fontId="0" fillId="0" borderId="0" xfId="0" applyAlignment="1">
      <alignment/>
    </xf>
    <xf numFmtId="3" fontId="7" fillId="0" borderId="0" xfId="0" applyAlignment="1">
      <alignment/>
    </xf>
    <xf numFmtId="3" fontId="4" fillId="0" borderId="0" xfId="0" applyAlignment="1">
      <alignment/>
    </xf>
    <xf numFmtId="3" fontId="8" fillId="0" borderId="0" xfId="0" applyAlignment="1">
      <alignment/>
    </xf>
    <xf numFmtId="3" fontId="4" fillId="0" borderId="0" xfId="0" applyAlignment="1">
      <alignment horizontal="centerContinuous"/>
    </xf>
    <xf numFmtId="3" fontId="7" fillId="0" borderId="0" xfId="0" applyAlignment="1">
      <alignment horizontal="centerContinuous"/>
    </xf>
    <xf numFmtId="3" fontId="5" fillId="0" borderId="0" xfId="0" applyAlignment="1">
      <alignment horizontal="centerContinuous"/>
    </xf>
    <xf numFmtId="5" fontId="4" fillId="0" borderId="0" xfId="0" applyAlignment="1">
      <alignment/>
    </xf>
    <xf numFmtId="3" fontId="6" fillId="0" borderId="0" xfId="0" applyAlignment="1">
      <alignment/>
    </xf>
    <xf numFmtId="3" fontId="4" fillId="0" borderId="1" xfId="0" applyAlignment="1">
      <alignment horizontal="centerContinuous"/>
    </xf>
    <xf numFmtId="3" fontId="4" fillId="0" borderId="1" xfId="0" applyAlignment="1">
      <alignment/>
    </xf>
    <xf numFmtId="3" fontId="7" fillId="0" borderId="0" xfId="0" applyAlignment="1">
      <alignment horizontal="right"/>
    </xf>
    <xf numFmtId="3" fontId="4" fillId="0" borderId="0" xfId="0" applyFont="1" applyAlignment="1">
      <alignment horizontal="centerContinuous"/>
    </xf>
    <xf numFmtId="3" fontId="7" fillId="0" borderId="0" xfId="0" applyBorder="1" applyAlignment="1">
      <alignment/>
    </xf>
    <xf numFmtId="3" fontId="7" fillId="0" borderId="0" xfId="0" applyBorder="1" applyAlignment="1">
      <alignment/>
    </xf>
    <xf numFmtId="3" fontId="7" fillId="0" borderId="0" xfId="0" applyBorder="1" applyAlignment="1">
      <alignment/>
    </xf>
    <xf numFmtId="3" fontId="4" fillId="0" borderId="0" xfId="0" applyFont="1" applyAlignment="1">
      <alignment/>
    </xf>
    <xf numFmtId="3" fontId="4" fillId="0" borderId="1" xfId="0" applyFont="1" applyAlignment="1">
      <alignment horizontal="centerContinuous"/>
    </xf>
    <xf numFmtId="3" fontId="6" fillId="0" borderId="0" xfId="0" applyAlignment="1">
      <alignment horizontal="center"/>
    </xf>
    <xf numFmtId="3" fontId="4" fillId="0" borderId="0" xfId="0" applyAlignment="1">
      <alignment horizontal="center"/>
    </xf>
    <xf numFmtId="3" fontId="9" fillId="0" borderId="0" xfId="0" applyFont="1" applyAlignment="1">
      <alignment horizontal="centerContinuous"/>
    </xf>
    <xf numFmtId="3" fontId="10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1" xfId="0" applyNumberFormat="1" applyAlignment="1">
      <alignment/>
    </xf>
    <xf numFmtId="0" fontId="0" fillId="0" borderId="1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Alignment="1">
      <alignment horizontal="center"/>
    </xf>
    <xf numFmtId="3" fontId="0" fillId="0" borderId="2" xfId="0" applyNumberFormat="1" applyAlignment="1">
      <alignment horizontal="center"/>
    </xf>
    <xf numFmtId="3" fontId="0" fillId="0" borderId="3" xfId="0" applyNumberFormat="1" applyAlignment="1">
      <alignment horizontal="center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Alignment="1">
      <alignment/>
    </xf>
    <xf numFmtId="3" fontId="0" fillId="0" borderId="5" xfId="0" applyNumberFormat="1" applyAlignment="1">
      <alignment/>
    </xf>
    <xf numFmtId="5" fontId="0" fillId="0" borderId="6" xfId="0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6" xfId="0" applyNumberFormat="1" applyAlignment="1">
      <alignment/>
    </xf>
    <xf numFmtId="0" fontId="0" fillId="0" borderId="0" xfId="0" applyAlignment="1">
      <alignment/>
    </xf>
    <xf numFmtId="3" fontId="0" fillId="0" borderId="1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Alignment="1">
      <alignment/>
    </xf>
    <xf numFmtId="3" fontId="0" fillId="0" borderId="13" xfId="0" applyNumberFormat="1" applyAlignment="1">
      <alignment/>
    </xf>
    <xf numFmtId="3" fontId="0" fillId="0" borderId="12" xfId="0" applyNumberFormat="1" applyAlignment="1">
      <alignment/>
    </xf>
    <xf numFmtId="3" fontId="0" fillId="0" borderId="6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0" xfId="0" applyBorder="1" applyAlignment="1">
      <alignment/>
    </xf>
    <xf numFmtId="3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2" fillId="0" borderId="10" xfId="0" applyNumberFormat="1" applyBorder="1" applyAlignment="1">
      <alignment/>
    </xf>
    <xf numFmtId="3" fontId="12" fillId="0" borderId="0" xfId="0" applyNumberFormat="1" applyBorder="1" applyAlignment="1">
      <alignment/>
    </xf>
    <xf numFmtId="0" fontId="12" fillId="0" borderId="11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5" xfId="0" applyAlignment="1">
      <alignment/>
    </xf>
    <xf numFmtId="3" fontId="4" fillId="0" borderId="0" xfId="0" applyNumberFormat="1" applyAlignment="1">
      <alignment horizontal="centerContinuous"/>
    </xf>
    <xf numFmtId="3" fontId="0" fillId="0" borderId="2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Border="1" applyAlignment="1">
      <alignment/>
    </xf>
    <xf numFmtId="3" fontId="0" fillId="0" borderId="21" xfId="0" applyBorder="1" applyAlignment="1">
      <alignment/>
    </xf>
    <xf numFmtId="3" fontId="4" fillId="0" borderId="1" xfId="0" applyFont="1" applyAlignment="1">
      <alignment horizontal="right"/>
    </xf>
    <xf numFmtId="3" fontId="4" fillId="0" borderId="0" xfId="0" applyFont="1" applyAlignment="1">
      <alignment/>
    </xf>
    <xf numFmtId="3" fontId="4" fillId="0" borderId="1" xfId="0" applyFont="1" applyAlignment="1">
      <alignment/>
    </xf>
    <xf numFmtId="5" fontId="4" fillId="0" borderId="0" xfId="0" applyFont="1" applyAlignment="1">
      <alignment/>
    </xf>
    <xf numFmtId="3" fontId="7" fillId="0" borderId="0" xfId="0" applyBorder="1" applyAlignment="1">
      <alignment/>
    </xf>
    <xf numFmtId="3" fontId="4" fillId="0" borderId="0" xfId="0" applyFont="1" applyAlignment="1" quotePrefix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4" fillId="0" borderId="0" xfId="0" applyBorder="1" applyAlignment="1">
      <alignment/>
    </xf>
    <xf numFmtId="3" fontId="7" fillId="0" borderId="0" xfId="0" applyBorder="1" applyAlignment="1">
      <alignment/>
    </xf>
    <xf numFmtId="37" fontId="7" fillId="0" borderId="0" xfId="0" applyNumberFormat="1" applyBorder="1" applyAlignment="1">
      <alignment/>
    </xf>
    <xf numFmtId="3" fontId="13" fillId="0" borderId="0" xfId="0" applyFont="1" applyBorder="1" applyAlignment="1">
      <alignment vertical="top" wrapText="1"/>
    </xf>
    <xf numFmtId="3" fontId="13" fillId="0" borderId="0" xfId="0" applyFont="1" applyBorder="1" applyAlignment="1">
      <alignment vertical="top" wrapText="1"/>
    </xf>
    <xf numFmtId="3" fontId="13" fillId="0" borderId="0" xfId="0" applyFont="1" applyBorder="1" applyAlignment="1">
      <alignment vertical="top" wrapText="1"/>
    </xf>
    <xf numFmtId="3" fontId="7" fillId="0" borderId="0" xfId="0" applyFont="1" applyBorder="1" applyAlignment="1">
      <alignment vertical="top" wrapText="1"/>
    </xf>
    <xf numFmtId="3" fontId="7" fillId="0" borderId="0" xfId="0" applyFont="1" applyBorder="1" applyAlignment="1">
      <alignment vertical="top" wrapText="1"/>
    </xf>
    <xf numFmtId="3" fontId="13" fillId="0" borderId="0" xfId="0" applyFont="1" applyBorder="1" applyAlignment="1">
      <alignment vertical="top" wrapText="1"/>
    </xf>
    <xf numFmtId="3" fontId="13" fillId="0" borderId="0" xfId="0" applyFont="1" applyBorder="1" applyAlignment="1">
      <alignment vertical="top" wrapText="1"/>
    </xf>
    <xf numFmtId="3" fontId="0" fillId="0" borderId="0" xfId="0" applyBorder="1" applyAlignment="1">
      <alignment/>
    </xf>
    <xf numFmtId="3" fontId="9" fillId="0" borderId="0" xfId="0" applyFont="1" applyBorder="1" applyAlignment="1">
      <alignment/>
    </xf>
    <xf numFmtId="3" fontId="14" fillId="0" borderId="0" xfId="0" applyFont="1" applyBorder="1" applyAlignment="1">
      <alignment/>
    </xf>
    <xf numFmtId="164" fontId="4" fillId="0" borderId="1" xfId="0" applyNumberFormat="1" applyAlignment="1">
      <alignment/>
    </xf>
    <xf numFmtId="3" fontId="0" fillId="0" borderId="0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4" fillId="0" borderId="0" xfId="0" applyBorder="1" applyAlignment="1">
      <alignment/>
    </xf>
    <xf numFmtId="3" fontId="4" fillId="0" borderId="0" xfId="0" applyNumberFormat="1" applyBorder="1" applyAlignment="1">
      <alignment/>
    </xf>
    <xf numFmtId="3" fontId="7" fillId="0" borderId="3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0" xfId="0" applyBorder="1" applyAlignment="1">
      <alignment horizontal="center"/>
    </xf>
    <xf numFmtId="3" fontId="0" fillId="0" borderId="31" xfId="0" applyBorder="1" applyAlignment="1">
      <alignment horizontal="center"/>
    </xf>
    <xf numFmtId="3" fontId="0" fillId="0" borderId="26" xfId="0" applyBorder="1" applyAlignment="1">
      <alignment horizontal="center"/>
    </xf>
    <xf numFmtId="3" fontId="0" fillId="0" borderId="27" xfId="0" applyBorder="1" applyAlignment="1">
      <alignment horizontal="center"/>
    </xf>
    <xf numFmtId="3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26" xfId="0" applyBorder="1" applyAlignment="1">
      <alignment/>
    </xf>
    <xf numFmtId="3" fontId="0" fillId="0" borderId="27" xfId="0" applyBorder="1" applyAlignment="1">
      <alignment/>
    </xf>
    <xf numFmtId="3" fontId="0" fillId="0" borderId="28" xfId="0" applyBorder="1" applyAlignment="1">
      <alignment/>
    </xf>
    <xf numFmtId="3" fontId="4" fillId="0" borderId="32" xfId="0" applyFont="1" applyBorder="1" applyAlignment="1">
      <alignment horizontal="center" wrapText="1"/>
    </xf>
    <xf numFmtId="3" fontId="0" fillId="0" borderId="33" xfId="0" applyBorder="1" applyAlignment="1">
      <alignment horizontal="center" wrapText="1"/>
    </xf>
    <xf numFmtId="3" fontId="0" fillId="0" borderId="34" xfId="0" applyBorder="1" applyAlignment="1">
      <alignment horizontal="center" wrapText="1"/>
    </xf>
    <xf numFmtId="3" fontId="13" fillId="0" borderId="0" xfId="0" applyFont="1" applyBorder="1" applyAlignment="1">
      <alignment vertical="top" wrapText="1"/>
    </xf>
    <xf numFmtId="3" fontId="13" fillId="0" borderId="0" xfId="0" applyFont="1" applyBorder="1" applyAlignment="1">
      <alignment vertical="top" wrapText="1"/>
    </xf>
    <xf numFmtId="3" fontId="0" fillId="0" borderId="0" xfId="0" applyBorder="1" applyAlignment="1">
      <alignment/>
    </xf>
    <xf numFmtId="3" fontId="0" fillId="0" borderId="0" xfId="0" applyBorder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3" fontId="7" fillId="0" borderId="0" xfId="0" applyFont="1" applyBorder="1" applyAlignment="1">
      <alignment vertical="top" wrapText="1"/>
    </xf>
    <xf numFmtId="3" fontId="7" fillId="0" borderId="0" xfId="0" applyFont="1" applyBorder="1" applyAlignment="1">
      <alignment vertical="top" wrapText="1"/>
    </xf>
    <xf numFmtId="3" fontId="15" fillId="0" borderId="0" xfId="0" applyFont="1" applyBorder="1" applyAlignment="1">
      <alignment/>
    </xf>
    <xf numFmtId="3" fontId="14" fillId="0" borderId="0" xfId="0" applyFont="1" applyBorder="1" applyAlignment="1">
      <alignment/>
    </xf>
    <xf numFmtId="3" fontId="14" fillId="0" borderId="0" xfId="0" applyFont="1" applyBorder="1" applyAlignment="1">
      <alignment/>
    </xf>
    <xf numFmtId="3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3" fontId="6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R58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7.7109375" style="0" customWidth="1"/>
    <col min="4" max="4" width="15.00390625" style="0" customWidth="1"/>
    <col min="5" max="5" width="19.7109375" style="0" customWidth="1"/>
    <col min="6" max="6" width="1.421875" style="0" customWidth="1"/>
    <col min="7" max="8" width="7.7109375" style="28" customWidth="1"/>
    <col min="9" max="9" width="11.8515625" style="0" customWidth="1"/>
    <col min="10" max="10" width="10.8515625" style="28" hidden="1" customWidth="1"/>
    <col min="11" max="11" width="7.7109375" style="28" hidden="1" customWidth="1"/>
    <col min="12" max="12" width="12.140625" style="0" hidden="1" customWidth="1"/>
    <col min="13" max="13" width="1.7109375" style="0" customWidth="1"/>
    <col min="14" max="16" width="2.7109375" style="0" customWidth="1"/>
    <col min="17" max="17" width="2.7109375" style="0" hidden="1" customWidth="1"/>
    <col min="18" max="19" width="2.7109375" style="0" customWidth="1"/>
    <col min="20" max="20" width="9.7109375" style="0" customWidth="1"/>
    <col min="21" max="21" width="2.7109375" style="0" customWidth="1"/>
    <col min="22" max="22" width="9.7109375" style="0" hidden="1" customWidth="1"/>
    <col min="24" max="26" width="2.7109375" style="0" customWidth="1"/>
    <col min="27" max="27" width="8.421875" style="0" hidden="1" customWidth="1"/>
    <col min="28" max="28" width="12.7109375" style="0" customWidth="1"/>
    <col min="29" max="31" width="2.7109375" style="0" customWidth="1"/>
    <col min="32" max="32" width="8.421875" style="0" hidden="1" customWidth="1"/>
    <col min="33" max="33" width="12.7109375" style="0" customWidth="1"/>
    <col min="34" max="36" width="2.7109375" style="0" customWidth="1"/>
    <col min="37" max="37" width="2.7109375" style="0" hidden="1" customWidth="1"/>
    <col min="38" max="41" width="2.7109375" style="0" customWidth="1"/>
    <col min="42" max="42" width="8.421875" style="0" hidden="1" customWidth="1"/>
    <col min="43" max="43" width="12.7109375" style="0" customWidth="1"/>
    <col min="44" max="46" width="2.7109375" style="0" customWidth="1"/>
    <col min="47" max="47" width="8.421875" style="0" hidden="1" customWidth="1"/>
    <col min="48" max="48" width="12.7109375" style="0" customWidth="1"/>
    <col min="49" max="51" width="2.7109375" style="0" customWidth="1"/>
    <col min="53" max="53" width="15.7109375" style="0" customWidth="1"/>
    <col min="54" max="56" width="2.7109375" style="0" customWidth="1"/>
    <col min="58" max="58" width="15.7109375" style="0" customWidth="1"/>
    <col min="59" max="59" width="2.7109375" style="0" customWidth="1"/>
    <col min="60" max="60" width="9.7109375" style="0" customWidth="1"/>
    <col min="61" max="61" width="2.7109375" style="0" customWidth="1"/>
    <col min="63" max="63" width="12.7109375" style="0" customWidth="1"/>
    <col min="64" max="69" width="2.7109375" style="0" customWidth="1"/>
    <col min="71" max="71" width="9.7109375" style="0" customWidth="1"/>
    <col min="72" max="72" width="2.7109375" style="0" customWidth="1"/>
    <col min="73" max="73" width="9.7109375" style="0" customWidth="1"/>
    <col min="74" max="74" width="2.7109375" style="0" customWidth="1"/>
    <col min="75" max="75" width="9.7109375" style="0" customWidth="1"/>
    <col min="76" max="76" width="2.7109375" style="0" customWidth="1"/>
    <col min="77" max="77" width="12.7109375" style="0" customWidth="1"/>
  </cols>
  <sheetData>
    <row r="6" spans="1:12" ht="12.75">
      <c r="A6" s="23" t="s">
        <v>37</v>
      </c>
      <c r="B6" s="24"/>
      <c r="C6" s="24"/>
      <c r="D6" s="23"/>
      <c r="E6" s="24"/>
      <c r="F6" s="24"/>
      <c r="G6" s="25"/>
      <c r="H6" s="25"/>
      <c r="I6" s="24"/>
      <c r="J6" s="25"/>
      <c r="K6" s="25"/>
      <c r="L6" s="24"/>
    </row>
    <row r="7" spans="1:12" ht="12.75">
      <c r="A7" s="24" t="s">
        <v>14</v>
      </c>
      <c r="B7" s="24"/>
      <c r="C7" s="24"/>
      <c r="D7" s="24"/>
      <c r="E7" s="24"/>
      <c r="F7" s="24"/>
      <c r="G7" s="25"/>
      <c r="H7" s="25"/>
      <c r="I7" s="24"/>
      <c r="J7" s="25"/>
      <c r="K7" s="25"/>
      <c r="L7" s="24"/>
    </row>
    <row r="8" spans="7:9" ht="7.5" customHeight="1">
      <c r="G8" s="26"/>
      <c r="H8" s="26"/>
      <c r="I8" s="27"/>
    </row>
    <row r="9" spans="7:13" ht="12.75" customHeight="1">
      <c r="G9" s="124" t="s">
        <v>15</v>
      </c>
      <c r="H9" s="125"/>
      <c r="I9" s="126"/>
      <c r="J9" s="130" t="s">
        <v>16</v>
      </c>
      <c r="K9" s="125"/>
      <c r="L9" s="126"/>
      <c r="M9" t="s">
        <v>3</v>
      </c>
    </row>
    <row r="10" spans="7:13" ht="12.75">
      <c r="G10" s="127"/>
      <c r="H10" s="128"/>
      <c r="I10" s="129"/>
      <c r="J10" s="131"/>
      <c r="K10" s="132"/>
      <c r="L10" s="133"/>
      <c r="M10" t="s">
        <v>3</v>
      </c>
    </row>
    <row r="11" spans="7:12" ht="12.75">
      <c r="G11" s="29" t="s">
        <v>10</v>
      </c>
      <c r="H11" s="30" t="s">
        <v>7</v>
      </c>
      <c r="I11" s="31" t="s">
        <v>5</v>
      </c>
      <c r="J11" s="33" t="s">
        <v>10</v>
      </c>
      <c r="K11" s="34" t="s">
        <v>7</v>
      </c>
      <c r="L11" s="32" t="s">
        <v>5</v>
      </c>
    </row>
    <row r="12" spans="7:12" ht="9" customHeight="1">
      <c r="G12" s="35"/>
      <c r="H12" s="36"/>
      <c r="I12" s="37"/>
      <c r="J12" s="39"/>
      <c r="L12" s="38"/>
    </row>
    <row r="13" spans="1:12" ht="12.75">
      <c r="A13" t="s">
        <v>17</v>
      </c>
      <c r="F13" t="s">
        <v>3</v>
      </c>
      <c r="G13" s="54">
        <v>433</v>
      </c>
      <c r="H13" s="55">
        <v>367</v>
      </c>
      <c r="I13" s="123">
        <v>56414</v>
      </c>
      <c r="J13" s="39">
        <f>G13</f>
        <v>433</v>
      </c>
      <c r="K13" s="28">
        <f>H13</f>
        <v>367</v>
      </c>
      <c r="L13" s="40">
        <f>I13</f>
        <v>56414</v>
      </c>
    </row>
    <row r="14" spans="7:13" ht="12.75">
      <c r="G14" s="83"/>
      <c r="H14" s="84"/>
      <c r="I14" s="43"/>
      <c r="J14" s="44"/>
      <c r="K14" s="44"/>
      <c r="L14" s="45"/>
      <c r="M14" s="46"/>
    </row>
    <row r="15" spans="1:12" ht="12.75">
      <c r="A15" t="s">
        <v>48</v>
      </c>
      <c r="F15" t="s">
        <v>3</v>
      </c>
      <c r="G15" s="35">
        <v>433</v>
      </c>
      <c r="H15" s="36">
        <v>421</v>
      </c>
      <c r="I15" s="51">
        <v>60840</v>
      </c>
      <c r="J15" s="39">
        <f aca="true" t="shared" si="0" ref="J15:L17">G15</f>
        <v>433</v>
      </c>
      <c r="K15" s="28">
        <f t="shared" si="0"/>
        <v>421</v>
      </c>
      <c r="L15" s="52">
        <f t="shared" si="0"/>
        <v>60840</v>
      </c>
    </row>
    <row r="16" spans="1:12" ht="12.75">
      <c r="A16" t="s">
        <v>28</v>
      </c>
      <c r="F16" t="s">
        <v>3</v>
      </c>
      <c r="G16" s="83">
        <v>0</v>
      </c>
      <c r="H16" s="84">
        <v>0</v>
      </c>
      <c r="I16" s="85">
        <v>-283</v>
      </c>
      <c r="J16" s="39">
        <f t="shared" si="0"/>
        <v>0</v>
      </c>
      <c r="K16" s="39">
        <f t="shared" si="0"/>
        <v>0</v>
      </c>
      <c r="L16" s="52">
        <f t="shared" si="0"/>
        <v>-283</v>
      </c>
    </row>
    <row r="17" spans="1:12" ht="12.75">
      <c r="A17" t="s">
        <v>29</v>
      </c>
      <c r="F17" t="s">
        <v>3</v>
      </c>
      <c r="G17" s="77">
        <v>0</v>
      </c>
      <c r="H17" s="78">
        <v>0</v>
      </c>
      <c r="I17" s="86">
        <v>-357</v>
      </c>
      <c r="J17" s="54">
        <f t="shared" si="0"/>
        <v>0</v>
      </c>
      <c r="K17" s="54">
        <f t="shared" si="0"/>
        <v>0</v>
      </c>
      <c r="L17" s="56">
        <f t="shared" si="0"/>
        <v>-357</v>
      </c>
    </row>
    <row r="18" spans="1:12" ht="12.75">
      <c r="A18" t="s">
        <v>49</v>
      </c>
      <c r="F18" t="s">
        <v>3</v>
      </c>
      <c r="G18" s="50">
        <f aca="true" t="shared" si="1" ref="G18:L18">SUM(G15:G17)</f>
        <v>433</v>
      </c>
      <c r="H18" s="48">
        <f t="shared" si="1"/>
        <v>421</v>
      </c>
      <c r="I18" s="51">
        <f t="shared" si="1"/>
        <v>60200</v>
      </c>
      <c r="J18" s="50">
        <f t="shared" si="1"/>
        <v>433</v>
      </c>
      <c r="K18" s="48">
        <f t="shared" si="1"/>
        <v>421</v>
      </c>
      <c r="L18" s="51">
        <f t="shared" si="1"/>
        <v>60200</v>
      </c>
    </row>
    <row r="19" spans="7:12" ht="12.75">
      <c r="G19" s="35"/>
      <c r="H19" s="36"/>
      <c r="I19" s="37"/>
      <c r="J19" s="39"/>
      <c r="L19" s="38"/>
    </row>
    <row r="20" spans="1:12" ht="12.75">
      <c r="A20" t="s">
        <v>40</v>
      </c>
      <c r="G20" s="54">
        <v>433</v>
      </c>
      <c r="H20" s="55">
        <v>421</v>
      </c>
      <c r="I20" s="56">
        <v>63813</v>
      </c>
      <c r="J20" s="26">
        <f>G20</f>
        <v>433</v>
      </c>
      <c r="K20" s="26">
        <f>H20</f>
        <v>421</v>
      </c>
      <c r="L20" s="58">
        <f>I20</f>
        <v>63813</v>
      </c>
    </row>
    <row r="21" spans="7:12" ht="12.75">
      <c r="G21" s="35"/>
      <c r="H21" s="36"/>
      <c r="I21" s="37"/>
      <c r="L21" s="38"/>
    </row>
    <row r="22" spans="1:12" ht="12.75">
      <c r="A22" s="27" t="s">
        <v>18</v>
      </c>
      <c r="B22" s="27"/>
      <c r="C22" s="27"/>
      <c r="D22" s="27"/>
      <c r="E22" s="27"/>
      <c r="F22" s="27" t="s">
        <v>2</v>
      </c>
      <c r="G22" s="54">
        <f>G20-G18</f>
        <v>0</v>
      </c>
      <c r="H22" s="55">
        <f>H20-H18</f>
        <v>0</v>
      </c>
      <c r="I22" s="56">
        <f>I20-I18</f>
        <v>3613</v>
      </c>
      <c r="J22" s="26">
        <f>G22</f>
        <v>0</v>
      </c>
      <c r="K22" s="26">
        <f>H22</f>
        <v>0</v>
      </c>
      <c r="L22" s="58">
        <f>I22</f>
        <v>3613</v>
      </c>
    </row>
    <row r="23" spans="7:12" ht="9.75" customHeight="1">
      <c r="G23" s="41"/>
      <c r="H23" s="36"/>
      <c r="I23" s="37"/>
      <c r="J23" s="39"/>
      <c r="L23" s="38"/>
    </row>
    <row r="24" spans="1:12" ht="12.75">
      <c r="A24" s="53" t="s">
        <v>19</v>
      </c>
      <c r="F24" s="60" t="s">
        <v>3</v>
      </c>
      <c r="G24" s="61"/>
      <c r="H24" s="62"/>
      <c r="I24" s="37"/>
      <c r="J24" s="39"/>
      <c r="L24" s="38"/>
    </row>
    <row r="25" spans="1:12" ht="8.25" customHeight="1">
      <c r="A25" t="s">
        <v>3</v>
      </c>
      <c r="G25" s="50" t="s">
        <v>3</v>
      </c>
      <c r="H25" s="36" t="s">
        <v>3</v>
      </c>
      <c r="I25" s="37" t="s">
        <v>3</v>
      </c>
      <c r="J25" s="28" t="s">
        <v>3</v>
      </c>
      <c r="K25" s="28" t="s">
        <v>3</v>
      </c>
      <c r="L25" s="38" t="s">
        <v>3</v>
      </c>
    </row>
    <row r="26" spans="1:12" ht="12.75">
      <c r="A26" t="s">
        <v>20</v>
      </c>
      <c r="G26" s="35" t="s">
        <v>3</v>
      </c>
      <c r="H26" s="36" t="s">
        <v>3</v>
      </c>
      <c r="I26" s="37" t="s">
        <v>3</v>
      </c>
      <c r="J26" s="62" t="s">
        <v>3</v>
      </c>
      <c r="K26" s="28" t="s">
        <v>3</v>
      </c>
      <c r="L26" s="38" t="s">
        <v>3</v>
      </c>
    </row>
    <row r="27" spans="1:12" ht="12.75">
      <c r="A27" t="s">
        <v>30</v>
      </c>
      <c r="G27" s="35">
        <v>0</v>
      </c>
      <c r="H27" s="36">
        <v>0</v>
      </c>
      <c r="I27" s="63">
        <v>491</v>
      </c>
      <c r="J27" s="62">
        <f aca="true" t="shared" si="2" ref="J27:L28">G27</f>
        <v>0</v>
      </c>
      <c r="K27" s="28">
        <f t="shared" si="2"/>
        <v>0</v>
      </c>
      <c r="L27" s="52">
        <f t="shared" si="2"/>
        <v>491</v>
      </c>
    </row>
    <row r="28" spans="1:12" ht="12.75">
      <c r="A28" t="s">
        <v>31</v>
      </c>
      <c r="F28" t="s">
        <v>3</v>
      </c>
      <c r="G28" s="41">
        <v>0</v>
      </c>
      <c r="H28" s="36">
        <v>0</v>
      </c>
      <c r="I28" s="63">
        <v>65</v>
      </c>
      <c r="J28" s="62">
        <f t="shared" si="2"/>
        <v>0</v>
      </c>
      <c r="K28" s="28">
        <f t="shared" si="2"/>
        <v>0</v>
      </c>
      <c r="L28" s="52">
        <f t="shared" si="2"/>
        <v>65</v>
      </c>
    </row>
    <row r="29" spans="1:12" ht="12.75">
      <c r="A29" t="s">
        <v>32</v>
      </c>
      <c r="F29" s="65" t="s">
        <v>2</v>
      </c>
      <c r="G29" s="41">
        <v>0</v>
      </c>
      <c r="H29" s="36">
        <v>0</v>
      </c>
      <c r="I29" s="63">
        <v>235</v>
      </c>
      <c r="J29" s="62">
        <f aca="true" t="shared" si="3" ref="J29:L32">G29</f>
        <v>0</v>
      </c>
      <c r="K29" s="28">
        <f t="shared" si="3"/>
        <v>0</v>
      </c>
      <c r="L29" s="52">
        <f t="shared" si="3"/>
        <v>235</v>
      </c>
    </row>
    <row r="30" spans="1:12" ht="12.75">
      <c r="A30" t="s">
        <v>33</v>
      </c>
      <c r="F30" s="66" t="s">
        <v>3</v>
      </c>
      <c r="G30" s="61">
        <v>0</v>
      </c>
      <c r="H30" s="62">
        <v>0</v>
      </c>
      <c r="I30" s="63">
        <v>247</v>
      </c>
      <c r="J30" s="62">
        <f t="shared" si="3"/>
        <v>0</v>
      </c>
      <c r="K30" s="28">
        <f t="shared" si="3"/>
        <v>0</v>
      </c>
      <c r="L30" s="52">
        <f t="shared" si="3"/>
        <v>247</v>
      </c>
    </row>
    <row r="31" spans="1:12" ht="12.75">
      <c r="A31" t="s">
        <v>34</v>
      </c>
      <c r="F31" s="49" t="s">
        <v>3</v>
      </c>
      <c r="G31" s="50">
        <v>0</v>
      </c>
      <c r="H31" s="36">
        <v>0</v>
      </c>
      <c r="I31" s="63">
        <v>1477</v>
      </c>
      <c r="J31" s="62">
        <f t="shared" si="3"/>
        <v>0</v>
      </c>
      <c r="K31" s="28">
        <f t="shared" si="3"/>
        <v>0</v>
      </c>
      <c r="L31" s="52">
        <f t="shared" si="3"/>
        <v>1477</v>
      </c>
    </row>
    <row r="32" spans="1:12" ht="12.75">
      <c r="A32" t="s">
        <v>38</v>
      </c>
      <c r="F32" t="s">
        <v>3</v>
      </c>
      <c r="G32" s="35">
        <v>0</v>
      </c>
      <c r="H32" s="36">
        <v>0</v>
      </c>
      <c r="I32" s="63">
        <v>929</v>
      </c>
      <c r="J32" s="62">
        <f t="shared" si="3"/>
        <v>0</v>
      </c>
      <c r="K32" s="28">
        <f t="shared" si="3"/>
        <v>0</v>
      </c>
      <c r="L32" s="52">
        <f t="shared" si="3"/>
        <v>929</v>
      </c>
    </row>
    <row r="33" spans="1:12" ht="12.75">
      <c r="A33" t="s">
        <v>21</v>
      </c>
      <c r="F33" t="s">
        <v>3</v>
      </c>
      <c r="G33" s="35">
        <v>0</v>
      </c>
      <c r="H33" s="36">
        <v>0</v>
      </c>
      <c r="I33" s="63">
        <v>110</v>
      </c>
      <c r="J33" s="62">
        <f aca="true" t="shared" si="4" ref="J33:L35">G33</f>
        <v>0</v>
      </c>
      <c r="K33" s="28">
        <f t="shared" si="4"/>
        <v>0</v>
      </c>
      <c r="L33" s="52">
        <f t="shared" si="4"/>
        <v>110</v>
      </c>
    </row>
    <row r="34" spans="1:12" ht="12.75">
      <c r="A34" t="s">
        <v>22</v>
      </c>
      <c r="G34" s="35">
        <v>0</v>
      </c>
      <c r="H34" s="36">
        <v>0</v>
      </c>
      <c r="I34" s="63">
        <v>505</v>
      </c>
      <c r="J34" s="62">
        <f t="shared" si="4"/>
        <v>0</v>
      </c>
      <c r="K34" s="28">
        <f t="shared" si="4"/>
        <v>0</v>
      </c>
      <c r="L34" s="52">
        <f t="shared" si="4"/>
        <v>505</v>
      </c>
    </row>
    <row r="35" spans="1:12" ht="12.75">
      <c r="A35" t="s">
        <v>23</v>
      </c>
      <c r="F35" t="s">
        <v>3</v>
      </c>
      <c r="G35" s="41">
        <v>0</v>
      </c>
      <c r="H35" s="42">
        <v>0</v>
      </c>
      <c r="I35" s="67">
        <v>56</v>
      </c>
      <c r="J35" s="62">
        <f t="shared" si="4"/>
        <v>0</v>
      </c>
      <c r="K35" s="28">
        <f t="shared" si="4"/>
        <v>0</v>
      </c>
      <c r="L35" s="52">
        <f t="shared" si="4"/>
        <v>56</v>
      </c>
    </row>
    <row r="36" spans="7:12" ht="9" customHeight="1">
      <c r="G36" s="41"/>
      <c r="H36" s="68"/>
      <c r="I36" s="69"/>
      <c r="J36" s="70"/>
      <c r="K36" s="42"/>
      <c r="L36" s="67"/>
    </row>
    <row r="37" spans="1:13" ht="12.75">
      <c r="A37" t="s">
        <v>41</v>
      </c>
      <c r="G37" s="39">
        <v>0</v>
      </c>
      <c r="H37" s="28">
        <f>SUM(H26:H35)</f>
        <v>0</v>
      </c>
      <c r="I37" s="51">
        <f>SUM(I26:I35)</f>
        <v>4115</v>
      </c>
      <c r="J37" s="61">
        <f>SUM(J26:J35)</f>
        <v>0</v>
      </c>
      <c r="K37" s="44">
        <f>SUM(K26:K35)</f>
        <v>0</v>
      </c>
      <c r="L37" s="69">
        <f>SUM(L26:L35)</f>
        <v>4115</v>
      </c>
      <c r="M37" s="46"/>
    </row>
    <row r="38" spans="7:12" ht="9" customHeight="1">
      <c r="G38" s="39"/>
      <c r="I38" s="38"/>
      <c r="J38" s="47"/>
      <c r="K38" s="48"/>
      <c r="L38" s="64"/>
    </row>
    <row r="39" spans="1:12" ht="12.75">
      <c r="A39" t="s">
        <v>24</v>
      </c>
      <c r="G39" s="39"/>
      <c r="I39" s="38"/>
      <c r="J39" s="62"/>
      <c r="L39" s="38"/>
    </row>
    <row r="40" spans="1:12" ht="12.75">
      <c r="A40" t="s">
        <v>25</v>
      </c>
      <c r="F40" t="s">
        <v>3</v>
      </c>
      <c r="G40" s="39">
        <v>0</v>
      </c>
      <c r="H40" s="28">
        <v>0</v>
      </c>
      <c r="I40" s="38">
        <v>-64</v>
      </c>
      <c r="J40" s="62">
        <f aca="true" t="shared" si="5" ref="J40:L41">G40</f>
        <v>0</v>
      </c>
      <c r="K40" s="28">
        <f t="shared" si="5"/>
        <v>0</v>
      </c>
      <c r="L40" s="52">
        <f t="shared" si="5"/>
        <v>-64</v>
      </c>
    </row>
    <row r="41" spans="1:12" ht="12.75">
      <c r="A41" t="s">
        <v>26</v>
      </c>
      <c r="F41" t="s">
        <v>3</v>
      </c>
      <c r="G41" s="39">
        <v>0</v>
      </c>
      <c r="H41" s="28">
        <v>0</v>
      </c>
      <c r="I41" s="52">
        <v>-191</v>
      </c>
      <c r="J41" s="62">
        <f t="shared" si="5"/>
        <v>0</v>
      </c>
      <c r="K41" s="28">
        <f t="shared" si="5"/>
        <v>0</v>
      </c>
      <c r="L41" s="52">
        <f t="shared" si="5"/>
        <v>-191</v>
      </c>
    </row>
    <row r="42" spans="7:12" ht="12.75">
      <c r="G42" s="41"/>
      <c r="H42" s="42"/>
      <c r="I42" s="67"/>
      <c r="J42" s="70"/>
      <c r="K42" s="42"/>
      <c r="L42" s="67"/>
    </row>
    <row r="43" spans="1:13" ht="12.75">
      <c r="A43" t="s">
        <v>42</v>
      </c>
      <c r="F43" t="s">
        <v>3</v>
      </c>
      <c r="G43" s="61">
        <f aca="true" t="shared" si="6" ref="G43:L43">SUM(G40:G41)</f>
        <v>0</v>
      </c>
      <c r="H43" s="44">
        <f t="shared" si="6"/>
        <v>0</v>
      </c>
      <c r="I43" s="69">
        <f t="shared" si="6"/>
        <v>-255</v>
      </c>
      <c r="J43" s="44">
        <f t="shared" si="6"/>
        <v>0</v>
      </c>
      <c r="K43" s="44">
        <f t="shared" si="6"/>
        <v>0</v>
      </c>
      <c r="L43" s="69">
        <f t="shared" si="6"/>
        <v>-255</v>
      </c>
      <c r="M43" s="46"/>
    </row>
    <row r="44" spans="7:12" ht="15">
      <c r="G44" s="71"/>
      <c r="H44" s="72"/>
      <c r="I44" s="73"/>
      <c r="J44" s="72"/>
      <c r="K44" s="72"/>
      <c r="L44" s="73"/>
    </row>
    <row r="45" spans="1:13" ht="12.75">
      <c r="A45" t="s">
        <v>44</v>
      </c>
      <c r="G45" s="74">
        <f aca="true" t="shared" si="7" ref="G45:L45">G37+G43</f>
        <v>0</v>
      </c>
      <c r="H45" s="75">
        <f t="shared" si="7"/>
        <v>0</v>
      </c>
      <c r="I45" s="76">
        <f t="shared" si="7"/>
        <v>3860</v>
      </c>
      <c r="J45" s="75">
        <f t="shared" si="7"/>
        <v>0</v>
      </c>
      <c r="K45" s="75">
        <f t="shared" si="7"/>
        <v>0</v>
      </c>
      <c r="L45" s="76">
        <f t="shared" si="7"/>
        <v>3860</v>
      </c>
      <c r="M45" s="46"/>
    </row>
    <row r="46" spans="1:12" ht="12.75">
      <c r="A46" t="s">
        <v>43</v>
      </c>
      <c r="G46" s="39">
        <f aca="true" t="shared" si="8" ref="G46:L46">G18+G45</f>
        <v>433</v>
      </c>
      <c r="H46" s="28">
        <f t="shared" si="8"/>
        <v>421</v>
      </c>
      <c r="I46" s="94">
        <f t="shared" si="8"/>
        <v>64060</v>
      </c>
      <c r="J46" s="39">
        <f t="shared" si="8"/>
        <v>433</v>
      </c>
      <c r="K46" s="28">
        <f t="shared" si="8"/>
        <v>421</v>
      </c>
      <c r="L46" s="52">
        <f t="shared" si="8"/>
        <v>64060</v>
      </c>
    </row>
    <row r="47" spans="1:12" ht="12.75">
      <c r="A47" s="53"/>
      <c r="G47" s="39"/>
      <c r="I47" s="38"/>
      <c r="J47" s="39"/>
      <c r="L47" s="38"/>
    </row>
    <row r="48" spans="1:13" ht="12.75">
      <c r="A48" t="s">
        <v>45</v>
      </c>
      <c r="F48" t="s">
        <v>3</v>
      </c>
      <c r="G48" s="77">
        <v>0</v>
      </c>
      <c r="H48" s="78">
        <v>0</v>
      </c>
      <c r="I48" s="81">
        <v>-247</v>
      </c>
      <c r="J48" s="54">
        <f>G48</f>
        <v>0</v>
      </c>
      <c r="K48" s="54">
        <f>H48</f>
        <v>0</v>
      </c>
      <c r="L48" s="93">
        <f>I48</f>
        <v>-247</v>
      </c>
      <c r="M48" s="46"/>
    </row>
    <row r="49" spans="6:12" ht="12.75">
      <c r="F49" t="s">
        <v>3</v>
      </c>
      <c r="G49" s="115"/>
      <c r="H49" s="116"/>
      <c r="I49" s="117"/>
      <c r="J49" s="26"/>
      <c r="K49" s="26"/>
      <c r="L49" s="57"/>
    </row>
    <row r="50" spans="1:13" ht="12.75">
      <c r="A50" t="s">
        <v>46</v>
      </c>
      <c r="F50" s="111" t="s">
        <v>3</v>
      </c>
      <c r="G50" s="112">
        <f>SUM(G46,G48)</f>
        <v>433</v>
      </c>
      <c r="H50" s="113">
        <f>SUM(H46,H48)</f>
        <v>421</v>
      </c>
      <c r="I50" s="114">
        <f>SUM(I46,I48)</f>
        <v>63813</v>
      </c>
      <c r="J50" s="26" t="e">
        <f>SUM(J46,#REF!)</f>
        <v>#REF!</v>
      </c>
      <c r="K50" s="26" t="e">
        <f>SUM(K46,#REF!)</f>
        <v>#REF!</v>
      </c>
      <c r="L50" s="58" t="e">
        <f>SUM(L46,#REF!)</f>
        <v>#REF!</v>
      </c>
      <c r="M50" s="79"/>
    </row>
    <row r="51" spans="1:13" ht="12.75">
      <c r="A51" t="s">
        <v>27</v>
      </c>
      <c r="F51" t="s">
        <v>3</v>
      </c>
      <c r="G51" s="59">
        <f aca="true" t="shared" si="9" ref="G51:L51">SUM(G50-G18)</f>
        <v>0</v>
      </c>
      <c r="H51" s="78">
        <f t="shared" si="9"/>
        <v>0</v>
      </c>
      <c r="I51" s="82">
        <f t="shared" si="9"/>
        <v>3613</v>
      </c>
      <c r="J51" s="59" t="e">
        <f t="shared" si="9"/>
        <v>#REF!</v>
      </c>
      <c r="K51" s="26" t="e">
        <f t="shared" si="9"/>
        <v>#REF!</v>
      </c>
      <c r="L51" s="82" t="e">
        <f t="shared" si="9"/>
        <v>#REF!</v>
      </c>
      <c r="M51" s="79"/>
    </row>
    <row r="52" spans="9:12" ht="12.75">
      <c r="I52" s="53"/>
      <c r="L52" s="53"/>
    </row>
    <row r="53" spans="9:12" ht="12.75">
      <c r="I53" s="53"/>
      <c r="L53" s="53"/>
    </row>
    <row r="58" spans="1:252" ht="15">
      <c r="A58" s="12"/>
      <c r="B58" s="4"/>
      <c r="C58" s="4"/>
      <c r="D58" s="4"/>
      <c r="E58" s="4"/>
      <c r="F58" s="4"/>
      <c r="G58" s="80"/>
      <c r="H58" s="80"/>
      <c r="I58" s="4"/>
      <c r="J58" s="80"/>
      <c r="K58" s="80"/>
      <c r="L58" s="4"/>
      <c r="M58" s="2"/>
      <c r="N58" s="2"/>
      <c r="O58" s="2"/>
      <c r="P58" s="2"/>
      <c r="R58" s="2"/>
      <c r="S58" s="2"/>
      <c r="T58" s="2"/>
      <c r="U58" s="2"/>
      <c r="W58" s="2"/>
      <c r="X58" s="2"/>
      <c r="Y58" s="2"/>
      <c r="Z58" s="2"/>
      <c r="AB58" s="2"/>
      <c r="AC58" s="2"/>
      <c r="AD58" s="2"/>
      <c r="AE58" s="2"/>
      <c r="AG58" s="2"/>
      <c r="AH58" s="2"/>
      <c r="AI58" s="2"/>
      <c r="AJ58" s="2"/>
      <c r="AL58" s="2"/>
      <c r="AM58" s="2"/>
      <c r="AN58" s="2"/>
      <c r="AO58" s="2"/>
      <c r="AQ58" s="2"/>
      <c r="AR58" s="2"/>
      <c r="AS58" s="2"/>
      <c r="AT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</sheetData>
  <mergeCells count="2">
    <mergeCell ref="G9:I10"/>
    <mergeCell ref="J9:L10"/>
  </mergeCells>
  <printOptions horizontalCentered="1"/>
  <pageMargins left="0.75" right="0.75" top="0.25" bottom="0.25" header="0.5" footer="0.5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21.57421875" style="2" customWidth="1"/>
    <col min="7" max="7" width="0.9921875" style="2" customWidth="1"/>
    <col min="8" max="8" width="9.421875" style="2" customWidth="1"/>
    <col min="9" max="9" width="1.1484375" style="2" customWidth="1"/>
    <col min="10" max="10" width="6.7109375" style="2" customWidth="1"/>
    <col min="11" max="11" width="0.85546875" style="2" customWidth="1"/>
    <col min="12" max="12" width="11.00390625" style="2" customWidth="1"/>
    <col min="13" max="13" width="1.1484375" style="2" customWidth="1"/>
    <col min="14" max="14" width="7.28125" style="2" customWidth="1"/>
    <col min="15" max="15" width="1.1484375" style="2" customWidth="1"/>
    <col min="16" max="16" width="6.28125" style="2" customWidth="1"/>
    <col min="17" max="17" width="1.28515625" style="2" customWidth="1"/>
    <col min="18" max="18" width="9.28125" style="2" customWidth="1"/>
    <col min="19" max="19" width="1.1484375" style="2" customWidth="1"/>
    <col min="20" max="20" width="7.57421875" style="2" customWidth="1"/>
    <col min="21" max="21" width="0.9921875" style="2" customWidth="1"/>
    <col min="22" max="22" width="7.7109375" style="2" customWidth="1"/>
    <col min="23" max="23" width="0.9921875" style="2" customWidth="1"/>
    <col min="24" max="24" width="9.28125" style="2" customWidth="1"/>
    <col min="25" max="25" width="0.71875" style="2" customWidth="1"/>
    <col min="26" max="26" width="7.8515625" style="2" customWidth="1"/>
    <col min="27" max="27" width="0.85546875" style="2" customWidth="1"/>
    <col min="28" max="28" width="7.7109375" style="2" customWidth="1"/>
    <col min="29" max="29" width="0.9921875" style="2" customWidth="1"/>
    <col min="30" max="30" width="14.28125" style="2" customWidth="1"/>
    <col min="31" max="31" width="2.421875" style="2" customWidth="1"/>
    <col min="32" max="16384" width="8.421875" style="2" customWidth="1"/>
  </cols>
  <sheetData>
    <row r="1" spans="1:30" ht="18">
      <c r="A1" s="20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>
      <c r="A2" s="21" t="s">
        <v>12</v>
      </c>
      <c r="B2" s="4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8">
      <c r="A3" s="22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6" spans="8:31" ht="27.75" customHeight="1">
      <c r="H6" s="134" t="s">
        <v>51</v>
      </c>
      <c r="I6" s="135"/>
      <c r="J6" s="135"/>
      <c r="K6" s="135"/>
      <c r="L6" s="136"/>
      <c r="N6" s="17" t="s">
        <v>0</v>
      </c>
      <c r="O6" s="9"/>
      <c r="P6" s="9"/>
      <c r="Q6" s="9"/>
      <c r="R6" s="9"/>
      <c r="T6" s="17" t="s">
        <v>1</v>
      </c>
      <c r="U6" s="9"/>
      <c r="V6" s="9"/>
      <c r="W6" s="9"/>
      <c r="X6" s="9"/>
      <c r="Y6" s="16" t="s">
        <v>3</v>
      </c>
      <c r="Z6" s="17" t="s">
        <v>39</v>
      </c>
      <c r="AA6" s="9"/>
      <c r="AB6" s="9"/>
      <c r="AC6" s="9"/>
      <c r="AD6" s="9"/>
      <c r="AE6" s="16" t="s">
        <v>3</v>
      </c>
    </row>
    <row r="7" spans="8:26" ht="15">
      <c r="H7" s="19" t="s">
        <v>9</v>
      </c>
      <c r="N7" s="19" t="s">
        <v>9</v>
      </c>
      <c r="T7" s="19" t="s">
        <v>9</v>
      </c>
      <c r="Z7" s="19" t="s">
        <v>9</v>
      </c>
    </row>
    <row r="8" spans="1:30" ht="15">
      <c r="A8" s="16"/>
      <c r="B8" s="149" t="s">
        <v>6</v>
      </c>
      <c r="C8" s="150"/>
      <c r="D8" s="150"/>
      <c r="E8" s="150"/>
      <c r="F8" s="151"/>
      <c r="H8" s="18" t="s">
        <v>10</v>
      </c>
      <c r="J8" s="18" t="s">
        <v>7</v>
      </c>
      <c r="L8" s="18" t="s">
        <v>5</v>
      </c>
      <c r="N8" s="18" t="s">
        <v>10</v>
      </c>
      <c r="P8" s="18" t="s">
        <v>7</v>
      </c>
      <c r="R8" s="18" t="s">
        <v>5</v>
      </c>
      <c r="T8" s="18" t="s">
        <v>10</v>
      </c>
      <c r="V8" s="18" t="s">
        <v>7</v>
      </c>
      <c r="X8" s="18" t="s">
        <v>5</v>
      </c>
      <c r="Z8" s="18" t="s">
        <v>10</v>
      </c>
      <c r="AB8" s="18" t="s">
        <v>7</v>
      </c>
      <c r="AD8" s="18" t="s">
        <v>5</v>
      </c>
    </row>
    <row r="9" spans="1:30" ht="15">
      <c r="A9" s="8"/>
      <c r="H9" s="8"/>
      <c r="J9" s="8"/>
      <c r="L9" s="8"/>
      <c r="N9" s="8"/>
      <c r="P9" s="8"/>
      <c r="R9" s="8"/>
      <c r="T9" s="8"/>
      <c r="V9" s="8"/>
      <c r="X9" s="8"/>
      <c r="Z9" s="8"/>
      <c r="AB9" s="8"/>
      <c r="AD9" s="8"/>
    </row>
    <row r="10" spans="1:30" ht="15">
      <c r="A10" s="92"/>
      <c r="B10" s="16" t="s">
        <v>35</v>
      </c>
      <c r="G10" s="2" t="s">
        <v>3</v>
      </c>
      <c r="H10" s="10">
        <v>433</v>
      </c>
      <c r="I10" s="16" t="s">
        <v>3</v>
      </c>
      <c r="J10" s="10">
        <v>421</v>
      </c>
      <c r="L10" s="110">
        <v>60200</v>
      </c>
      <c r="N10" s="10">
        <v>433</v>
      </c>
      <c r="P10" s="10">
        <v>421</v>
      </c>
      <c r="R10" s="110">
        <v>64060</v>
      </c>
      <c r="T10" s="10">
        <v>433</v>
      </c>
      <c r="V10" s="10">
        <v>421</v>
      </c>
      <c r="X10" s="110">
        <v>63813</v>
      </c>
      <c r="Z10" s="10">
        <f>T10-N10</f>
        <v>0</v>
      </c>
      <c r="AB10" s="10">
        <f>V10-P10</f>
        <v>0</v>
      </c>
      <c r="AD10" s="110">
        <f>X10-R10</f>
        <v>-247</v>
      </c>
    </row>
    <row r="11" ht="15">
      <c r="AD11" s="7"/>
    </row>
    <row r="12" spans="2:30" ht="15">
      <c r="B12" s="2" t="s">
        <v>13</v>
      </c>
      <c r="G12" s="2" t="s">
        <v>3</v>
      </c>
      <c r="H12" s="2">
        <f>SUM(H10:H10)</f>
        <v>433</v>
      </c>
      <c r="J12" s="2">
        <f>SUM(J10:J10)</f>
        <v>421</v>
      </c>
      <c r="L12" s="2">
        <f>SUM(L10:L10)</f>
        <v>60200</v>
      </c>
      <c r="M12" s="7"/>
      <c r="N12" s="2">
        <f>SUM(N10:N10)</f>
        <v>433</v>
      </c>
      <c r="O12" s="7"/>
      <c r="P12" s="2">
        <f>SUM(P10:P10)</f>
        <v>421</v>
      </c>
      <c r="Q12" s="7"/>
      <c r="R12" s="2">
        <f>SUM(R10:R10)</f>
        <v>64060</v>
      </c>
      <c r="S12" s="7"/>
      <c r="T12" s="2">
        <f>SUM(T10:T10)</f>
        <v>433</v>
      </c>
      <c r="U12" s="7"/>
      <c r="V12" s="2">
        <f>SUM(V10:V10)</f>
        <v>421</v>
      </c>
      <c r="W12" s="7"/>
      <c r="X12" s="2">
        <f>SUM(X10:X10)</f>
        <v>63813</v>
      </c>
      <c r="Y12" s="7"/>
      <c r="Z12" s="2">
        <f>SUM(Z10:Z10)</f>
        <v>0</v>
      </c>
      <c r="AB12" s="2">
        <f>SUM(AB10:AB10)</f>
        <v>0</v>
      </c>
      <c r="AC12" s="7"/>
      <c r="AD12" s="2">
        <f>SUM(AD10:AD10)</f>
        <v>-247</v>
      </c>
    </row>
    <row r="13" spans="13:29" ht="15">
      <c r="M13" s="7"/>
      <c r="O13" s="7"/>
      <c r="Q13" s="7"/>
      <c r="S13" s="7"/>
      <c r="U13" s="7"/>
      <c r="W13" s="7"/>
      <c r="Y13" s="7"/>
      <c r="AC13" s="7"/>
    </row>
    <row r="14" spans="2:30" ht="15">
      <c r="B14" s="2" t="s">
        <v>11</v>
      </c>
      <c r="H14" s="87" t="s">
        <v>3</v>
      </c>
      <c r="I14" s="88"/>
      <c r="J14" s="89">
        <v>20</v>
      </c>
      <c r="K14" s="88"/>
      <c r="L14" s="87" t="s">
        <v>3</v>
      </c>
      <c r="M14" s="90"/>
      <c r="N14" s="87" t="s">
        <v>3</v>
      </c>
      <c r="O14" s="90"/>
      <c r="P14" s="89">
        <v>20</v>
      </c>
      <c r="Q14" s="90"/>
      <c r="R14" s="87" t="s">
        <v>3</v>
      </c>
      <c r="S14" s="90"/>
      <c r="T14" s="87" t="s">
        <v>3</v>
      </c>
      <c r="U14" s="90">
        <v>20</v>
      </c>
      <c r="V14" s="89">
        <v>20</v>
      </c>
      <c r="W14" s="90"/>
      <c r="X14" s="87" t="s">
        <v>3</v>
      </c>
      <c r="Y14" s="90"/>
      <c r="Z14" s="87" t="s">
        <v>3</v>
      </c>
      <c r="AA14" s="88"/>
      <c r="AB14" s="89">
        <v>0</v>
      </c>
      <c r="AC14" s="90"/>
      <c r="AD14" s="87" t="s">
        <v>3</v>
      </c>
    </row>
    <row r="15" spans="13:29" ht="15">
      <c r="M15" s="7"/>
      <c r="O15" s="7"/>
      <c r="Q15" s="7"/>
      <c r="S15" s="7"/>
      <c r="U15" s="7"/>
      <c r="W15" s="7"/>
      <c r="Y15" s="7"/>
      <c r="AC15" s="7"/>
    </row>
    <row r="16" spans="2:30" ht="15">
      <c r="B16" s="2" t="s">
        <v>8</v>
      </c>
      <c r="H16" s="2">
        <f>H12</f>
        <v>433</v>
      </c>
      <c r="J16" s="2">
        <f>J12+J14</f>
        <v>441</v>
      </c>
      <c r="L16" s="2">
        <f>L12</f>
        <v>60200</v>
      </c>
      <c r="M16" s="7"/>
      <c r="N16" s="2">
        <f>N12</f>
        <v>433</v>
      </c>
      <c r="O16" s="7"/>
      <c r="P16" s="2">
        <f>P12+P14</f>
        <v>441</v>
      </c>
      <c r="Q16" s="7"/>
      <c r="R16" s="2">
        <f>R12</f>
        <v>64060</v>
      </c>
      <c r="S16" s="7"/>
      <c r="T16" s="2">
        <f>T12</f>
        <v>433</v>
      </c>
      <c r="U16" s="7"/>
      <c r="V16" s="2">
        <f>V12+V14</f>
        <v>441</v>
      </c>
      <c r="W16" s="7"/>
      <c r="X16" s="2">
        <f>X12</f>
        <v>63813</v>
      </c>
      <c r="Y16" s="7"/>
      <c r="Z16" s="2">
        <f>Z12</f>
        <v>0</v>
      </c>
      <c r="AB16" s="2">
        <f>AB12+AB14</f>
        <v>0</v>
      </c>
      <c r="AC16" s="7"/>
      <c r="AD16" s="2">
        <f>AD12</f>
        <v>-247</v>
      </c>
    </row>
    <row r="17" spans="13:29" ht="15">
      <c r="M17" s="7"/>
      <c r="O17" s="7"/>
      <c r="Q17" s="7"/>
      <c r="S17" s="7"/>
      <c r="U17" s="7"/>
      <c r="W17" s="7"/>
      <c r="Y17" s="7"/>
      <c r="AC17" s="7"/>
    </row>
    <row r="19" spans="1:256" ht="20.25">
      <c r="A19" s="1"/>
      <c r="B19"/>
      <c r="C19"/>
      <c r="D19"/>
      <c r="E19"/>
      <c r="F19"/>
      <c r="G19"/>
      <c r="H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44.25" customHeight="1">
      <c r="A20" s="137" t="s">
        <v>36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9"/>
      <c r="Z20" s="139"/>
      <c r="AA20" s="139"/>
      <c r="AB20" s="139"/>
      <c r="AC20" s="139"/>
      <c r="AD20" s="14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7"/>
      <c r="Z21" s="19" t="s">
        <v>9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"/>
      <c r="Z22" s="18" t="s">
        <v>10</v>
      </c>
      <c r="AB22" s="18" t="s">
        <v>7</v>
      </c>
      <c r="AD22" s="18" t="s">
        <v>5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8.75" customHeight="1">
      <c r="A23" s="146" t="s">
        <v>47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8"/>
      <c r="Y23" s="5"/>
      <c r="AD23" s="119">
        <v>-247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9.7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5"/>
      <c r="AD24" s="11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30" ht="72" customHeight="1">
      <c r="A25" s="144" t="s">
        <v>50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"/>
      <c r="Z25" s="96"/>
      <c r="AD25" s="118"/>
    </row>
    <row r="26" spans="1:30" ht="20.2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"/>
      <c r="Z26" s="97"/>
      <c r="AD26" s="121"/>
    </row>
    <row r="27" spans="1:31" ht="18">
      <c r="A27" s="141" t="s">
        <v>52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3"/>
      <c r="Y27" s="13"/>
      <c r="Z27" s="97"/>
      <c r="AA27" s="95"/>
      <c r="AB27" s="96"/>
      <c r="AC27" s="120"/>
      <c r="AD27" s="122">
        <f>+AD23</f>
        <v>-247</v>
      </c>
      <c r="AE27" s="95"/>
    </row>
    <row r="28" spans="1:256" ht="18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3"/>
      <c r="Y28" s="1" t="s">
        <v>3</v>
      </c>
      <c r="Z28" s="15"/>
      <c r="AA28" s="13"/>
      <c r="AB28" s="98"/>
      <c r="AC28" s="91"/>
      <c r="AD28" s="99"/>
      <c r="AE28" s="1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30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5"/>
      <c r="AC29" s="1"/>
      <c r="AD29" s="15"/>
    </row>
    <row r="30" spans="1:30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1"/>
      <c r="AA33" s="1"/>
      <c r="AB33" s="11"/>
      <c r="AC33" s="1"/>
      <c r="AD33" s="1"/>
    </row>
    <row r="34" spans="1:30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256" ht="20.2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30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</sheetData>
  <mergeCells count="7">
    <mergeCell ref="H6:L6"/>
    <mergeCell ref="A20:AD20"/>
    <mergeCell ref="A28:X28"/>
    <mergeCell ref="A25:X25"/>
    <mergeCell ref="A23:X23"/>
    <mergeCell ref="A27:X27"/>
    <mergeCell ref="B8:F8"/>
  </mergeCells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2004-04-20T15:13:29Z</cp:lastPrinted>
  <dcterms:created xsi:type="dcterms:W3CDTF">2003-12-29T19:39:16Z</dcterms:created>
  <dcterms:modified xsi:type="dcterms:W3CDTF">2004-05-12T21:27:54Z</dcterms:modified>
  <cp:category/>
  <cp:version/>
  <cp:contentType/>
  <cp:contentStatus/>
</cp:coreProperties>
</file>