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9740" windowHeight="12975" activeTab="2"/>
  </bookViews>
  <sheets>
    <sheet name="strength" sheetId="1" r:id="rId1"/>
    <sheet name="nonlinear gdl" sheetId="2" r:id="rId2"/>
    <sheet name="transfer function" sheetId="3" r:id="rId3"/>
    <sheet name="excitation" sheetId="4" r:id="rId4"/>
    <sheet name="harmonics chart" sheetId="5" r:id="rId5"/>
    <sheet name="harmonics" sheetId="6" r:id="rId6"/>
    <sheet name="attributes" sheetId="7" r:id="rId7"/>
  </sheets>
  <definedNames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<sst xmlns="http://schemas.openxmlformats.org/spreadsheetml/2006/main" count="262" uniqueCount="71">
  <si>
    <t>QQM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</si>
  <si>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</si>
  <si>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</si>
  <si>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</si>
  <si>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</si>
  <si>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</si>
  <si>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</si>
  <si>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</si>
  <si>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</si>
  <si>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</si>
  <si>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Jun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</si>
  <si>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</si>
  <si>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</si>
  <si>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</si>
  <si>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</si>
  <si>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</si>
  <si>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</si>
  <si>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</si>
  <si>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</si>
  <si>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</si>
  <si>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</si>
  <si>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</si>
  <si>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</si>
  <si>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</si>
  <si>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</si>
  <si>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</si>
  <si>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</si>
  <si>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</si>
  <si>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</si>
  <si>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</si>
  <si>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TF, T/kA</t>
  </si>
  <si>
    <t>!_QQM018-0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</si>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</sst>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E+00"/>
    <numFmt numFmtId="169" formatCode="0.0000E+00"/>
    <numFmt numFmtId="170" formatCode="0.0"/>
    <numFmt numFmtId="171" formatCode="0.0E+00"/>
    <numFmt numFmtId="172" formatCode="0.00000E+00"/>
    <numFmt numFmtId="173" formatCode="0.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QQM018-0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excitation!$C$4:$C$32</c:f>
              <c:numCache>
                <c:ptCount val="29"/>
                <c:pt idx="0">
                  <c:v>-0.369</c:v>
                </c:pt>
                <c:pt idx="1">
                  <c:v>8.829</c:v>
                </c:pt>
                <c:pt idx="2">
                  <c:v>13.788</c:v>
                </c:pt>
                <c:pt idx="3">
                  <c:v>18.72</c:v>
                </c:pt>
                <c:pt idx="4">
                  <c:v>23.999</c:v>
                </c:pt>
                <c:pt idx="5">
                  <c:v>28.839</c:v>
                </c:pt>
                <c:pt idx="6">
                  <c:v>33.778</c:v>
                </c:pt>
                <c:pt idx="7">
                  <c:v>38.731</c:v>
                </c:pt>
                <c:pt idx="8">
                  <c:v>43.644</c:v>
                </c:pt>
                <c:pt idx="9">
                  <c:v>48.967</c:v>
                </c:pt>
                <c:pt idx="10">
                  <c:v>53.821</c:v>
                </c:pt>
                <c:pt idx="11">
                  <c:v>58.769</c:v>
                </c:pt>
                <c:pt idx="12">
                  <c:v>63.711</c:v>
                </c:pt>
                <c:pt idx="13">
                  <c:v>68.68</c:v>
                </c:pt>
                <c:pt idx="14">
                  <c:v>70.777</c:v>
                </c:pt>
                <c:pt idx="15">
                  <c:v>68.88</c:v>
                </c:pt>
                <c:pt idx="16">
                  <c:v>63.923</c:v>
                </c:pt>
                <c:pt idx="17">
                  <c:v>58.866</c:v>
                </c:pt>
                <c:pt idx="18">
                  <c:v>53.941</c:v>
                </c:pt>
                <c:pt idx="19">
                  <c:v>48.991</c:v>
                </c:pt>
                <c:pt idx="20">
                  <c:v>43.927</c:v>
                </c:pt>
                <c:pt idx="21">
                  <c:v>38.958</c:v>
                </c:pt>
                <c:pt idx="22">
                  <c:v>33.909</c:v>
                </c:pt>
                <c:pt idx="23">
                  <c:v>28.95</c:v>
                </c:pt>
                <c:pt idx="24">
                  <c:v>24.01</c:v>
                </c:pt>
                <c:pt idx="25">
                  <c:v>18.962</c:v>
                </c:pt>
                <c:pt idx="26">
                  <c:v>14.009</c:v>
                </c:pt>
                <c:pt idx="27">
                  <c:v>8.958</c:v>
                </c:pt>
                <c:pt idx="28">
                  <c:v>-0.333</c:v>
                </c:pt>
              </c:numCache>
            </c:numRef>
          </c:xVal>
          <c:yVal>
            <c:numRef>
              <c:f>excitation!$D$4:$D$32</c:f>
              <c:numCache>
                <c:ptCount val="29"/>
                <c:pt idx="0">
                  <c:v>0.3092601</c:v>
                </c:pt>
                <c:pt idx="1">
                  <c:v>5.702542</c:v>
                </c:pt>
                <c:pt idx="2">
                  <c:v>8.704624</c:v>
                </c:pt>
                <c:pt idx="3">
                  <c:v>11.72999</c:v>
                </c:pt>
                <c:pt idx="4">
                  <c:v>14.95867</c:v>
                </c:pt>
                <c:pt idx="5">
                  <c:v>17.93299</c:v>
                </c:pt>
                <c:pt idx="6">
                  <c:v>20.96026</c:v>
                </c:pt>
                <c:pt idx="7">
                  <c:v>24.00095</c:v>
                </c:pt>
                <c:pt idx="8">
                  <c:v>27.04713</c:v>
                </c:pt>
                <c:pt idx="9">
                  <c:v>30.18668</c:v>
                </c:pt>
                <c:pt idx="10">
                  <c:v>33.11054</c:v>
                </c:pt>
                <c:pt idx="11">
                  <c:v>36.09494</c:v>
                </c:pt>
                <c:pt idx="12">
                  <c:v>39.02059</c:v>
                </c:pt>
                <c:pt idx="13">
                  <c:v>41.93922</c:v>
                </c:pt>
                <c:pt idx="14">
                  <c:v>43.17301</c:v>
                </c:pt>
                <c:pt idx="15">
                  <c:v>42.22426</c:v>
                </c:pt>
                <c:pt idx="16">
                  <c:v>39.47595</c:v>
                </c:pt>
                <c:pt idx="17">
                  <c:v>36.53215</c:v>
                </c:pt>
                <c:pt idx="18">
                  <c:v>33.59174</c:v>
                </c:pt>
                <c:pt idx="19">
                  <c:v>30.61389</c:v>
                </c:pt>
                <c:pt idx="20">
                  <c:v>27.54257</c:v>
                </c:pt>
                <c:pt idx="21">
                  <c:v>24.50024</c:v>
                </c:pt>
                <c:pt idx="22">
                  <c:v>21.40635</c:v>
                </c:pt>
                <c:pt idx="23">
                  <c:v>18.36941</c:v>
                </c:pt>
                <c:pt idx="24">
                  <c:v>15.32581</c:v>
                </c:pt>
                <c:pt idx="25">
                  <c:v>12.2161</c:v>
                </c:pt>
                <c:pt idx="26">
                  <c:v>9.159787</c:v>
                </c:pt>
                <c:pt idx="27">
                  <c:v>6.042438</c:v>
                </c:pt>
                <c:pt idx="28">
                  <c:v>0.3103046</c:v>
                </c:pt>
              </c:numCache>
            </c:numRef>
          </c:yVal>
          <c:smooth val="1"/>
        </c:ser>
        <c:axId val="7032848"/>
        <c:axId val="63295633"/>
      </c:scatterChart>
      <c:valAx>
        <c:axId val="703284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95633"/>
        <c:crosses val="autoZero"/>
        <c:crossBetween val="midCat"/>
        <c:dispUnits/>
      </c:valAx>
      <c:valAx>
        <c:axId val="632956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7032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QQM018-0,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excitation!$C$4:$C$32</c:f>
              <c:numCache>
                <c:ptCount val="29"/>
                <c:pt idx="0">
                  <c:v>-0.369</c:v>
                </c:pt>
                <c:pt idx="1">
                  <c:v>8.829</c:v>
                </c:pt>
                <c:pt idx="2">
                  <c:v>13.788</c:v>
                </c:pt>
                <c:pt idx="3">
                  <c:v>18.72</c:v>
                </c:pt>
                <c:pt idx="4">
                  <c:v>23.999</c:v>
                </c:pt>
                <c:pt idx="5">
                  <c:v>28.839</c:v>
                </c:pt>
                <c:pt idx="6">
                  <c:v>33.778</c:v>
                </c:pt>
                <c:pt idx="7">
                  <c:v>38.731</c:v>
                </c:pt>
                <c:pt idx="8">
                  <c:v>43.644</c:v>
                </c:pt>
                <c:pt idx="9">
                  <c:v>48.967</c:v>
                </c:pt>
                <c:pt idx="10">
                  <c:v>53.821</c:v>
                </c:pt>
                <c:pt idx="11">
                  <c:v>58.769</c:v>
                </c:pt>
                <c:pt idx="12">
                  <c:v>63.711</c:v>
                </c:pt>
                <c:pt idx="13">
                  <c:v>68.68</c:v>
                </c:pt>
                <c:pt idx="14">
                  <c:v>70.777</c:v>
                </c:pt>
                <c:pt idx="15">
                  <c:v>68.88</c:v>
                </c:pt>
                <c:pt idx="16">
                  <c:v>63.923</c:v>
                </c:pt>
                <c:pt idx="17">
                  <c:v>58.866</c:v>
                </c:pt>
                <c:pt idx="18">
                  <c:v>53.941</c:v>
                </c:pt>
                <c:pt idx="19">
                  <c:v>48.991</c:v>
                </c:pt>
                <c:pt idx="20">
                  <c:v>43.927</c:v>
                </c:pt>
                <c:pt idx="21">
                  <c:v>38.958</c:v>
                </c:pt>
                <c:pt idx="22">
                  <c:v>33.909</c:v>
                </c:pt>
                <c:pt idx="23">
                  <c:v>28.95</c:v>
                </c:pt>
                <c:pt idx="24">
                  <c:v>24.01</c:v>
                </c:pt>
                <c:pt idx="25">
                  <c:v>18.962</c:v>
                </c:pt>
                <c:pt idx="26">
                  <c:v>14.009</c:v>
                </c:pt>
                <c:pt idx="27">
                  <c:v>8.958</c:v>
                </c:pt>
                <c:pt idx="28">
                  <c:v>-0.333</c:v>
                </c:pt>
              </c:numCache>
            </c:numRef>
          </c:xVal>
          <c:yVal>
            <c:numRef>
              <c:f>excitation!$K$4:$K$32</c:f>
              <c:numCache>
                <c:ptCount val="29"/>
                <c:pt idx="0">
                  <c:v>0.5375781254031023</c:v>
                </c:pt>
                <c:pt idx="1">
                  <c:v>0.23961558730625665</c:v>
                </c:pt>
                <c:pt idx="2">
                  <c:v>0.17332607518163812</c:v>
                </c:pt>
                <c:pt idx="3">
                  <c:v>0.14702676003773263</c:v>
                </c:pt>
                <c:pt idx="4">
                  <c:v>0.10933587628982444</c:v>
                </c:pt>
                <c:pt idx="5">
                  <c:v>0.0889153804876166</c:v>
                </c:pt>
                <c:pt idx="6">
                  <c:v>0.060188829089451445</c:v>
                </c:pt>
                <c:pt idx="7">
                  <c:v>0.03621980518276402</c:v>
                </c:pt>
                <c:pt idx="8">
                  <c:v>0.04249070272899402</c:v>
                </c:pt>
                <c:pt idx="9">
                  <c:v>-0.11155509461711688</c:v>
                </c:pt>
                <c:pt idx="10">
                  <c:v>-0.1910980629278427</c:v>
                </c:pt>
                <c:pt idx="11">
                  <c:v>-0.2682633466529154</c:v>
                </c:pt>
                <c:pt idx="12">
                  <c:v>-0.40046614216004883</c:v>
                </c:pt>
                <c:pt idx="13">
                  <c:v>-0.5563951346479001</c:v>
                </c:pt>
                <c:pt idx="14">
                  <c:v>-0.6201197668167495</c:v>
                </c:pt>
                <c:pt idx="15">
                  <c:v>-0.3951047419124478</c:v>
                </c:pt>
                <c:pt idx="16">
                  <c:v>-0.07628072586047807</c:v>
                </c:pt>
                <c:pt idx="17">
                  <c:v>0.10892809382377777</c:v>
                </c:pt>
                <c:pt idx="18">
                  <c:v>0.21585217271342572</c:v>
                </c:pt>
                <c:pt idx="19">
                  <c:v>0.3008049525111396</c:v>
                </c:pt>
                <c:pt idx="20">
                  <c:v>0.3628250084496507</c:v>
                </c:pt>
                <c:pt idx="21">
                  <c:v>0.395054000937499</c:v>
                </c:pt>
                <c:pt idx="22">
                  <c:v>0.42522283633116587</c:v>
                </c:pt>
                <c:pt idx="23">
                  <c:v>0.45665434845578545</c:v>
                </c:pt>
                <c:pt idx="24">
                  <c:v>0.46966964789027443</c:v>
                </c:pt>
                <c:pt idx="25">
                  <c:v>0.48339973524762136</c:v>
                </c:pt>
                <c:pt idx="26">
                  <c:v>0.49174575915430374</c:v>
                </c:pt>
                <c:pt idx="27">
                  <c:v>0.4996930906206192</c:v>
                </c:pt>
                <c:pt idx="28">
                  <c:v>0.5163476960954827</c:v>
                </c:pt>
              </c:numCache>
            </c:numRef>
          </c:yVal>
          <c:smooth val="1"/>
        </c:ser>
        <c:axId val="32789786"/>
        <c:axId val="26672619"/>
      </c:scatterChart>
      <c:valAx>
        <c:axId val="3278978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2619"/>
        <c:crosses val="autoZero"/>
        <c:crossBetween val="midCat"/>
        <c:dispUnits/>
      </c:valAx>
      <c:valAx>
        <c:axId val="26672619"/>
        <c:scaling>
          <c:orientation val="minMax"/>
          <c:max val="0.8"/>
          <c:min val="-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27897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QQM018-0, transfer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excitation!$C$5:$C$31</c:f>
              <c:numCache>
                <c:ptCount val="27"/>
                <c:pt idx="0">
                  <c:v>8.829</c:v>
                </c:pt>
                <c:pt idx="1">
                  <c:v>13.788</c:v>
                </c:pt>
                <c:pt idx="2">
                  <c:v>18.72</c:v>
                </c:pt>
                <c:pt idx="3">
                  <c:v>23.999</c:v>
                </c:pt>
                <c:pt idx="4">
                  <c:v>28.839</c:v>
                </c:pt>
                <c:pt idx="5">
                  <c:v>33.778</c:v>
                </c:pt>
                <c:pt idx="6">
                  <c:v>38.731</c:v>
                </c:pt>
                <c:pt idx="7">
                  <c:v>43.644</c:v>
                </c:pt>
                <c:pt idx="8">
                  <c:v>48.967</c:v>
                </c:pt>
                <c:pt idx="9">
                  <c:v>53.821</c:v>
                </c:pt>
                <c:pt idx="10">
                  <c:v>58.769</c:v>
                </c:pt>
                <c:pt idx="11">
                  <c:v>63.711</c:v>
                </c:pt>
                <c:pt idx="12">
                  <c:v>68.68</c:v>
                </c:pt>
                <c:pt idx="13">
                  <c:v>70.777</c:v>
                </c:pt>
                <c:pt idx="14">
                  <c:v>68.88</c:v>
                </c:pt>
                <c:pt idx="15">
                  <c:v>63.923</c:v>
                </c:pt>
                <c:pt idx="16">
                  <c:v>58.866</c:v>
                </c:pt>
                <c:pt idx="17">
                  <c:v>53.941</c:v>
                </c:pt>
                <c:pt idx="18">
                  <c:v>48.991</c:v>
                </c:pt>
                <c:pt idx="19">
                  <c:v>43.927</c:v>
                </c:pt>
                <c:pt idx="20">
                  <c:v>38.958</c:v>
                </c:pt>
                <c:pt idx="21">
                  <c:v>33.909</c:v>
                </c:pt>
                <c:pt idx="22">
                  <c:v>28.95</c:v>
                </c:pt>
                <c:pt idx="23">
                  <c:v>24.01</c:v>
                </c:pt>
                <c:pt idx="24">
                  <c:v>18.962</c:v>
                </c:pt>
                <c:pt idx="25">
                  <c:v>14.009</c:v>
                </c:pt>
                <c:pt idx="26">
                  <c:v>8.958</c:v>
                </c:pt>
              </c:numCache>
            </c:numRef>
          </c:xVal>
          <c:yVal>
            <c:numRef>
              <c:f>excitation!$L$5:$L$31</c:f>
              <c:numCache>
                <c:ptCount val="27"/>
                <c:pt idx="0">
                  <c:v>645.8876429946766</c:v>
                </c:pt>
                <c:pt idx="1">
                  <c:v>631.3188279663476</c:v>
                </c:pt>
                <c:pt idx="2">
                  <c:v>626.6020299145299</c:v>
                </c:pt>
                <c:pt idx="3">
                  <c:v>623.3038876619859</c:v>
                </c:pt>
                <c:pt idx="4">
                  <c:v>621.8312008044662</c:v>
                </c:pt>
                <c:pt idx="5">
                  <c:v>620.52993072414</c:v>
                </c:pt>
                <c:pt idx="6">
                  <c:v>619.683199504273</c:v>
                </c:pt>
                <c:pt idx="7">
                  <c:v>619.7216112180367</c:v>
                </c:pt>
                <c:pt idx="8">
                  <c:v>616.46986746176</c:v>
                </c:pt>
                <c:pt idx="9">
                  <c:v>615.1974136489474</c:v>
                </c:pt>
                <c:pt idx="10">
                  <c:v>614.183327945005</c:v>
                </c:pt>
                <c:pt idx="11">
                  <c:v>612.462369135628</c:v>
                </c:pt>
                <c:pt idx="12">
                  <c:v>610.6467676179382</c:v>
                </c:pt>
                <c:pt idx="13">
                  <c:v>609.9864362716701</c:v>
                </c:pt>
                <c:pt idx="14">
                  <c:v>613.0119047619048</c:v>
                </c:pt>
                <c:pt idx="15">
                  <c:v>617.5547142656006</c:v>
                </c:pt>
                <c:pt idx="16">
                  <c:v>620.598477898957</c:v>
                </c:pt>
                <c:pt idx="17">
                  <c:v>622.7496709367642</c:v>
                </c:pt>
                <c:pt idx="18">
                  <c:v>624.8880406605296</c:v>
                </c:pt>
                <c:pt idx="19">
                  <c:v>627.0077628793225</c:v>
                </c:pt>
                <c:pt idx="20">
                  <c:v>628.8885466399713</c:v>
                </c:pt>
                <c:pt idx="21">
                  <c:v>631.2881535875431</c:v>
                </c:pt>
                <c:pt idx="22">
                  <c:v>634.5219343696027</c:v>
                </c:pt>
                <c:pt idx="23">
                  <c:v>638.3094543940024</c:v>
                </c:pt>
                <c:pt idx="24">
                  <c:v>644.2411138065605</c:v>
                </c:pt>
                <c:pt idx="25">
                  <c:v>653.850167749304</c:v>
                </c:pt>
                <c:pt idx="26">
                  <c:v>674.5298057602142</c:v>
                </c:pt>
              </c:numCache>
            </c:numRef>
          </c:yVal>
          <c:smooth val="1"/>
        </c:ser>
        <c:axId val="38726980"/>
        <c:axId val="12998501"/>
      </c:scatterChart>
      <c:valAx>
        <c:axId val="38726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98501"/>
        <c:crosses val="autoZero"/>
        <c:crossBetween val="midCat"/>
        <c:dispUnits/>
      </c:valAx>
      <c:valAx>
        <c:axId val="1299850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TF, T/kA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726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QQM018-0, harmonics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14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harmonics!$J$3:$S$3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harmonics!$J$5:$S$5</c:f>
              <c:numCache>
                <c:ptCount val="10"/>
                <c:pt idx="0">
                  <c:v>-2.2503</c:v>
                </c:pt>
                <c:pt idx="1">
                  <c:v>0.594349</c:v>
                </c:pt>
                <c:pt idx="2">
                  <c:v>-0.7216570000000001</c:v>
                </c:pt>
                <c:pt idx="3">
                  <c:v>0.242112</c:v>
                </c:pt>
                <c:pt idx="4">
                  <c:v>0.496177</c:v>
                </c:pt>
                <c:pt idx="5">
                  <c:v>1.69405</c:v>
                </c:pt>
                <c:pt idx="6">
                  <c:v>-0.0877003</c:v>
                </c:pt>
                <c:pt idx="7">
                  <c:v>-0.0329041</c:v>
                </c:pt>
                <c:pt idx="8">
                  <c:v>0.40653</c:v>
                </c:pt>
                <c:pt idx="9">
                  <c:v>-0.10295199999999999</c:v>
                </c:pt>
              </c:numCache>
            </c:numRef>
          </c:val>
        </c:ser>
        <c:ser>
          <c:idx val="1"/>
          <c:order val="1"/>
          <c:tx>
            <c:v>72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harmonics!$J$3:$S$3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harmonics!$J$8:$S$8</c:f>
              <c:numCache>
                <c:ptCount val="10"/>
                <c:pt idx="0">
                  <c:v>-2.24041</c:v>
                </c:pt>
                <c:pt idx="1">
                  <c:v>0.689586</c:v>
                </c:pt>
                <c:pt idx="2">
                  <c:v>-0.51692</c:v>
                </c:pt>
                <c:pt idx="3">
                  <c:v>0.303687</c:v>
                </c:pt>
                <c:pt idx="4">
                  <c:v>0.502</c:v>
                </c:pt>
                <c:pt idx="5">
                  <c:v>1.81619</c:v>
                </c:pt>
                <c:pt idx="6">
                  <c:v>0.0581062</c:v>
                </c:pt>
                <c:pt idx="7">
                  <c:v>-0.13054000000000002</c:v>
                </c:pt>
                <c:pt idx="8">
                  <c:v>0.252438</c:v>
                </c:pt>
                <c:pt idx="9">
                  <c:v>-0.0659183</c:v>
                </c:pt>
              </c:numCache>
            </c:numRef>
          </c:val>
        </c:ser>
        <c:axId val="49877646"/>
        <c:axId val="46245631"/>
      </c:barChart>
      <c:catAx>
        <c:axId val="49877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 (3=sextupole)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45631"/>
        <c:crosses val="autoZero"/>
        <c:auto val="1"/>
        <c:lblOffset val="100"/>
        <c:noMultiLvlLbl val="0"/>
      </c:catAx>
      <c:valAx>
        <c:axId val="46245631"/>
        <c:scaling>
          <c:orientation val="minMax"/>
          <c:max val="1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bn or an,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877646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N6" sqref="N6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  <col min="10" max="10" width="12.57421875" style="0" bestFit="1" customWidth="1"/>
    <col min="11" max="11" width="10.8515625" style="0" bestFit="1" customWidth="1"/>
    <col min="12" max="12" width="8.140625" style="0" bestFit="1" customWidth="1"/>
  </cols>
  <sheetData>
    <row r="1" spans="1:10" ht="12.75">
      <c r="A1" t="s">
        <v>9</v>
      </c>
      <c r="B1" t="s">
        <v>10</v>
      </c>
      <c r="C1">
        <v>18</v>
      </c>
      <c r="D1">
        <v>2003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4115528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1:12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</row>
    <row r="4" spans="1:11" ht="12.75">
      <c r="A4">
        <v>4115555</v>
      </c>
      <c r="B4">
        <v>0</v>
      </c>
      <c r="C4">
        <v>-0.369</v>
      </c>
      <c r="D4" s="3">
        <v>0.3092601</v>
      </c>
      <c r="E4">
        <v>180</v>
      </c>
      <c r="F4">
        <v>-88.356</v>
      </c>
      <c r="G4" s="2">
        <v>0.0002276876</v>
      </c>
      <c r="H4" s="2">
        <v>7.775789E-06</v>
      </c>
      <c r="I4" s="2">
        <v>4.596603E-06</v>
      </c>
      <c r="J4">
        <f>tf*C4</f>
        <v>-0.2283180254031024</v>
      </c>
      <c r="K4" s="2">
        <f>D4-J4</f>
        <v>0.5375781254031023</v>
      </c>
    </row>
    <row r="5" spans="1:12" ht="12.75">
      <c r="A5">
        <v>4115559</v>
      </c>
      <c r="B5">
        <v>5</v>
      </c>
      <c r="C5">
        <v>8.829</v>
      </c>
      <c r="D5" s="3">
        <v>5.702542</v>
      </c>
      <c r="E5">
        <v>180</v>
      </c>
      <c r="F5">
        <v>-88.411</v>
      </c>
      <c r="G5" s="2">
        <v>0.0002266916</v>
      </c>
      <c r="H5" s="2">
        <v>0.0002401352</v>
      </c>
      <c r="I5" s="2">
        <v>8.868504E-06</v>
      </c>
      <c r="J5">
        <f aca="true" t="shared" si="0" ref="J5:J32">tf*C5</f>
        <v>5.462926412693744</v>
      </c>
      <c r="K5" s="2">
        <f aca="true" t="shared" si="1" ref="K5:K32">D5-J5</f>
        <v>0.23961558730625665</v>
      </c>
      <c r="L5" s="4">
        <f>D5/(0.001*C5)</f>
        <v>645.8876429946766</v>
      </c>
    </row>
    <row r="6" spans="1:12" ht="12.75">
      <c r="A6">
        <v>4115563</v>
      </c>
      <c r="B6">
        <v>10</v>
      </c>
      <c r="C6">
        <v>13.788</v>
      </c>
      <c r="D6" s="3">
        <v>8.704624</v>
      </c>
      <c r="E6">
        <v>180</v>
      </c>
      <c r="F6">
        <v>-88.412</v>
      </c>
      <c r="G6" s="2">
        <v>0.0002238887</v>
      </c>
      <c r="H6" s="2">
        <v>0.0003618252</v>
      </c>
      <c r="I6" s="2">
        <v>1.326557E-05</v>
      </c>
      <c r="J6">
        <f t="shared" si="0"/>
        <v>8.531297924818363</v>
      </c>
      <c r="K6" s="2">
        <f t="shared" si="1"/>
        <v>0.17332607518163812</v>
      </c>
      <c r="L6" s="4">
        <f aca="true" t="shared" si="2" ref="L6:L31">D6/(0.001*C6)</f>
        <v>631.3188279663476</v>
      </c>
    </row>
    <row r="7" spans="1:12" ht="12.75">
      <c r="A7">
        <v>4115567</v>
      </c>
      <c r="B7">
        <v>15</v>
      </c>
      <c r="C7">
        <v>18.72</v>
      </c>
      <c r="D7" s="3">
        <v>11.72999</v>
      </c>
      <c r="E7">
        <v>180</v>
      </c>
      <c r="F7">
        <v>-88.414</v>
      </c>
      <c r="G7" s="2">
        <v>0.000223073</v>
      </c>
      <c r="H7" s="2">
        <v>0.0004844839</v>
      </c>
      <c r="I7" s="2">
        <v>1.786674E-05</v>
      </c>
      <c r="J7">
        <f t="shared" si="0"/>
        <v>11.582963239962268</v>
      </c>
      <c r="K7" s="2">
        <f t="shared" si="1"/>
        <v>0.14702676003773263</v>
      </c>
      <c r="L7" s="4">
        <f t="shared" si="2"/>
        <v>626.6020299145299</v>
      </c>
    </row>
    <row r="8" spans="1:12" ht="12.75">
      <c r="A8">
        <v>4115571</v>
      </c>
      <c r="B8">
        <v>20</v>
      </c>
      <c r="C8">
        <v>23.999</v>
      </c>
      <c r="D8" s="3">
        <v>14.95867</v>
      </c>
      <c r="E8">
        <v>180</v>
      </c>
      <c r="F8">
        <v>-88.413</v>
      </c>
      <c r="G8" s="2">
        <v>0.0002244459</v>
      </c>
      <c r="H8" s="2">
        <v>0.0006180248</v>
      </c>
      <c r="I8" s="2">
        <v>2.617142E-05</v>
      </c>
      <c r="J8">
        <f t="shared" si="0"/>
        <v>14.849334123710175</v>
      </c>
      <c r="K8" s="2">
        <f t="shared" si="1"/>
        <v>0.10933587628982444</v>
      </c>
      <c r="L8" s="4">
        <f t="shared" si="2"/>
        <v>623.3038876619859</v>
      </c>
    </row>
    <row r="9" spans="1:12" ht="12.75">
      <c r="A9">
        <v>4115575</v>
      </c>
      <c r="B9">
        <v>25</v>
      </c>
      <c r="C9">
        <v>28.839</v>
      </c>
      <c r="D9" s="3">
        <v>17.93299</v>
      </c>
      <c r="E9">
        <v>180</v>
      </c>
      <c r="F9">
        <v>-88.415</v>
      </c>
      <c r="G9" s="2">
        <v>0.0002293932</v>
      </c>
      <c r="H9" s="2">
        <v>0.0007358766</v>
      </c>
      <c r="I9" s="2">
        <v>3.235829E-05</v>
      </c>
      <c r="J9">
        <f t="shared" si="0"/>
        <v>17.844074619512384</v>
      </c>
      <c r="K9" s="2">
        <f t="shared" si="1"/>
        <v>0.0889153804876166</v>
      </c>
      <c r="L9" s="4">
        <f t="shared" si="2"/>
        <v>621.8312008044662</v>
      </c>
    </row>
    <row r="10" spans="1:12" ht="12.75">
      <c r="A10">
        <v>4115579</v>
      </c>
      <c r="B10">
        <v>30</v>
      </c>
      <c r="C10">
        <v>33.778</v>
      </c>
      <c r="D10" s="3">
        <v>20.96026</v>
      </c>
      <c r="E10">
        <v>180</v>
      </c>
      <c r="F10">
        <v>-88.413</v>
      </c>
      <c r="G10" s="2">
        <v>0.0002257702</v>
      </c>
      <c r="H10" s="2">
        <v>0.0008670666</v>
      </c>
      <c r="I10" s="2">
        <v>2.813749E-05</v>
      </c>
      <c r="J10">
        <f t="shared" si="0"/>
        <v>20.90007117091055</v>
      </c>
      <c r="K10" s="2">
        <f t="shared" si="1"/>
        <v>0.060188829089451445</v>
      </c>
      <c r="L10" s="4">
        <f t="shared" si="2"/>
        <v>620.52993072414</v>
      </c>
    </row>
    <row r="11" spans="1:12" ht="12.75">
      <c r="A11">
        <v>4115583</v>
      </c>
      <c r="B11">
        <v>35</v>
      </c>
      <c r="C11">
        <v>38.731</v>
      </c>
      <c r="D11" s="3">
        <v>24.00095</v>
      </c>
      <c r="E11">
        <v>180</v>
      </c>
      <c r="F11">
        <v>-88.412</v>
      </c>
      <c r="G11" s="2">
        <v>0.0002283043</v>
      </c>
      <c r="H11" s="2">
        <v>0.0009883693</v>
      </c>
      <c r="I11" s="2">
        <v>4.302697E-05</v>
      </c>
      <c r="J11">
        <f t="shared" si="0"/>
        <v>23.964730194817236</v>
      </c>
      <c r="K11" s="2">
        <f t="shared" si="1"/>
        <v>0.03621980518276402</v>
      </c>
      <c r="L11" s="4">
        <f t="shared" si="2"/>
        <v>619.683199504273</v>
      </c>
    </row>
    <row r="12" spans="1:12" ht="12.75">
      <c r="A12">
        <v>4115587</v>
      </c>
      <c r="B12">
        <v>40</v>
      </c>
      <c r="C12">
        <v>43.644</v>
      </c>
      <c r="D12" s="3">
        <v>27.04713</v>
      </c>
      <c r="E12">
        <v>180</v>
      </c>
      <c r="F12">
        <v>-88.413</v>
      </c>
      <c r="G12" s="2">
        <v>0.0002214584</v>
      </c>
      <c r="H12" s="2">
        <v>0.001117679</v>
      </c>
      <c r="I12" s="2">
        <v>3.526507E-05</v>
      </c>
      <c r="J12">
        <f t="shared" si="0"/>
        <v>27.004639297271005</v>
      </c>
      <c r="K12" s="2">
        <f t="shared" si="1"/>
        <v>0.04249070272899402</v>
      </c>
      <c r="L12" s="4">
        <f t="shared" si="2"/>
        <v>619.7216112180367</v>
      </c>
    </row>
    <row r="13" spans="1:12" ht="12.75">
      <c r="A13">
        <v>4115591</v>
      </c>
      <c r="B13">
        <v>45</v>
      </c>
      <c r="C13">
        <v>48.967</v>
      </c>
      <c r="D13" s="3">
        <v>30.18668</v>
      </c>
      <c r="E13">
        <v>180</v>
      </c>
      <c r="F13">
        <v>-88.414</v>
      </c>
      <c r="G13" s="2">
        <v>0.0002191121</v>
      </c>
      <c r="H13" s="2">
        <v>0.001256293</v>
      </c>
      <c r="I13" s="2">
        <v>2.124899E-05</v>
      </c>
      <c r="J13">
        <f t="shared" si="0"/>
        <v>30.298235094617116</v>
      </c>
      <c r="K13" s="2">
        <f t="shared" si="1"/>
        <v>-0.11155509461711688</v>
      </c>
      <c r="L13" s="4">
        <f t="shared" si="2"/>
        <v>616.46986746176</v>
      </c>
    </row>
    <row r="14" spans="1:12" ht="12.75">
      <c r="A14">
        <v>4115595</v>
      </c>
      <c r="B14">
        <v>50</v>
      </c>
      <c r="C14">
        <v>53.821</v>
      </c>
      <c r="D14" s="3">
        <v>33.11054</v>
      </c>
      <c r="E14">
        <v>180</v>
      </c>
      <c r="F14">
        <v>-88.413</v>
      </c>
      <c r="G14" s="2">
        <v>0.0002146121</v>
      </c>
      <c r="H14" s="2">
        <v>0.001366419</v>
      </c>
      <c r="I14" s="2">
        <v>2.268401E-05</v>
      </c>
      <c r="J14">
        <f t="shared" si="0"/>
        <v>33.30163806292784</v>
      </c>
      <c r="K14" s="2">
        <f t="shared" si="1"/>
        <v>-0.1910980629278427</v>
      </c>
      <c r="L14" s="4">
        <f t="shared" si="2"/>
        <v>615.1974136489474</v>
      </c>
    </row>
    <row r="15" spans="1:12" ht="12.75">
      <c r="A15">
        <v>4115599</v>
      </c>
      <c r="B15">
        <v>55</v>
      </c>
      <c r="C15">
        <v>58.769</v>
      </c>
      <c r="D15" s="3">
        <v>36.09494</v>
      </c>
      <c r="E15">
        <v>180</v>
      </c>
      <c r="F15">
        <v>-88.414</v>
      </c>
      <c r="G15" s="2">
        <v>0.0002105923</v>
      </c>
      <c r="H15" s="2">
        <v>0.001508126</v>
      </c>
      <c r="I15" s="2">
        <v>2.255307E-05</v>
      </c>
      <c r="J15">
        <f t="shared" si="0"/>
        <v>36.36320334665292</v>
      </c>
      <c r="K15" s="2">
        <f t="shared" si="1"/>
        <v>-0.2682633466529154</v>
      </c>
      <c r="L15" s="4">
        <f t="shared" si="2"/>
        <v>614.183327945005</v>
      </c>
    </row>
    <row r="16" spans="1:12" ht="12.75">
      <c r="A16">
        <v>4115603</v>
      </c>
      <c r="B16">
        <v>60</v>
      </c>
      <c r="C16">
        <v>63.711</v>
      </c>
      <c r="D16" s="3">
        <v>39.02059</v>
      </c>
      <c r="E16">
        <v>180</v>
      </c>
      <c r="F16">
        <v>-88.413</v>
      </c>
      <c r="G16" s="2">
        <v>0.0002089865</v>
      </c>
      <c r="H16" s="2">
        <v>0.001619042</v>
      </c>
      <c r="I16" s="2">
        <v>2.424806E-05</v>
      </c>
      <c r="J16">
        <f t="shared" si="0"/>
        <v>39.42105614216005</v>
      </c>
      <c r="K16" s="2">
        <f t="shared" si="1"/>
        <v>-0.40046614216004883</v>
      </c>
      <c r="L16" s="4">
        <f t="shared" si="2"/>
        <v>612.462369135628</v>
      </c>
    </row>
    <row r="17" spans="1:12" ht="12.75">
      <c r="A17">
        <v>4115607</v>
      </c>
      <c r="B17">
        <v>65</v>
      </c>
      <c r="C17">
        <v>68.68</v>
      </c>
      <c r="D17" s="3">
        <v>41.93922</v>
      </c>
      <c r="E17">
        <v>180</v>
      </c>
      <c r="F17">
        <v>-88.413</v>
      </c>
      <c r="G17" s="2">
        <v>0.0002054976</v>
      </c>
      <c r="H17" s="2">
        <v>0.001746616</v>
      </c>
      <c r="I17" s="2">
        <v>2.506198E-05</v>
      </c>
      <c r="J17">
        <f t="shared" si="0"/>
        <v>42.4956151346479</v>
      </c>
      <c r="K17" s="2">
        <f t="shared" si="1"/>
        <v>-0.5563951346479001</v>
      </c>
      <c r="L17" s="4">
        <f t="shared" si="2"/>
        <v>610.6467676179382</v>
      </c>
    </row>
    <row r="18" spans="1:12" ht="12.75">
      <c r="A18">
        <v>4115611</v>
      </c>
      <c r="B18">
        <v>70</v>
      </c>
      <c r="C18">
        <v>70.777</v>
      </c>
      <c r="D18" s="3">
        <v>43.17301</v>
      </c>
      <c r="E18">
        <v>180</v>
      </c>
      <c r="F18">
        <v>-88.414</v>
      </c>
      <c r="G18" s="2">
        <v>0.0002070024</v>
      </c>
      <c r="H18" s="2">
        <v>0.001789508</v>
      </c>
      <c r="I18" s="2">
        <v>2.562316E-05</v>
      </c>
      <c r="J18">
        <f t="shared" si="0"/>
        <v>43.79312976681675</v>
      </c>
      <c r="K18" s="2">
        <f t="shared" si="1"/>
        <v>-0.6201197668167495</v>
      </c>
      <c r="L18" s="4">
        <f t="shared" si="2"/>
        <v>609.9864362716701</v>
      </c>
    </row>
    <row r="19" spans="1:12" ht="12.75">
      <c r="A19">
        <v>4115617</v>
      </c>
      <c r="B19">
        <v>65</v>
      </c>
      <c r="C19">
        <v>68.88</v>
      </c>
      <c r="D19" s="3">
        <v>42.22426</v>
      </c>
      <c r="E19">
        <v>180</v>
      </c>
      <c r="F19">
        <v>-88.413</v>
      </c>
      <c r="G19" s="2">
        <v>0.0002018734</v>
      </c>
      <c r="H19" s="2">
        <v>0.001763849</v>
      </c>
      <c r="I19" s="2">
        <v>2.249323E-05</v>
      </c>
      <c r="J19">
        <f t="shared" si="0"/>
        <v>42.61936474191245</v>
      </c>
      <c r="K19" s="2">
        <f t="shared" si="1"/>
        <v>-0.3951047419124478</v>
      </c>
      <c r="L19" s="4">
        <f t="shared" si="2"/>
        <v>613.0119047619048</v>
      </c>
    </row>
    <row r="20" spans="1:12" ht="12.75">
      <c r="A20">
        <v>4115621</v>
      </c>
      <c r="B20">
        <v>60</v>
      </c>
      <c r="C20">
        <v>63.923</v>
      </c>
      <c r="D20" s="3">
        <v>39.47595</v>
      </c>
      <c r="E20">
        <v>180</v>
      </c>
      <c r="F20">
        <v>-88.414</v>
      </c>
      <c r="G20" s="2">
        <v>0.0002061732</v>
      </c>
      <c r="H20" s="2">
        <v>0.001637892</v>
      </c>
      <c r="I20" s="2">
        <v>2.384627E-05</v>
      </c>
      <c r="J20">
        <f t="shared" si="0"/>
        <v>39.552230725860476</v>
      </c>
      <c r="K20" s="2">
        <f t="shared" si="1"/>
        <v>-0.07628072586047807</v>
      </c>
      <c r="L20" s="4">
        <f t="shared" si="2"/>
        <v>617.5547142656006</v>
      </c>
    </row>
    <row r="21" spans="1:12" ht="12.75">
      <c r="A21">
        <v>4115625</v>
      </c>
      <c r="B21">
        <v>55</v>
      </c>
      <c r="C21">
        <v>58.866</v>
      </c>
      <c r="D21" s="3">
        <v>36.53215</v>
      </c>
      <c r="E21">
        <v>180</v>
      </c>
      <c r="F21">
        <v>-88.414</v>
      </c>
      <c r="G21" s="2">
        <v>0.0002099359</v>
      </c>
      <c r="H21" s="2">
        <v>0.001505513</v>
      </c>
      <c r="I21" s="2">
        <v>2.303109E-05</v>
      </c>
      <c r="J21">
        <f t="shared" si="0"/>
        <v>36.423221906176224</v>
      </c>
      <c r="K21" s="2">
        <f t="shared" si="1"/>
        <v>0.10892809382377777</v>
      </c>
      <c r="L21" s="4">
        <f t="shared" si="2"/>
        <v>620.598477898957</v>
      </c>
    </row>
    <row r="22" spans="1:12" ht="12.75">
      <c r="A22">
        <v>4115629</v>
      </c>
      <c r="B22">
        <v>50</v>
      </c>
      <c r="C22">
        <v>53.941</v>
      </c>
      <c r="D22" s="3">
        <v>33.59174</v>
      </c>
      <c r="E22">
        <v>180</v>
      </c>
      <c r="F22">
        <v>-88.414</v>
      </c>
      <c r="G22" s="2">
        <v>0.000214569</v>
      </c>
      <c r="H22" s="2">
        <v>0.001403076</v>
      </c>
      <c r="I22" s="2">
        <v>2.094679E-05</v>
      </c>
      <c r="J22">
        <f t="shared" si="0"/>
        <v>33.375887827286576</v>
      </c>
      <c r="K22" s="2">
        <f t="shared" si="1"/>
        <v>0.21585217271342572</v>
      </c>
      <c r="L22" s="4">
        <f t="shared" si="2"/>
        <v>622.7496709367642</v>
      </c>
    </row>
    <row r="23" spans="1:12" ht="12.75">
      <c r="A23">
        <v>4115633</v>
      </c>
      <c r="B23">
        <v>45</v>
      </c>
      <c r="C23">
        <v>48.991</v>
      </c>
      <c r="D23" s="3">
        <v>30.61389</v>
      </c>
      <c r="E23">
        <v>180</v>
      </c>
      <c r="F23">
        <v>-88.414</v>
      </c>
      <c r="G23" s="2">
        <v>0.0002180474</v>
      </c>
      <c r="H23" s="2">
        <v>0.00127646</v>
      </c>
      <c r="I23" s="2">
        <v>2.054951E-05</v>
      </c>
      <c r="J23">
        <f t="shared" si="0"/>
        <v>30.313085047488862</v>
      </c>
      <c r="K23" s="2">
        <f t="shared" si="1"/>
        <v>0.3008049525111396</v>
      </c>
      <c r="L23" s="4">
        <f t="shared" si="2"/>
        <v>624.8880406605296</v>
      </c>
    </row>
    <row r="24" spans="1:12" ht="12.75">
      <c r="A24">
        <v>4115637</v>
      </c>
      <c r="B24">
        <v>40</v>
      </c>
      <c r="C24">
        <v>43.927</v>
      </c>
      <c r="D24" s="3">
        <v>27.54257</v>
      </c>
      <c r="E24">
        <v>180</v>
      </c>
      <c r="F24">
        <v>-88.413</v>
      </c>
      <c r="G24" s="2">
        <v>0.0002203083</v>
      </c>
      <c r="H24" s="2">
        <v>0.001139427</v>
      </c>
      <c r="I24" s="2">
        <v>1.854226E-05</v>
      </c>
      <c r="J24">
        <f t="shared" si="0"/>
        <v>27.17974499155035</v>
      </c>
      <c r="K24" s="2">
        <f t="shared" si="1"/>
        <v>0.3628250084496507</v>
      </c>
      <c r="L24" s="4">
        <f t="shared" si="2"/>
        <v>627.0077628793225</v>
      </c>
    </row>
    <row r="25" spans="1:12" ht="12.75">
      <c r="A25">
        <v>4115641</v>
      </c>
      <c r="B25">
        <v>35</v>
      </c>
      <c r="C25">
        <v>38.958</v>
      </c>
      <c r="D25" s="3">
        <v>24.50024</v>
      </c>
      <c r="E25">
        <v>180</v>
      </c>
      <c r="F25">
        <v>-88.413</v>
      </c>
      <c r="G25" s="2">
        <v>0.0002230869</v>
      </c>
      <c r="H25" s="2">
        <v>0.001030908</v>
      </c>
      <c r="I25" s="2">
        <v>5.586409E-05</v>
      </c>
      <c r="J25">
        <f t="shared" si="0"/>
        <v>24.105185999062503</v>
      </c>
      <c r="K25" s="2">
        <f t="shared" si="1"/>
        <v>0.395054000937499</v>
      </c>
      <c r="L25" s="4">
        <f t="shared" si="2"/>
        <v>628.8885466399713</v>
      </c>
    </row>
    <row r="26" spans="1:12" ht="12.75">
      <c r="A26">
        <v>4115645</v>
      </c>
      <c r="B26">
        <v>30</v>
      </c>
      <c r="C26">
        <v>33.909</v>
      </c>
      <c r="D26" s="3">
        <v>21.40635</v>
      </c>
      <c r="E26">
        <v>180</v>
      </c>
      <c r="F26">
        <v>-88.413</v>
      </c>
      <c r="G26" s="2">
        <v>0.0002265766</v>
      </c>
      <c r="H26" s="2">
        <v>0.0008832594</v>
      </c>
      <c r="I26" s="2">
        <v>3.36773E-05</v>
      </c>
      <c r="J26">
        <f t="shared" si="0"/>
        <v>20.981127163668834</v>
      </c>
      <c r="K26" s="2">
        <f t="shared" si="1"/>
        <v>0.42522283633116587</v>
      </c>
      <c r="L26" s="4">
        <f t="shared" si="2"/>
        <v>631.2881535875431</v>
      </c>
    </row>
    <row r="27" spans="1:12" ht="12.75">
      <c r="A27">
        <v>4115649</v>
      </c>
      <c r="B27">
        <v>25</v>
      </c>
      <c r="C27">
        <v>28.95</v>
      </c>
      <c r="D27" s="3">
        <v>18.36941</v>
      </c>
      <c r="E27">
        <v>180</v>
      </c>
      <c r="F27">
        <v>-88.414</v>
      </c>
      <c r="G27" s="2">
        <v>0.0002277748</v>
      </c>
      <c r="H27" s="2">
        <v>0.0007589111</v>
      </c>
      <c r="I27" s="2">
        <v>2.938486E-05</v>
      </c>
      <c r="J27">
        <f t="shared" si="0"/>
        <v>17.912755651544213</v>
      </c>
      <c r="K27" s="2">
        <f t="shared" si="1"/>
        <v>0.45665434845578545</v>
      </c>
      <c r="L27" s="4">
        <f t="shared" si="2"/>
        <v>634.5219343696027</v>
      </c>
    </row>
    <row r="28" spans="1:12" ht="12.75">
      <c r="A28">
        <v>4115653</v>
      </c>
      <c r="B28">
        <v>20</v>
      </c>
      <c r="C28">
        <v>24.01</v>
      </c>
      <c r="D28" s="3">
        <v>15.32581</v>
      </c>
      <c r="E28">
        <v>180</v>
      </c>
      <c r="F28">
        <v>-88.414</v>
      </c>
      <c r="G28" s="2">
        <v>0.0002240055</v>
      </c>
      <c r="H28" s="2">
        <v>0.0006354385</v>
      </c>
      <c r="I28" s="2">
        <v>2.974296E-05</v>
      </c>
      <c r="J28">
        <f t="shared" si="0"/>
        <v>14.856140352109726</v>
      </c>
      <c r="K28" s="2">
        <f t="shared" si="1"/>
        <v>0.46966964789027443</v>
      </c>
      <c r="L28" s="4">
        <f t="shared" si="2"/>
        <v>638.3094543940024</v>
      </c>
    </row>
    <row r="29" spans="1:12" ht="12.75">
      <c r="A29">
        <v>4115657</v>
      </c>
      <c r="B29">
        <v>15</v>
      </c>
      <c r="C29">
        <v>18.962</v>
      </c>
      <c r="D29" s="3">
        <v>12.2161</v>
      </c>
      <c r="E29">
        <v>180</v>
      </c>
      <c r="F29">
        <v>-88.413</v>
      </c>
      <c r="G29" s="2">
        <v>0.0002264724</v>
      </c>
      <c r="H29" s="2">
        <v>0.0005045136</v>
      </c>
      <c r="I29" s="2">
        <v>1.492947E-05</v>
      </c>
      <c r="J29">
        <f t="shared" si="0"/>
        <v>11.73270026475238</v>
      </c>
      <c r="K29" s="2">
        <f t="shared" si="1"/>
        <v>0.48339973524762136</v>
      </c>
      <c r="L29" s="4">
        <f t="shared" si="2"/>
        <v>644.2411138065605</v>
      </c>
    </row>
    <row r="30" spans="1:12" ht="12.75">
      <c r="A30">
        <v>4115661</v>
      </c>
      <c r="B30">
        <v>10</v>
      </c>
      <c r="C30">
        <v>14.009</v>
      </c>
      <c r="D30" s="3">
        <v>9.159787</v>
      </c>
      <c r="E30">
        <v>180</v>
      </c>
      <c r="F30">
        <v>-88.413</v>
      </c>
      <c r="G30" s="2">
        <v>0.0002261366</v>
      </c>
      <c r="H30" s="2">
        <v>0.0003796619</v>
      </c>
      <c r="I30" s="2">
        <v>1.3623E-05</v>
      </c>
      <c r="J30">
        <f t="shared" si="0"/>
        <v>8.668041240845696</v>
      </c>
      <c r="K30" s="2">
        <f t="shared" si="1"/>
        <v>0.49174575915430374</v>
      </c>
      <c r="L30" s="4">
        <f t="shared" si="2"/>
        <v>653.850167749304</v>
      </c>
    </row>
    <row r="31" spans="1:12" ht="12.75">
      <c r="A31">
        <v>4115665</v>
      </c>
      <c r="B31">
        <v>5</v>
      </c>
      <c r="C31">
        <v>8.958</v>
      </c>
      <c r="D31" s="3">
        <v>6.042438</v>
      </c>
      <c r="E31">
        <v>180</v>
      </c>
      <c r="F31">
        <v>-88.414</v>
      </c>
      <c r="G31" s="2">
        <v>0.0002301388</v>
      </c>
      <c r="H31" s="2">
        <v>0.0002456243</v>
      </c>
      <c r="I31" s="2">
        <v>9.571441E-06</v>
      </c>
      <c r="J31">
        <f t="shared" si="0"/>
        <v>5.542744909379381</v>
      </c>
      <c r="K31" s="2">
        <f t="shared" si="1"/>
        <v>0.4996930906206192</v>
      </c>
      <c r="L31" s="4">
        <f t="shared" si="2"/>
        <v>674.5298057602142</v>
      </c>
    </row>
    <row r="32" spans="1:11" ht="12.75">
      <c r="A32">
        <v>4115669</v>
      </c>
      <c r="B32">
        <v>0</v>
      </c>
      <c r="C32">
        <v>-0.333</v>
      </c>
      <c r="D32" s="3">
        <v>0.3103046</v>
      </c>
      <c r="E32">
        <v>180</v>
      </c>
      <c r="F32">
        <v>-88.393</v>
      </c>
      <c r="G32" s="2">
        <v>0.0002314648</v>
      </c>
      <c r="H32" s="2">
        <v>1.771546E-05</v>
      </c>
      <c r="I32" s="2">
        <v>4.748541E-06</v>
      </c>
      <c r="J32">
        <f t="shared" si="0"/>
        <v>-0.2060430960954827</v>
      </c>
      <c r="K32" s="2">
        <f t="shared" si="1"/>
        <v>0.5163476960954827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workbookViewId="0" topLeftCell="A1">
      <selection activeCell="H16" sqref="H16"/>
    </sheetView>
  </sheetViews>
  <sheetFormatPr defaultColWidth="9.140625" defaultRowHeight="12.75"/>
  <cols>
    <col min="1" max="1" width="11.421875" style="0" bestFit="1" customWidth="1"/>
    <col min="2" max="4" width="9.00390625" style="0" bestFit="1" customWidth="1"/>
  </cols>
  <sheetData>
    <row r="1" spans="1:19" ht="12.75">
      <c r="A1" t="s">
        <v>31</v>
      </c>
      <c r="B1" t="s">
        <v>32</v>
      </c>
      <c r="C1" t="s">
        <v>33</v>
      </c>
      <c r="G1" t="s">
        <v>58</v>
      </c>
      <c r="H1">
        <v>43</v>
      </c>
      <c r="I1" s="5">
        <v>8</v>
      </c>
      <c r="J1" s="5">
        <v>27</v>
      </c>
      <c r="K1" s="5">
        <f>J1+1</f>
        <v>28</v>
      </c>
      <c r="L1" s="5">
        <f>K1+1</f>
        <v>29</v>
      </c>
      <c r="M1" s="5">
        <f>L1+1</f>
        <v>30</v>
      </c>
      <c r="N1" s="5">
        <v>32</v>
      </c>
      <c r="O1" s="5">
        <v>27</v>
      </c>
      <c r="P1" s="5">
        <f>O1+1</f>
        <v>28</v>
      </c>
      <c r="Q1" s="5">
        <f>P1+1</f>
        <v>29</v>
      </c>
      <c r="R1" s="5">
        <f>Q1+1</f>
        <v>30</v>
      </c>
      <c r="S1" s="5">
        <v>32</v>
      </c>
    </row>
    <row r="2" spans="1:2" ht="12.75">
      <c r="A2" t="s">
        <v>34</v>
      </c>
      <c r="B2">
        <v>4115673</v>
      </c>
    </row>
    <row r="3" spans="1:19" ht="12.75">
      <c r="A3" t="s">
        <v>35</v>
      </c>
      <c r="B3">
        <v>4115700</v>
      </c>
      <c r="G3" t="s">
        <v>59</v>
      </c>
      <c r="I3" t="s">
        <v>60</v>
      </c>
      <c r="J3" t="s">
        <v>61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4" spans="1:19" ht="12.75">
      <c r="A4" t="s">
        <v>36</v>
      </c>
      <c r="B4">
        <v>1487666</v>
      </c>
      <c r="G4">
        <v>0</v>
      </c>
      <c r="I4" s="6">
        <f aca="true" ca="1" t="shared" si="0" ref="I4:I10">OFFSET($A$1,I$1+$H$1*$G4-1,1)</f>
        <v>-0.33</v>
      </c>
      <c r="J4" s="6">
        <f aca="true" ca="1" t="shared" si="1" ref="J4:N10">OFFSET($A$1,J$1+$H$1*$G4-1,2)*10000</f>
        <v>-1.42801</v>
      </c>
      <c r="K4" s="6">
        <f ca="1" t="shared" si="1"/>
        <v>-8.427810000000001</v>
      </c>
      <c r="L4" s="6">
        <f ca="1" t="shared" si="1"/>
        <v>-1.7074799999999999</v>
      </c>
      <c r="M4" s="6">
        <f ca="1" t="shared" si="1"/>
        <v>-7.36455</v>
      </c>
      <c r="N4" s="6">
        <f ca="1">OFFSET($A$1,N$1+$H$1*$G4-1,2)*10000</f>
        <v>1.10398</v>
      </c>
      <c r="O4" s="6">
        <f aca="true" ca="1" t="shared" si="2" ref="O4:S10">OFFSET($A$1,O$1+$H$1*$G4-1,3)*10000</f>
        <v>68.974</v>
      </c>
      <c r="P4" s="6">
        <f ca="1" t="shared" si="2"/>
        <v>-4.50055</v>
      </c>
      <c r="Q4" s="6">
        <f ca="1" t="shared" si="2"/>
        <v>-5.21553</v>
      </c>
      <c r="R4" s="6">
        <f ca="1">OFFSET($A$1,R$1+$H$1*$G4-1,3)*10000</f>
        <v>0.632437</v>
      </c>
      <c r="S4" s="6">
        <f ca="1" t="shared" si="2"/>
        <v>-0.224463</v>
      </c>
    </row>
    <row r="5" spans="1:19" ht="12.75">
      <c r="A5" t="s">
        <v>37</v>
      </c>
      <c r="B5">
        <v>2</v>
      </c>
      <c r="G5">
        <v>1</v>
      </c>
      <c r="I5" s="6">
        <f ca="1" t="shared" si="0"/>
        <v>13.82</v>
      </c>
      <c r="J5" s="6">
        <f ca="1" t="shared" si="1"/>
        <v>-2.2503</v>
      </c>
      <c r="K5" s="6">
        <f ca="1" t="shared" si="1"/>
        <v>0.594349</v>
      </c>
      <c r="L5" s="6">
        <f ca="1" t="shared" si="1"/>
        <v>-0.7216570000000001</v>
      </c>
      <c r="M5" s="6">
        <f ca="1" t="shared" si="1"/>
        <v>0.242112</v>
      </c>
      <c r="N5" s="6">
        <f ca="1" t="shared" si="1"/>
        <v>0.496177</v>
      </c>
      <c r="O5" s="6">
        <f ca="1" t="shared" si="2"/>
        <v>1.69405</v>
      </c>
      <c r="P5" s="6">
        <f ca="1" t="shared" si="2"/>
        <v>-0.0877003</v>
      </c>
      <c r="Q5" s="6">
        <f ca="1" t="shared" si="2"/>
        <v>-0.0329041</v>
      </c>
      <c r="R5" s="6">
        <f ca="1" t="shared" si="2"/>
        <v>0.40653</v>
      </c>
      <c r="S5" s="6">
        <f ca="1" t="shared" si="2"/>
        <v>-0.10295199999999999</v>
      </c>
    </row>
    <row r="6" spans="1:19" ht="12.75">
      <c r="A6" t="s">
        <v>38</v>
      </c>
      <c r="B6">
        <v>0.00613</v>
      </c>
      <c r="G6">
        <v>2</v>
      </c>
      <c r="I6" s="6">
        <f ca="1" t="shared" si="0"/>
        <v>24.02</v>
      </c>
      <c r="J6" s="6">
        <f ca="1" t="shared" si="1"/>
        <v>-2.34665</v>
      </c>
      <c r="K6" s="6">
        <f ca="1" t="shared" si="1"/>
        <v>0.288386</v>
      </c>
      <c r="L6" s="6">
        <f ca="1" t="shared" si="1"/>
        <v>-0.676577</v>
      </c>
      <c r="M6" s="6">
        <f ca="1" t="shared" si="1"/>
        <v>0.429409</v>
      </c>
      <c r="N6" s="6">
        <f ca="1" t="shared" si="1"/>
        <v>0.49440900000000004</v>
      </c>
      <c r="O6" s="6">
        <f ca="1" t="shared" si="2"/>
        <v>1.14311</v>
      </c>
      <c r="P6" s="6">
        <f ca="1" t="shared" si="2"/>
        <v>-0.024851</v>
      </c>
      <c r="Q6" s="6">
        <f ca="1" t="shared" si="2"/>
        <v>-0.025295</v>
      </c>
      <c r="R6" s="6">
        <f ca="1" t="shared" si="2"/>
        <v>0.373193</v>
      </c>
      <c r="S6" s="6">
        <f ca="1" t="shared" si="2"/>
        <v>-0.0952411</v>
      </c>
    </row>
    <row r="7" spans="1:19" ht="12.75">
      <c r="A7" t="s">
        <v>39</v>
      </c>
      <c r="B7">
        <v>0.03483</v>
      </c>
      <c r="G7">
        <v>3</v>
      </c>
      <c r="I7" s="6">
        <f ca="1" t="shared" si="0"/>
        <v>33.81</v>
      </c>
      <c r="J7" s="6">
        <f ca="1" t="shared" si="1"/>
        <v>-2.36486</v>
      </c>
      <c r="K7" s="6">
        <f ca="1" t="shared" si="1"/>
        <v>0.189157</v>
      </c>
      <c r="L7" s="6">
        <f ca="1" t="shared" si="1"/>
        <v>-0.642957</v>
      </c>
      <c r="M7" s="6">
        <f ca="1" t="shared" si="1"/>
        <v>0.476031</v>
      </c>
      <c r="N7" s="6">
        <f ca="1" t="shared" si="1"/>
        <v>0.494543</v>
      </c>
      <c r="O7" s="6">
        <f ca="1" t="shared" si="2"/>
        <v>1.28765</v>
      </c>
      <c r="P7" s="6">
        <f ca="1" t="shared" si="2"/>
        <v>0.00117445</v>
      </c>
      <c r="Q7" s="6">
        <f ca="1" t="shared" si="2"/>
        <v>-0.0517011</v>
      </c>
      <c r="R7" s="6">
        <f ca="1" t="shared" si="2"/>
        <v>0.348912</v>
      </c>
      <c r="S7" s="6">
        <f ca="1" t="shared" si="2"/>
        <v>-0.0896064</v>
      </c>
    </row>
    <row r="8" spans="1:19" ht="12.75">
      <c r="A8" t="s">
        <v>40</v>
      </c>
      <c r="B8">
        <v>-0.33</v>
      </c>
      <c r="G8">
        <v>4</v>
      </c>
      <c r="I8" s="6">
        <f ca="1" t="shared" si="0"/>
        <v>71.44</v>
      </c>
      <c r="J8" s="6">
        <f ca="1" t="shared" si="1"/>
        <v>-2.24041</v>
      </c>
      <c r="K8" s="6">
        <f ca="1" t="shared" si="1"/>
        <v>0.689586</v>
      </c>
      <c r="L8" s="6">
        <f ca="1" t="shared" si="1"/>
        <v>-0.51692</v>
      </c>
      <c r="M8" s="6">
        <f ca="1" t="shared" si="1"/>
        <v>0.303687</v>
      </c>
      <c r="N8" s="6">
        <f ca="1" t="shared" si="1"/>
        <v>0.502</v>
      </c>
      <c r="O8" s="6">
        <f ca="1" t="shared" si="2"/>
        <v>1.81619</v>
      </c>
      <c r="P8" s="6">
        <f ca="1" t="shared" si="2"/>
        <v>0.0581062</v>
      </c>
      <c r="Q8" s="6">
        <f ca="1" t="shared" si="2"/>
        <v>-0.13054000000000002</v>
      </c>
      <c r="R8" s="6">
        <f ca="1" t="shared" si="2"/>
        <v>0.252438</v>
      </c>
      <c r="S8" s="6">
        <f ca="1" t="shared" si="2"/>
        <v>-0.0659183</v>
      </c>
    </row>
    <row r="9" spans="1:19" ht="12.75">
      <c r="A9" t="s">
        <v>41</v>
      </c>
      <c r="B9">
        <v>-88.4014</v>
      </c>
      <c r="G9">
        <v>5</v>
      </c>
      <c r="I9" s="6">
        <f ca="1" t="shared" si="0"/>
        <v>24.04</v>
      </c>
      <c r="J9" s="6">
        <f ca="1" t="shared" si="1"/>
        <v>-1.9664</v>
      </c>
      <c r="K9" s="6">
        <f ca="1" t="shared" si="1"/>
        <v>-0.105457</v>
      </c>
      <c r="L9" s="6">
        <f ca="1" t="shared" si="1"/>
        <v>-0.655139</v>
      </c>
      <c r="M9" s="6">
        <f ca="1" t="shared" si="1"/>
        <v>0.34869900000000004</v>
      </c>
      <c r="N9" s="6">
        <f ca="1" t="shared" si="1"/>
        <v>0.503787</v>
      </c>
      <c r="O9" s="6">
        <f ca="1" t="shared" si="2"/>
        <v>3.03308</v>
      </c>
      <c r="P9" s="6">
        <f ca="1" t="shared" si="2"/>
        <v>-0.105796</v>
      </c>
      <c r="Q9" s="6">
        <f ca="1" t="shared" si="2"/>
        <v>-0.152121</v>
      </c>
      <c r="R9" s="6">
        <f ca="1" t="shared" si="2"/>
        <v>0.36729500000000004</v>
      </c>
      <c r="S9" s="6">
        <f ca="1" t="shared" si="2"/>
        <v>-0.09523490000000001</v>
      </c>
    </row>
    <row r="10" spans="1:19" ht="12.75">
      <c r="A10" t="s">
        <v>42</v>
      </c>
      <c r="B10" s="2">
        <v>0.310549</v>
      </c>
      <c r="G10">
        <v>6</v>
      </c>
      <c r="I10" s="6">
        <f ca="1" t="shared" si="0"/>
        <v>-0.32</v>
      </c>
      <c r="J10" s="6">
        <f ca="1" t="shared" si="1"/>
        <v>-1.3580999999999999</v>
      </c>
      <c r="K10" s="6">
        <f ca="1" t="shared" si="1"/>
        <v>-8.44781</v>
      </c>
      <c r="L10" s="6">
        <f ca="1" t="shared" si="1"/>
        <v>-1.6784800000000002</v>
      </c>
      <c r="M10" s="6">
        <f ca="1" t="shared" si="1"/>
        <v>-7.36569</v>
      </c>
      <c r="N10" s="6">
        <f ca="1" t="shared" si="1"/>
        <v>1.10245</v>
      </c>
      <c r="O10" s="6">
        <f ca="1" t="shared" si="2"/>
        <v>68.7915</v>
      </c>
      <c r="P10" s="6">
        <f ca="1" t="shared" si="2"/>
        <v>-4.45218</v>
      </c>
      <c r="Q10" s="6">
        <f ca="1" t="shared" si="2"/>
        <v>-5.20344</v>
      </c>
      <c r="R10" s="6">
        <f ca="1" t="shared" si="2"/>
        <v>0.61333</v>
      </c>
      <c r="S10" s="6">
        <f ca="1" t="shared" si="2"/>
        <v>-0.220697</v>
      </c>
    </row>
    <row r="11" spans="1:2" ht="12.75">
      <c r="A11" t="s">
        <v>43</v>
      </c>
      <c r="B11" s="2">
        <v>0</v>
      </c>
    </row>
    <row r="12" spans="1:2" ht="12.75">
      <c r="A12" t="s">
        <v>44</v>
      </c>
      <c r="B12" s="2">
        <v>0</v>
      </c>
    </row>
    <row r="13" ht="12.75">
      <c r="A13" t="s">
        <v>9</v>
      </c>
    </row>
    <row r="14" ht="12.75">
      <c r="A14" t="s">
        <v>45</v>
      </c>
    </row>
    <row r="15" spans="1:2" ht="12.75">
      <c r="A15" t="s">
        <v>46</v>
      </c>
      <c r="B15">
        <v>1</v>
      </c>
    </row>
    <row r="16" spans="1:2" ht="12.75">
      <c r="A16" t="s">
        <v>47</v>
      </c>
      <c r="B16">
        <v>1</v>
      </c>
    </row>
    <row r="17" spans="1:2" ht="12.75">
      <c r="A17" t="s">
        <v>48</v>
      </c>
      <c r="B17">
        <v>1</v>
      </c>
    </row>
    <row r="18" spans="1:2" ht="12.75">
      <c r="A18" t="s">
        <v>49</v>
      </c>
      <c r="B18">
        <v>1</v>
      </c>
    </row>
    <row r="19" spans="1:2" ht="12.75">
      <c r="A19" t="s">
        <v>50</v>
      </c>
      <c r="B19">
        <v>0</v>
      </c>
    </row>
    <row r="20" spans="1:2" ht="12.75">
      <c r="A20" t="s">
        <v>51</v>
      </c>
      <c r="B20">
        <v>0</v>
      </c>
    </row>
    <row r="21" spans="1:2" ht="12.75">
      <c r="A21" t="s">
        <v>52</v>
      </c>
      <c r="B21">
        <v>0</v>
      </c>
    </row>
    <row r="22" spans="1:2" ht="12.75">
      <c r="A22" t="s">
        <v>53</v>
      </c>
      <c r="B22">
        <v>0</v>
      </c>
    </row>
    <row r="23" ht="12.75">
      <c r="A23" t="s">
        <v>54</v>
      </c>
    </row>
    <row r="24" spans="1:4" ht="12.75">
      <c r="A24" t="s">
        <v>54</v>
      </c>
      <c r="B24" t="s">
        <v>55</v>
      </c>
      <c r="C24" t="s">
        <v>56</v>
      </c>
      <c r="D24" t="s">
        <v>57</v>
      </c>
    </row>
    <row r="25" spans="2:4" ht="12.75">
      <c r="B25">
        <v>1</v>
      </c>
      <c r="C25" s="2">
        <v>-4.05994E-05</v>
      </c>
      <c r="D25" s="2">
        <v>-0.000102349</v>
      </c>
    </row>
    <row r="26" spans="2:4" ht="12.75">
      <c r="B26">
        <v>2</v>
      </c>
      <c r="C26" s="2">
        <v>0.996709</v>
      </c>
      <c r="D26" s="2">
        <v>0.000665952</v>
      </c>
    </row>
    <row r="27" spans="2:4" ht="12.75">
      <c r="B27">
        <v>3</v>
      </c>
      <c r="C27" s="2">
        <v>-0.000142801</v>
      </c>
      <c r="D27" s="2">
        <v>0.0068974</v>
      </c>
    </row>
    <row r="28" spans="2:4" ht="12.75">
      <c r="B28">
        <v>4</v>
      </c>
      <c r="C28" s="2">
        <v>-0.000842781</v>
      </c>
      <c r="D28" s="2">
        <v>-0.000450055</v>
      </c>
    </row>
    <row r="29" spans="2:4" ht="12.75">
      <c r="B29">
        <v>5</v>
      </c>
      <c r="C29" s="2">
        <v>-0.000170748</v>
      </c>
      <c r="D29" s="2">
        <v>-0.000521553</v>
      </c>
    </row>
    <row r="30" spans="2:4" ht="12.75">
      <c r="B30">
        <v>6</v>
      </c>
      <c r="C30" s="2">
        <v>-0.000736455</v>
      </c>
      <c r="D30" s="2">
        <v>6.32437E-05</v>
      </c>
    </row>
    <row r="31" spans="2:4" ht="12.75">
      <c r="B31">
        <v>9</v>
      </c>
      <c r="C31" s="2">
        <v>2.39423E-05</v>
      </c>
      <c r="D31" s="2">
        <v>-8.87045E-06</v>
      </c>
    </row>
    <row r="32" spans="2:4" ht="12.75">
      <c r="B32">
        <v>10</v>
      </c>
      <c r="C32" s="2">
        <v>0.000110398</v>
      </c>
      <c r="D32" s="2">
        <v>-2.24463E-05</v>
      </c>
    </row>
    <row r="33" spans="2:4" ht="12.75">
      <c r="B33">
        <v>12</v>
      </c>
      <c r="C33" s="2">
        <v>-1.09842E-05</v>
      </c>
      <c r="D33" s="2">
        <v>8.73474E-06</v>
      </c>
    </row>
    <row r="34" spans="2:4" ht="12.75">
      <c r="B34">
        <v>15</v>
      </c>
      <c r="C34" s="2">
        <v>3.92947E-06</v>
      </c>
      <c r="D34" s="2">
        <v>-2.60964E-06</v>
      </c>
    </row>
    <row r="35" spans="2:4" ht="12.75">
      <c r="B35">
        <v>18</v>
      </c>
      <c r="C35" s="2">
        <v>-3.05012E-06</v>
      </c>
      <c r="D35" s="2">
        <v>9.986E-07</v>
      </c>
    </row>
    <row r="36" spans="2:4" ht="12.75">
      <c r="B36">
        <v>20</v>
      </c>
      <c r="C36" s="2">
        <v>4.95865E-07</v>
      </c>
      <c r="D36" s="2">
        <v>2.70135E-07</v>
      </c>
    </row>
    <row r="37" spans="2:4" ht="12.75">
      <c r="B37">
        <v>21</v>
      </c>
      <c r="C37" s="2">
        <v>3.45596E-07</v>
      </c>
      <c r="D37" s="2">
        <v>-3.66888E-07</v>
      </c>
    </row>
    <row r="38" spans="2:4" ht="12.75">
      <c r="B38">
        <v>25</v>
      </c>
      <c r="C38" s="2">
        <v>-1.04399E-07</v>
      </c>
      <c r="D38" s="2">
        <v>1.77029E-07</v>
      </c>
    </row>
    <row r="39" spans="2:4" ht="12.75">
      <c r="B39">
        <v>27</v>
      </c>
      <c r="C39" s="2">
        <v>1.79985E-07</v>
      </c>
      <c r="D39" s="2">
        <v>5.77976E-08</v>
      </c>
    </row>
    <row r="40" spans="2:4" ht="12.75">
      <c r="B40">
        <v>28</v>
      </c>
      <c r="C40" s="2">
        <v>8.16552E-08</v>
      </c>
      <c r="D40" s="2">
        <v>-5.69303E-08</v>
      </c>
    </row>
    <row r="41" spans="2:4" ht="12.75">
      <c r="B41">
        <v>30</v>
      </c>
      <c r="C41" s="2">
        <v>7.69229E-09</v>
      </c>
      <c r="D41" s="2">
        <v>-2.68704E-08</v>
      </c>
    </row>
    <row r="42" ht="12.75">
      <c r="A42" t="s">
        <v>9</v>
      </c>
    </row>
    <row r="43" ht="12.75">
      <c r="A43" t="s">
        <v>9</v>
      </c>
    </row>
    <row r="44" spans="1:3" ht="12.75">
      <c r="A44" t="s">
        <v>31</v>
      </c>
      <c r="B44" t="s">
        <v>32</v>
      </c>
      <c r="C44" t="s">
        <v>33</v>
      </c>
    </row>
    <row r="45" spans="1:2" ht="12.75">
      <c r="A45" t="s">
        <v>34</v>
      </c>
      <c r="B45">
        <v>4115673</v>
      </c>
    </row>
    <row r="46" spans="1:2" ht="12.75">
      <c r="A46" t="s">
        <v>35</v>
      </c>
      <c r="B46">
        <v>4115733</v>
      </c>
    </row>
    <row r="47" spans="1:2" ht="12.75">
      <c r="A47" t="s">
        <v>36</v>
      </c>
      <c r="B47">
        <v>1487666</v>
      </c>
    </row>
    <row r="48" spans="1:2" ht="12.75">
      <c r="A48" t="s">
        <v>37</v>
      </c>
      <c r="B48">
        <v>2</v>
      </c>
    </row>
    <row r="49" spans="1:2" ht="12.75">
      <c r="A49" t="s">
        <v>38</v>
      </c>
      <c r="B49">
        <v>0.00543</v>
      </c>
    </row>
    <row r="50" spans="1:2" ht="12.75">
      <c r="A50" t="s">
        <v>39</v>
      </c>
      <c r="B50">
        <v>0.01652</v>
      </c>
    </row>
    <row r="51" spans="1:2" ht="12.75">
      <c r="A51" t="s">
        <v>40</v>
      </c>
      <c r="B51">
        <v>13.82</v>
      </c>
    </row>
    <row r="52" spans="1:2" ht="12.75">
      <c r="A52" t="s">
        <v>41</v>
      </c>
      <c r="B52">
        <v>-88.4137</v>
      </c>
    </row>
    <row r="53" spans="1:2" ht="12.75">
      <c r="A53" t="s">
        <v>42</v>
      </c>
      <c r="B53" s="2">
        <v>8.70206</v>
      </c>
    </row>
    <row r="54" spans="1:2" ht="12.75">
      <c r="A54" t="s">
        <v>43</v>
      </c>
      <c r="B54" s="2">
        <v>0</v>
      </c>
    </row>
    <row r="55" spans="1:2" ht="12.75">
      <c r="A55" t="s">
        <v>44</v>
      </c>
      <c r="B55" s="2">
        <v>0</v>
      </c>
    </row>
    <row r="56" ht="12.75">
      <c r="A56" t="s">
        <v>9</v>
      </c>
    </row>
    <row r="57" ht="12.75">
      <c r="A57" t="s">
        <v>45</v>
      </c>
    </row>
    <row r="58" spans="1:2" ht="12.75">
      <c r="A58" t="s">
        <v>46</v>
      </c>
      <c r="B58">
        <v>1</v>
      </c>
    </row>
    <row r="59" spans="1:2" ht="12.75">
      <c r="A59" t="s">
        <v>47</v>
      </c>
      <c r="B59">
        <v>1</v>
      </c>
    </row>
    <row r="60" spans="1:2" ht="12.75">
      <c r="A60" t="s">
        <v>48</v>
      </c>
      <c r="B60">
        <v>1</v>
      </c>
    </row>
    <row r="61" spans="1:2" ht="12.75">
      <c r="A61" t="s">
        <v>49</v>
      </c>
      <c r="B61">
        <v>1</v>
      </c>
    </row>
    <row r="62" spans="1:2" ht="12.75">
      <c r="A62" t="s">
        <v>50</v>
      </c>
      <c r="B62">
        <v>0</v>
      </c>
    </row>
    <row r="63" spans="1:2" ht="12.75">
      <c r="A63" t="s">
        <v>51</v>
      </c>
      <c r="B63">
        <v>0</v>
      </c>
    </row>
    <row r="64" spans="1:2" ht="12.75">
      <c r="A64" t="s">
        <v>52</v>
      </c>
      <c r="B64">
        <v>0</v>
      </c>
    </row>
    <row r="65" spans="1:2" ht="12.75">
      <c r="A65" t="s">
        <v>53</v>
      </c>
      <c r="B65">
        <v>0</v>
      </c>
    </row>
    <row r="66" ht="12.75">
      <c r="A66" t="s">
        <v>54</v>
      </c>
    </row>
    <row r="67" spans="1:4" ht="12.75">
      <c r="A67" t="s">
        <v>54</v>
      </c>
      <c r="B67" t="s">
        <v>55</v>
      </c>
      <c r="C67" t="s">
        <v>56</v>
      </c>
      <c r="D67" t="s">
        <v>57</v>
      </c>
    </row>
    <row r="68" spans="2:4" ht="12.75">
      <c r="B68">
        <v>1</v>
      </c>
      <c r="C68" s="2">
        <v>1.18262E-06</v>
      </c>
      <c r="D68" s="2">
        <v>3.43801E-06</v>
      </c>
    </row>
    <row r="69" spans="2:4" ht="12.75">
      <c r="B69">
        <v>2</v>
      </c>
      <c r="C69" s="2">
        <v>1.00021</v>
      </c>
      <c r="D69" s="2">
        <v>-5.63147E-06</v>
      </c>
    </row>
    <row r="70" spans="2:4" ht="12.75">
      <c r="B70">
        <v>3</v>
      </c>
      <c r="C70" s="2">
        <v>-0.00022503</v>
      </c>
      <c r="D70" s="2">
        <v>0.000169405</v>
      </c>
    </row>
    <row r="71" spans="2:4" ht="12.75">
      <c r="B71">
        <v>4</v>
      </c>
      <c r="C71" s="2">
        <v>5.94349E-05</v>
      </c>
      <c r="D71" s="2">
        <v>-8.77003E-06</v>
      </c>
    </row>
    <row r="72" spans="2:4" ht="12.75">
      <c r="B72">
        <v>5</v>
      </c>
      <c r="C72" s="2">
        <v>-7.21657E-05</v>
      </c>
      <c r="D72" s="2">
        <v>-3.29041E-06</v>
      </c>
    </row>
    <row r="73" spans="2:4" ht="12.75">
      <c r="B73">
        <v>6</v>
      </c>
      <c r="C73" s="2">
        <v>2.42112E-05</v>
      </c>
      <c r="D73" s="2">
        <v>4.0653E-05</v>
      </c>
    </row>
    <row r="74" spans="2:4" ht="12.75">
      <c r="B74">
        <v>9</v>
      </c>
      <c r="C74" s="2">
        <v>1.0252E-05</v>
      </c>
      <c r="D74" s="2">
        <v>-1.5361E-05</v>
      </c>
    </row>
    <row r="75" spans="2:4" ht="12.75">
      <c r="B75">
        <v>10</v>
      </c>
      <c r="C75" s="2">
        <v>4.96177E-05</v>
      </c>
      <c r="D75" s="2">
        <v>-1.02952E-05</v>
      </c>
    </row>
    <row r="76" spans="2:4" ht="12.75">
      <c r="B76">
        <v>12</v>
      </c>
      <c r="C76" s="2">
        <v>-5.13621E-06</v>
      </c>
      <c r="D76" s="2">
        <v>5.00617E-06</v>
      </c>
    </row>
    <row r="77" spans="2:4" ht="12.75">
      <c r="B77">
        <v>15</v>
      </c>
      <c r="C77" s="2">
        <v>1.55492E-06</v>
      </c>
      <c r="D77" s="2">
        <v>-1.36652E-06</v>
      </c>
    </row>
    <row r="78" spans="2:4" ht="12.75">
      <c r="B78">
        <v>18</v>
      </c>
      <c r="C78" s="2">
        <v>-2.11169E-06</v>
      </c>
      <c r="D78" s="2">
        <v>3.20604E-07</v>
      </c>
    </row>
    <row r="79" spans="2:4" ht="12.75">
      <c r="B79">
        <v>20</v>
      </c>
      <c r="C79" s="2">
        <v>2.33305E-07</v>
      </c>
      <c r="D79" s="2">
        <v>3.4937E-07</v>
      </c>
    </row>
    <row r="80" spans="2:4" ht="12.75">
      <c r="B80">
        <v>21</v>
      </c>
      <c r="C80" s="2">
        <v>3.15853E-07</v>
      </c>
      <c r="D80" s="2">
        <v>2.10115E-08</v>
      </c>
    </row>
    <row r="81" spans="2:4" ht="12.75">
      <c r="B81">
        <v>25</v>
      </c>
      <c r="C81" s="2">
        <v>-2.28637E-08</v>
      </c>
      <c r="D81" s="2">
        <v>3.55162E-08</v>
      </c>
    </row>
    <row r="82" spans="2:4" ht="12.75">
      <c r="B82">
        <v>27</v>
      </c>
      <c r="C82" s="2">
        <v>2.50861E-08</v>
      </c>
      <c r="D82" s="2">
        <v>2.32238E-08</v>
      </c>
    </row>
    <row r="83" spans="2:4" ht="12.75">
      <c r="B83">
        <v>28</v>
      </c>
      <c r="C83" s="2">
        <v>9.11174E-09</v>
      </c>
      <c r="D83" s="2">
        <v>-1.51086E-09</v>
      </c>
    </row>
    <row r="84" spans="2:4" ht="12.75">
      <c r="B84">
        <v>30</v>
      </c>
      <c r="C84" s="2">
        <v>-4.09549E-09</v>
      </c>
      <c r="D84" s="2">
        <v>-2.15091E-09</v>
      </c>
    </row>
    <row r="85" ht="12.75">
      <c r="A85" t="s">
        <v>9</v>
      </c>
    </row>
    <row r="86" ht="12.75">
      <c r="A86" t="s">
        <v>9</v>
      </c>
    </row>
    <row r="87" spans="1:3" ht="12.75">
      <c r="A87" t="s">
        <v>31</v>
      </c>
      <c r="B87" t="s">
        <v>32</v>
      </c>
      <c r="C87" t="s">
        <v>33</v>
      </c>
    </row>
    <row r="88" spans="1:2" ht="12.75">
      <c r="A88" t="s">
        <v>34</v>
      </c>
      <c r="B88">
        <v>4115673</v>
      </c>
    </row>
    <row r="89" spans="1:2" ht="12.75">
      <c r="A89" t="s">
        <v>35</v>
      </c>
      <c r="B89">
        <v>4115766</v>
      </c>
    </row>
    <row r="90" spans="1:2" ht="12.75">
      <c r="A90" t="s">
        <v>36</v>
      </c>
      <c r="B90">
        <v>1487666</v>
      </c>
    </row>
    <row r="91" spans="1:2" ht="12.75">
      <c r="A91" t="s">
        <v>37</v>
      </c>
      <c r="B91">
        <v>2</v>
      </c>
    </row>
    <row r="92" spans="1:2" ht="12.75">
      <c r="A92" t="s">
        <v>38</v>
      </c>
      <c r="B92">
        <v>0.00548</v>
      </c>
    </row>
    <row r="93" spans="1:2" ht="12.75">
      <c r="A93" t="s">
        <v>39</v>
      </c>
      <c r="B93">
        <v>0.01633</v>
      </c>
    </row>
    <row r="94" spans="1:2" ht="12.75">
      <c r="A94" t="s">
        <v>40</v>
      </c>
      <c r="B94">
        <v>24.02</v>
      </c>
    </row>
    <row r="95" spans="1:2" ht="12.75">
      <c r="A95" t="s">
        <v>41</v>
      </c>
      <c r="B95">
        <v>-88.4164</v>
      </c>
    </row>
    <row r="96" spans="1:2" ht="12.75">
      <c r="A96" t="s">
        <v>42</v>
      </c>
      <c r="B96" s="2">
        <v>14.9531</v>
      </c>
    </row>
    <row r="97" spans="1:2" ht="12.75">
      <c r="A97" t="s">
        <v>43</v>
      </c>
      <c r="B97" s="2">
        <v>0</v>
      </c>
    </row>
    <row r="98" spans="1:2" ht="12.75">
      <c r="A98" t="s">
        <v>44</v>
      </c>
      <c r="B98" s="2">
        <v>0</v>
      </c>
    </row>
    <row r="99" ht="12.75">
      <c r="A99" t="s">
        <v>9</v>
      </c>
    </row>
    <row r="100" ht="12.75">
      <c r="A100" t="s">
        <v>45</v>
      </c>
    </row>
    <row r="101" spans="1:2" ht="12.75">
      <c r="A101" t="s">
        <v>46</v>
      </c>
      <c r="B101">
        <v>1</v>
      </c>
    </row>
    <row r="102" spans="1:2" ht="12.75">
      <c r="A102" t="s">
        <v>47</v>
      </c>
      <c r="B102">
        <v>1</v>
      </c>
    </row>
    <row r="103" spans="1:2" ht="12.75">
      <c r="A103" t="s">
        <v>48</v>
      </c>
      <c r="B103">
        <v>1</v>
      </c>
    </row>
    <row r="104" spans="1:2" ht="12.75">
      <c r="A104" t="s">
        <v>49</v>
      </c>
      <c r="B104">
        <v>1</v>
      </c>
    </row>
    <row r="105" spans="1:2" ht="12.75">
      <c r="A105" t="s">
        <v>50</v>
      </c>
      <c r="B105">
        <v>0</v>
      </c>
    </row>
    <row r="106" spans="1:2" ht="12.75">
      <c r="A106" t="s">
        <v>51</v>
      </c>
      <c r="B106">
        <v>0</v>
      </c>
    </row>
    <row r="107" spans="1:2" ht="12.75">
      <c r="A107" t="s">
        <v>52</v>
      </c>
      <c r="B107">
        <v>0</v>
      </c>
    </row>
    <row r="108" spans="1:2" ht="12.75">
      <c r="A108" t="s">
        <v>53</v>
      </c>
      <c r="B108">
        <v>0</v>
      </c>
    </row>
    <row r="109" ht="12.75">
      <c r="A109" t="s">
        <v>54</v>
      </c>
    </row>
    <row r="110" spans="1:4" ht="12.75">
      <c r="A110" t="s">
        <v>54</v>
      </c>
      <c r="B110" t="s">
        <v>55</v>
      </c>
      <c r="C110" t="s">
        <v>56</v>
      </c>
      <c r="D110" t="s">
        <v>57</v>
      </c>
    </row>
    <row r="111" spans="2:4" ht="12.75">
      <c r="B111">
        <v>1</v>
      </c>
      <c r="C111" s="2">
        <v>5.1186E-06</v>
      </c>
      <c r="D111" s="2">
        <v>1.41268E-05</v>
      </c>
    </row>
    <row r="112" spans="2:4" ht="12.75">
      <c r="B112">
        <v>2</v>
      </c>
      <c r="C112" s="2">
        <v>1.00087</v>
      </c>
      <c r="D112" s="2">
        <v>-2.3897E-05</v>
      </c>
    </row>
    <row r="113" spans="2:4" ht="12.75">
      <c r="B113">
        <v>3</v>
      </c>
      <c r="C113" s="2">
        <v>-0.000234665</v>
      </c>
      <c r="D113" s="2">
        <v>0.000114311</v>
      </c>
    </row>
    <row r="114" spans="2:4" ht="12.75">
      <c r="B114">
        <v>4</v>
      </c>
      <c r="C114" s="2">
        <v>2.88386E-05</v>
      </c>
      <c r="D114" s="2">
        <v>-2.4851E-06</v>
      </c>
    </row>
    <row r="115" spans="2:4" ht="12.75">
      <c r="B115">
        <v>5</v>
      </c>
      <c r="C115" s="2">
        <v>-6.76577E-05</v>
      </c>
      <c r="D115" s="2">
        <v>-2.5295E-06</v>
      </c>
    </row>
    <row r="116" spans="2:4" ht="12.75">
      <c r="B116">
        <v>6</v>
      </c>
      <c r="C116" s="2">
        <v>4.29409E-05</v>
      </c>
      <c r="D116" s="2">
        <v>3.73193E-05</v>
      </c>
    </row>
    <row r="117" spans="2:4" ht="12.75">
      <c r="B117">
        <v>9</v>
      </c>
      <c r="C117" s="2">
        <v>9.11338E-06</v>
      </c>
      <c r="D117" s="2">
        <v>-1.30971E-05</v>
      </c>
    </row>
    <row r="118" spans="2:4" ht="12.75">
      <c r="B118">
        <v>10</v>
      </c>
      <c r="C118" s="2">
        <v>4.94409E-05</v>
      </c>
      <c r="D118" s="2">
        <v>-9.52411E-06</v>
      </c>
    </row>
    <row r="119" spans="2:4" ht="12.75">
      <c r="B119">
        <v>12</v>
      </c>
      <c r="C119" s="2">
        <v>-4.8325E-06</v>
      </c>
      <c r="D119" s="2">
        <v>4.43821E-06</v>
      </c>
    </row>
    <row r="120" spans="2:4" ht="12.75">
      <c r="B120">
        <v>15</v>
      </c>
      <c r="C120" s="2">
        <v>1.45117E-06</v>
      </c>
      <c r="D120" s="2">
        <v>-1.22379E-06</v>
      </c>
    </row>
    <row r="121" spans="2:4" ht="12.75">
      <c r="B121">
        <v>18</v>
      </c>
      <c r="C121" s="2">
        <v>-2.05583E-06</v>
      </c>
      <c r="D121" s="2">
        <v>2.9259E-07</v>
      </c>
    </row>
    <row r="122" spans="2:4" ht="12.75">
      <c r="B122">
        <v>20</v>
      </c>
      <c r="C122" s="2">
        <v>2.44364E-07</v>
      </c>
      <c r="D122" s="2">
        <v>2.53773E-07</v>
      </c>
    </row>
    <row r="123" spans="2:4" ht="12.75">
      <c r="B123">
        <v>21</v>
      </c>
      <c r="C123" s="2">
        <v>2.13983E-07</v>
      </c>
      <c r="D123" s="2">
        <v>7.31047E-10</v>
      </c>
    </row>
    <row r="124" spans="2:4" ht="12.75">
      <c r="B124">
        <v>25</v>
      </c>
      <c r="C124" s="2">
        <v>-2.37809E-08</v>
      </c>
      <c r="D124" s="2">
        <v>3.38758E-08</v>
      </c>
    </row>
    <row r="125" spans="2:4" ht="12.75">
      <c r="B125">
        <v>27</v>
      </c>
      <c r="C125" s="2">
        <v>1.44728E-08</v>
      </c>
      <c r="D125" s="2">
        <v>6.64254E-09</v>
      </c>
    </row>
    <row r="126" spans="2:4" ht="12.75">
      <c r="B126">
        <v>28</v>
      </c>
      <c r="C126" s="2">
        <v>7.29495E-09</v>
      </c>
      <c r="D126" s="2">
        <v>-9.04313E-09</v>
      </c>
    </row>
    <row r="127" spans="2:4" ht="12.75">
      <c r="B127">
        <v>30</v>
      </c>
      <c r="C127" s="2">
        <v>-4.69179E-09</v>
      </c>
      <c r="D127" s="2">
        <v>-2.23355E-09</v>
      </c>
    </row>
    <row r="128" ht="12.75">
      <c r="A128" t="s">
        <v>9</v>
      </c>
    </row>
    <row r="129" ht="12.75">
      <c r="A129" t="s">
        <v>9</v>
      </c>
    </row>
    <row r="130" spans="1:3" ht="12.75">
      <c r="A130" t="s">
        <v>31</v>
      </c>
      <c r="B130" t="s">
        <v>32</v>
      </c>
      <c r="C130" t="s">
        <v>33</v>
      </c>
    </row>
    <row r="131" spans="1:2" ht="12.75">
      <c r="A131" t="s">
        <v>34</v>
      </c>
      <c r="B131">
        <v>4115673</v>
      </c>
    </row>
    <row r="132" spans="1:2" ht="12.75">
      <c r="A132" t="s">
        <v>35</v>
      </c>
      <c r="B132">
        <v>4115799</v>
      </c>
    </row>
    <row r="133" spans="1:2" ht="12.75">
      <c r="A133" t="s">
        <v>36</v>
      </c>
      <c r="B133">
        <v>1487666</v>
      </c>
    </row>
    <row r="134" spans="1:2" ht="12.75">
      <c r="A134" t="s">
        <v>37</v>
      </c>
      <c r="B134">
        <v>2</v>
      </c>
    </row>
    <row r="135" spans="1:2" ht="12.75">
      <c r="A135" t="s">
        <v>38</v>
      </c>
      <c r="B135">
        <v>0.00554</v>
      </c>
    </row>
    <row r="136" spans="1:2" ht="12.75">
      <c r="A136" t="s">
        <v>39</v>
      </c>
      <c r="B136">
        <v>0.01641</v>
      </c>
    </row>
    <row r="137" spans="1:2" ht="12.75">
      <c r="A137" t="s">
        <v>40</v>
      </c>
      <c r="B137">
        <v>33.81</v>
      </c>
    </row>
    <row r="138" spans="1:2" ht="12.75">
      <c r="A138" t="s">
        <v>41</v>
      </c>
      <c r="B138">
        <v>-88.4154</v>
      </c>
    </row>
    <row r="139" spans="1:2" ht="12.75">
      <c r="A139" t="s">
        <v>42</v>
      </c>
      <c r="B139" s="2">
        <v>20.9552</v>
      </c>
    </row>
    <row r="140" spans="1:2" ht="12.75">
      <c r="A140" t="s">
        <v>43</v>
      </c>
      <c r="B140" s="2">
        <v>0</v>
      </c>
    </row>
    <row r="141" spans="1:2" ht="12.75">
      <c r="A141" t="s">
        <v>44</v>
      </c>
      <c r="B141" s="2">
        <v>0</v>
      </c>
    </row>
    <row r="142" ht="12.75">
      <c r="A142" t="s">
        <v>9</v>
      </c>
    </row>
    <row r="143" ht="12.75">
      <c r="A143" t="s">
        <v>45</v>
      </c>
    </row>
    <row r="144" spans="1:2" ht="12.75">
      <c r="A144" t="s">
        <v>46</v>
      </c>
      <c r="B144">
        <v>1</v>
      </c>
    </row>
    <row r="145" spans="1:2" ht="12.75">
      <c r="A145" t="s">
        <v>47</v>
      </c>
      <c r="B145">
        <v>1</v>
      </c>
    </row>
    <row r="146" spans="1:2" ht="12.75">
      <c r="A146" t="s">
        <v>48</v>
      </c>
      <c r="B146">
        <v>1</v>
      </c>
    </row>
    <row r="147" spans="1:2" ht="12.75">
      <c r="A147" t="s">
        <v>49</v>
      </c>
      <c r="B147">
        <v>1</v>
      </c>
    </row>
    <row r="148" spans="1:2" ht="12.75">
      <c r="A148" t="s">
        <v>50</v>
      </c>
      <c r="B148">
        <v>0</v>
      </c>
    </row>
    <row r="149" spans="1:2" ht="12.75">
      <c r="A149" t="s">
        <v>51</v>
      </c>
      <c r="B149">
        <v>0</v>
      </c>
    </row>
    <row r="150" spans="1:2" ht="12.75">
      <c r="A150" t="s">
        <v>52</v>
      </c>
      <c r="B150">
        <v>0</v>
      </c>
    </row>
    <row r="151" spans="1:2" ht="12.75">
      <c r="A151" t="s">
        <v>53</v>
      </c>
      <c r="B151">
        <v>0</v>
      </c>
    </row>
    <row r="152" ht="12.75">
      <c r="A152" t="s">
        <v>54</v>
      </c>
    </row>
    <row r="153" spans="1:4" ht="12.75">
      <c r="A153" t="s">
        <v>54</v>
      </c>
      <c r="B153" t="s">
        <v>55</v>
      </c>
      <c r="C153" t="s">
        <v>56</v>
      </c>
      <c r="D153" t="s">
        <v>57</v>
      </c>
    </row>
    <row r="154" spans="2:4" ht="12.75">
      <c r="B154">
        <v>1</v>
      </c>
      <c r="C154" s="2">
        <v>7.65913E-06</v>
      </c>
      <c r="D154" s="2">
        <v>2.25161E-05</v>
      </c>
    </row>
    <row r="155" spans="2:4" ht="12.75">
      <c r="B155">
        <v>2</v>
      </c>
      <c r="C155" s="2">
        <v>1.00137</v>
      </c>
      <c r="D155" s="2">
        <v>-6.3423E-06</v>
      </c>
    </row>
    <row r="156" spans="2:4" ht="12.75">
      <c r="B156">
        <v>3</v>
      </c>
      <c r="C156" s="2">
        <v>-0.000236486</v>
      </c>
      <c r="D156" s="2">
        <v>0.000128765</v>
      </c>
    </row>
    <row r="157" spans="2:4" ht="12.75">
      <c r="B157">
        <v>4</v>
      </c>
      <c r="C157" s="2">
        <v>1.89157E-05</v>
      </c>
      <c r="D157" s="2">
        <v>1.17445E-07</v>
      </c>
    </row>
    <row r="158" spans="2:4" ht="12.75">
      <c r="B158">
        <v>5</v>
      </c>
      <c r="C158" s="2">
        <v>-6.42957E-05</v>
      </c>
      <c r="D158" s="2">
        <v>-5.17011E-06</v>
      </c>
    </row>
    <row r="159" spans="2:4" ht="12.75">
      <c r="B159">
        <v>6</v>
      </c>
      <c r="C159" s="2">
        <v>4.76031E-05</v>
      </c>
      <c r="D159" s="2">
        <v>3.48912E-05</v>
      </c>
    </row>
    <row r="160" spans="2:4" ht="12.75">
      <c r="B160">
        <v>9</v>
      </c>
      <c r="C160" s="2">
        <v>8.7643E-06</v>
      </c>
      <c r="D160" s="2">
        <v>-1.20929E-05</v>
      </c>
    </row>
    <row r="161" spans="2:4" ht="12.75">
      <c r="B161">
        <v>10</v>
      </c>
      <c r="C161" s="2">
        <v>4.94543E-05</v>
      </c>
      <c r="D161" s="2">
        <v>-8.96064E-06</v>
      </c>
    </row>
    <row r="162" spans="2:4" ht="12.75">
      <c r="B162">
        <v>12</v>
      </c>
      <c r="C162" s="2">
        <v>-4.60994E-06</v>
      </c>
      <c r="D162" s="2">
        <v>4.21495E-06</v>
      </c>
    </row>
    <row r="163" spans="2:4" ht="12.75">
      <c r="B163">
        <v>15</v>
      </c>
      <c r="C163" s="2">
        <v>1.39076E-06</v>
      </c>
      <c r="D163" s="2">
        <v>-1.11999E-06</v>
      </c>
    </row>
    <row r="164" spans="2:4" ht="12.75">
      <c r="B164">
        <v>18</v>
      </c>
      <c r="C164" s="2">
        <v>-2.02521E-06</v>
      </c>
      <c r="D164" s="2">
        <v>2.62039E-07</v>
      </c>
    </row>
    <row r="165" spans="2:4" ht="12.75">
      <c r="B165">
        <v>20</v>
      </c>
      <c r="C165" s="2">
        <v>1.90674E-07</v>
      </c>
      <c r="D165" s="2">
        <v>2.60833E-07</v>
      </c>
    </row>
    <row r="166" spans="2:4" ht="12.75">
      <c r="B166">
        <v>21</v>
      </c>
      <c r="C166" s="2">
        <v>1.87125E-07</v>
      </c>
      <c r="D166" s="2">
        <v>1.04577E-08</v>
      </c>
    </row>
    <row r="167" spans="2:4" ht="12.75">
      <c r="B167">
        <v>25</v>
      </c>
      <c r="C167" s="2">
        <v>-2.25221E-08</v>
      </c>
      <c r="D167" s="2">
        <v>2.93878E-08</v>
      </c>
    </row>
    <row r="168" spans="2:4" ht="12.75">
      <c r="B168">
        <v>27</v>
      </c>
      <c r="C168" s="2">
        <v>1.98225E-08</v>
      </c>
      <c r="D168" s="2">
        <v>1.17983E-08</v>
      </c>
    </row>
    <row r="169" spans="2:4" ht="12.75">
      <c r="B169">
        <v>28</v>
      </c>
      <c r="C169" s="2">
        <v>4.22881E-09</v>
      </c>
      <c r="D169" s="2">
        <v>-1.07567E-08</v>
      </c>
    </row>
    <row r="170" spans="2:4" ht="12.75">
      <c r="B170">
        <v>30</v>
      </c>
      <c r="C170" s="2">
        <v>-3.73288E-09</v>
      </c>
      <c r="D170" s="2">
        <v>-2.57485E-09</v>
      </c>
    </row>
    <row r="171" ht="12.75">
      <c r="A171" t="s">
        <v>9</v>
      </c>
    </row>
    <row r="172" ht="12.75">
      <c r="A172" t="s">
        <v>9</v>
      </c>
    </row>
    <row r="173" spans="1:3" ht="12.75">
      <c r="A173" t="s">
        <v>31</v>
      </c>
      <c r="B173" t="s">
        <v>32</v>
      </c>
      <c r="C173" t="s">
        <v>33</v>
      </c>
    </row>
    <row r="174" spans="1:2" ht="12.75">
      <c r="A174" t="s">
        <v>34</v>
      </c>
      <c r="B174">
        <v>4115673</v>
      </c>
    </row>
    <row r="175" spans="1:2" ht="12.75">
      <c r="A175" t="s">
        <v>35</v>
      </c>
      <c r="B175">
        <v>4115832</v>
      </c>
    </row>
    <row r="176" spans="1:2" ht="12.75">
      <c r="A176" t="s">
        <v>36</v>
      </c>
      <c r="B176">
        <v>1487666</v>
      </c>
    </row>
    <row r="177" spans="1:2" ht="12.75">
      <c r="A177" t="s">
        <v>37</v>
      </c>
      <c r="B177">
        <v>2</v>
      </c>
    </row>
    <row r="178" spans="1:2" ht="12.75">
      <c r="A178" t="s">
        <v>38</v>
      </c>
      <c r="B178">
        <v>0.00553</v>
      </c>
    </row>
    <row r="179" spans="1:2" ht="12.75">
      <c r="A179" t="s">
        <v>39</v>
      </c>
      <c r="B179">
        <v>0.01651</v>
      </c>
    </row>
    <row r="180" spans="1:2" ht="12.75">
      <c r="A180" t="s">
        <v>40</v>
      </c>
      <c r="B180">
        <v>71.44</v>
      </c>
    </row>
    <row r="181" spans="1:2" ht="12.75">
      <c r="A181" t="s">
        <v>41</v>
      </c>
      <c r="B181">
        <v>-88.4142</v>
      </c>
    </row>
    <row r="182" spans="1:2" ht="12.75">
      <c r="A182" t="s">
        <v>42</v>
      </c>
      <c r="B182" s="2">
        <v>43.5453</v>
      </c>
    </row>
    <row r="183" spans="1:2" ht="12.75">
      <c r="A183" t="s">
        <v>43</v>
      </c>
      <c r="B183" s="2">
        <v>0</v>
      </c>
    </row>
    <row r="184" spans="1:2" ht="12.75">
      <c r="A184" t="s">
        <v>44</v>
      </c>
      <c r="B184" s="2">
        <v>0</v>
      </c>
    </row>
    <row r="185" ht="12.75">
      <c r="A185" t="s">
        <v>9</v>
      </c>
    </row>
    <row r="186" ht="12.75">
      <c r="A186" t="s">
        <v>45</v>
      </c>
    </row>
    <row r="187" spans="1:2" ht="12.75">
      <c r="A187" t="s">
        <v>46</v>
      </c>
      <c r="B187">
        <v>1</v>
      </c>
    </row>
    <row r="188" spans="1:2" ht="12.75">
      <c r="A188" t="s">
        <v>47</v>
      </c>
      <c r="B188">
        <v>1</v>
      </c>
    </row>
    <row r="189" spans="1:2" ht="12.75">
      <c r="A189" t="s">
        <v>48</v>
      </c>
      <c r="B189">
        <v>1</v>
      </c>
    </row>
    <row r="190" spans="1:2" ht="12.75">
      <c r="A190" t="s">
        <v>49</v>
      </c>
      <c r="B190">
        <v>1</v>
      </c>
    </row>
    <row r="191" spans="1:2" ht="12.75">
      <c r="A191" t="s">
        <v>50</v>
      </c>
      <c r="B191">
        <v>0</v>
      </c>
    </row>
    <row r="192" spans="1:2" ht="12.75">
      <c r="A192" t="s">
        <v>51</v>
      </c>
      <c r="B192">
        <v>0</v>
      </c>
    </row>
    <row r="193" spans="1:2" ht="12.75">
      <c r="A193" t="s">
        <v>52</v>
      </c>
      <c r="B193">
        <v>0</v>
      </c>
    </row>
    <row r="194" spans="1:2" ht="12.75">
      <c r="A194" t="s">
        <v>53</v>
      </c>
      <c r="B194">
        <v>0</v>
      </c>
    </row>
    <row r="195" ht="12.75">
      <c r="A195" t="s">
        <v>54</v>
      </c>
    </row>
    <row r="196" spans="1:4" ht="12.75">
      <c r="A196" t="s">
        <v>54</v>
      </c>
      <c r="B196" t="s">
        <v>55</v>
      </c>
      <c r="C196" t="s">
        <v>56</v>
      </c>
      <c r="D196" t="s">
        <v>57</v>
      </c>
    </row>
    <row r="197" spans="2:4" ht="12.75">
      <c r="B197">
        <v>1</v>
      </c>
      <c r="C197" s="2">
        <v>-8.11188E-06</v>
      </c>
      <c r="D197" s="2">
        <v>-2.43633E-05</v>
      </c>
    </row>
    <row r="198" spans="2:4" ht="12.75">
      <c r="B198">
        <v>2</v>
      </c>
      <c r="C198" s="2">
        <v>0.998521</v>
      </c>
      <c r="D198" s="2">
        <v>-5.42168E-06</v>
      </c>
    </row>
    <row r="199" spans="2:4" ht="12.75">
      <c r="B199">
        <v>3</v>
      </c>
      <c r="C199" s="2">
        <v>-0.000224041</v>
      </c>
      <c r="D199" s="2">
        <v>0.000181619</v>
      </c>
    </row>
    <row r="200" spans="2:4" ht="12.75">
      <c r="B200">
        <v>4</v>
      </c>
      <c r="C200" s="2">
        <v>6.89586E-05</v>
      </c>
      <c r="D200" s="2">
        <v>5.81062E-06</v>
      </c>
    </row>
    <row r="201" spans="2:4" ht="12.75">
      <c r="B201">
        <v>5</v>
      </c>
      <c r="C201" s="2">
        <v>-5.1692E-05</v>
      </c>
      <c r="D201" s="2">
        <v>-1.3054E-05</v>
      </c>
    </row>
    <row r="202" spans="2:4" ht="12.75">
      <c r="B202">
        <v>6</v>
      </c>
      <c r="C202" s="2">
        <v>3.03687E-05</v>
      </c>
      <c r="D202" s="2">
        <v>2.52438E-05</v>
      </c>
    </row>
    <row r="203" spans="2:4" ht="12.75">
      <c r="B203">
        <v>9</v>
      </c>
      <c r="C203" s="2">
        <v>7.08734E-06</v>
      </c>
      <c r="D203" s="2">
        <v>-7.89015E-06</v>
      </c>
    </row>
    <row r="204" spans="2:4" ht="12.75">
      <c r="B204">
        <v>10</v>
      </c>
      <c r="C204" s="2">
        <v>5.02E-05</v>
      </c>
      <c r="D204" s="2">
        <v>-6.59183E-06</v>
      </c>
    </row>
    <row r="205" spans="2:4" ht="12.75">
      <c r="B205">
        <v>12</v>
      </c>
      <c r="C205" s="2">
        <v>-3.78624E-06</v>
      </c>
      <c r="D205" s="2">
        <v>3.01655E-06</v>
      </c>
    </row>
    <row r="206" spans="2:4" ht="12.75">
      <c r="B206">
        <v>15</v>
      </c>
      <c r="C206" s="2">
        <v>1.0365E-06</v>
      </c>
      <c r="D206" s="2">
        <v>-7.86825E-07</v>
      </c>
    </row>
    <row r="207" spans="2:4" ht="12.75">
      <c r="B207">
        <v>18</v>
      </c>
      <c r="C207" s="2">
        <v>-1.88031E-06</v>
      </c>
      <c r="D207" s="2">
        <v>1.79196E-07</v>
      </c>
    </row>
    <row r="208" spans="2:4" ht="12.75">
      <c r="B208">
        <v>20</v>
      </c>
      <c r="C208" s="2">
        <v>1.16784E-07</v>
      </c>
      <c r="D208" s="2">
        <v>1.91089E-07</v>
      </c>
    </row>
    <row r="209" spans="2:4" ht="12.75">
      <c r="B209">
        <v>21</v>
      </c>
      <c r="C209" s="2">
        <v>1.30125E-07</v>
      </c>
      <c r="D209" s="2">
        <v>1.7157E-08</v>
      </c>
    </row>
    <row r="210" spans="2:4" ht="12.75">
      <c r="B210">
        <v>25</v>
      </c>
      <c r="C210" s="2">
        <v>-1.949E-08</v>
      </c>
      <c r="D210" s="2">
        <v>2.3108E-08</v>
      </c>
    </row>
    <row r="211" spans="2:4" ht="12.75">
      <c r="B211">
        <v>27</v>
      </c>
      <c r="C211" s="2">
        <v>1.40466E-08</v>
      </c>
      <c r="D211" s="2">
        <v>5.24947E-09</v>
      </c>
    </row>
    <row r="212" spans="2:4" ht="12.75">
      <c r="B212">
        <v>28</v>
      </c>
      <c r="C212" s="2">
        <v>2.00548E-09</v>
      </c>
      <c r="D212" s="2">
        <v>-5.89145E-09</v>
      </c>
    </row>
    <row r="213" spans="2:4" ht="12.75">
      <c r="B213">
        <v>30</v>
      </c>
      <c r="C213" s="2">
        <v>-3.12636E-09</v>
      </c>
      <c r="D213" s="2">
        <v>-1.6781E-09</v>
      </c>
    </row>
    <row r="214" ht="12.75">
      <c r="A214" t="s">
        <v>9</v>
      </c>
    </row>
    <row r="215" ht="12.75">
      <c r="A215" t="s">
        <v>9</v>
      </c>
    </row>
    <row r="216" spans="1:3" ht="12.75">
      <c r="A216" t="s">
        <v>31</v>
      </c>
      <c r="B216" t="s">
        <v>32</v>
      </c>
      <c r="C216" t="s">
        <v>33</v>
      </c>
    </row>
    <row r="217" spans="1:2" ht="12.75">
      <c r="A217" t="s">
        <v>34</v>
      </c>
      <c r="B217">
        <v>4115673</v>
      </c>
    </row>
    <row r="218" spans="1:2" ht="12.75">
      <c r="A218" t="s">
        <v>35</v>
      </c>
      <c r="B218">
        <v>4115867</v>
      </c>
    </row>
    <row r="219" spans="1:2" ht="12.75">
      <c r="A219" t="s">
        <v>36</v>
      </c>
      <c r="B219">
        <v>1487666</v>
      </c>
    </row>
    <row r="220" spans="1:2" ht="12.75">
      <c r="A220" t="s">
        <v>37</v>
      </c>
      <c r="B220">
        <v>2</v>
      </c>
    </row>
    <row r="221" spans="1:2" ht="12.75">
      <c r="A221" t="s">
        <v>38</v>
      </c>
      <c r="B221">
        <v>0.00543</v>
      </c>
    </row>
    <row r="222" spans="1:2" ht="12.75">
      <c r="A222" t="s">
        <v>39</v>
      </c>
      <c r="B222">
        <v>0.01684</v>
      </c>
    </row>
    <row r="223" spans="1:2" ht="12.75">
      <c r="A223" t="s">
        <v>40</v>
      </c>
      <c r="B223">
        <v>24.04</v>
      </c>
    </row>
    <row r="224" spans="1:2" ht="12.75">
      <c r="A224" t="s">
        <v>41</v>
      </c>
      <c r="B224">
        <v>-88.4137</v>
      </c>
    </row>
    <row r="225" spans="1:2" ht="12.75">
      <c r="A225" t="s">
        <v>42</v>
      </c>
      <c r="B225" s="2">
        <v>15.3329</v>
      </c>
    </row>
    <row r="226" spans="1:2" ht="12.75">
      <c r="A226" t="s">
        <v>43</v>
      </c>
      <c r="B226" s="2">
        <v>0</v>
      </c>
    </row>
    <row r="227" spans="1:2" ht="12.75">
      <c r="A227" t="s">
        <v>44</v>
      </c>
      <c r="B227" s="2">
        <v>0</v>
      </c>
    </row>
    <row r="228" ht="12.75">
      <c r="A228" t="s">
        <v>9</v>
      </c>
    </row>
    <row r="229" ht="12.75">
      <c r="A229" t="s">
        <v>45</v>
      </c>
    </row>
    <row r="230" spans="1:2" ht="12.75">
      <c r="A230" t="s">
        <v>46</v>
      </c>
      <c r="B230">
        <v>1</v>
      </c>
    </row>
    <row r="231" spans="1:2" ht="12.75">
      <c r="A231" t="s">
        <v>47</v>
      </c>
      <c r="B231">
        <v>1</v>
      </c>
    </row>
    <row r="232" spans="1:2" ht="12.75">
      <c r="A232" t="s">
        <v>48</v>
      </c>
      <c r="B232">
        <v>1</v>
      </c>
    </row>
    <row r="233" spans="1:2" ht="12.75">
      <c r="A233" t="s">
        <v>49</v>
      </c>
      <c r="B233">
        <v>1</v>
      </c>
    </row>
    <row r="234" spans="1:2" ht="12.75">
      <c r="A234" t="s">
        <v>50</v>
      </c>
      <c r="B234">
        <v>0</v>
      </c>
    </row>
    <row r="235" spans="1:2" ht="12.75">
      <c r="A235" t="s">
        <v>51</v>
      </c>
      <c r="B235">
        <v>0</v>
      </c>
    </row>
    <row r="236" spans="1:2" ht="12.75">
      <c r="A236" t="s">
        <v>52</v>
      </c>
      <c r="B236">
        <v>0</v>
      </c>
    </row>
    <row r="237" spans="1:2" ht="12.75">
      <c r="A237" t="s">
        <v>53</v>
      </c>
      <c r="B237">
        <v>0</v>
      </c>
    </row>
    <row r="238" ht="12.75">
      <c r="A238" t="s">
        <v>54</v>
      </c>
    </row>
    <row r="239" spans="1:4" ht="12.75">
      <c r="A239" t="s">
        <v>54</v>
      </c>
      <c r="B239" t="s">
        <v>55</v>
      </c>
      <c r="C239" t="s">
        <v>56</v>
      </c>
      <c r="D239" t="s">
        <v>57</v>
      </c>
    </row>
    <row r="240" spans="2:4" ht="12.75">
      <c r="B240">
        <v>1</v>
      </c>
      <c r="C240" s="2">
        <v>-6.5476E-06</v>
      </c>
      <c r="D240" s="2">
        <v>-1.74009E-05</v>
      </c>
    </row>
    <row r="241" spans="2:4" ht="12.75">
      <c r="B241">
        <v>2</v>
      </c>
      <c r="C241" s="2">
        <v>0.998944</v>
      </c>
      <c r="D241" s="2">
        <v>4.89723E-05</v>
      </c>
    </row>
    <row r="242" spans="2:4" ht="12.75">
      <c r="B242">
        <v>3</v>
      </c>
      <c r="C242" s="2">
        <v>-0.00019664</v>
      </c>
      <c r="D242" s="2">
        <v>0.000303308</v>
      </c>
    </row>
    <row r="243" spans="2:4" ht="12.75">
      <c r="B243">
        <v>4</v>
      </c>
      <c r="C243" s="2">
        <v>-1.05457E-05</v>
      </c>
      <c r="D243" s="2">
        <v>-1.05796E-05</v>
      </c>
    </row>
    <row r="244" spans="2:4" ht="12.75">
      <c r="B244">
        <v>5</v>
      </c>
      <c r="C244" s="2">
        <v>-6.55139E-05</v>
      </c>
      <c r="D244" s="2">
        <v>-1.52121E-05</v>
      </c>
    </row>
    <row r="245" spans="2:4" ht="12.75">
      <c r="B245">
        <v>6</v>
      </c>
      <c r="C245" s="2">
        <v>3.48699E-05</v>
      </c>
      <c r="D245" s="2">
        <v>3.67295E-05</v>
      </c>
    </row>
    <row r="246" spans="2:4" ht="12.75">
      <c r="B246">
        <v>9</v>
      </c>
      <c r="C246" s="2">
        <v>9.37887E-06</v>
      </c>
      <c r="D246" s="2">
        <v>-1.30187E-05</v>
      </c>
    </row>
    <row r="247" spans="2:4" ht="12.75">
      <c r="B247">
        <v>10</v>
      </c>
      <c r="C247" s="2">
        <v>5.03787E-05</v>
      </c>
      <c r="D247" s="2">
        <v>-9.52349E-06</v>
      </c>
    </row>
    <row r="248" spans="2:4" ht="12.75">
      <c r="B248">
        <v>12</v>
      </c>
      <c r="C248" s="2">
        <v>-4.85464E-06</v>
      </c>
      <c r="D248" s="2">
        <v>4.42702E-06</v>
      </c>
    </row>
    <row r="249" spans="2:4" ht="12.75">
      <c r="B249">
        <v>15</v>
      </c>
      <c r="C249" s="2">
        <v>1.45851E-06</v>
      </c>
      <c r="D249" s="2">
        <v>-1.22451E-06</v>
      </c>
    </row>
    <row r="250" spans="2:4" ht="12.75">
      <c r="B250">
        <v>18</v>
      </c>
      <c r="C250" s="2">
        <v>-2.06233E-06</v>
      </c>
      <c r="D250" s="2">
        <v>2.87156E-07</v>
      </c>
    </row>
    <row r="251" spans="2:4" ht="12.75">
      <c r="B251">
        <v>20</v>
      </c>
      <c r="C251" s="2">
        <v>1.92753E-07</v>
      </c>
      <c r="D251" s="2">
        <v>2.98923E-07</v>
      </c>
    </row>
    <row r="252" spans="2:4" ht="12.75">
      <c r="B252">
        <v>21</v>
      </c>
      <c r="C252" s="2">
        <v>2.52277E-07</v>
      </c>
      <c r="D252" s="2">
        <v>2.19825E-10</v>
      </c>
    </row>
    <row r="253" spans="2:4" ht="12.75">
      <c r="B253">
        <v>25</v>
      </c>
      <c r="C253" s="2">
        <v>-2.19471E-08</v>
      </c>
      <c r="D253" s="2">
        <v>3.10657E-08</v>
      </c>
    </row>
    <row r="254" spans="2:4" ht="12.75">
      <c r="B254">
        <v>27</v>
      </c>
      <c r="C254" s="2">
        <v>1.16286E-08</v>
      </c>
      <c r="D254" s="2">
        <v>1.94671E-08</v>
      </c>
    </row>
    <row r="255" spans="2:4" ht="12.75">
      <c r="B255">
        <v>28</v>
      </c>
      <c r="C255" s="2">
        <v>8.18942E-09</v>
      </c>
      <c r="D255" s="2">
        <v>-2.87389E-09</v>
      </c>
    </row>
    <row r="256" spans="2:4" ht="12.75">
      <c r="B256">
        <v>30</v>
      </c>
      <c r="C256" s="2">
        <v>-4.45104E-09</v>
      </c>
      <c r="D256" s="2">
        <v>-2.82494E-09</v>
      </c>
    </row>
    <row r="257" ht="12.75">
      <c r="A257" t="s">
        <v>9</v>
      </c>
    </row>
    <row r="258" ht="12.75">
      <c r="A258" t="s">
        <v>9</v>
      </c>
    </row>
    <row r="259" spans="1:3" ht="12.75">
      <c r="A259" t="s">
        <v>31</v>
      </c>
      <c r="B259" t="s">
        <v>32</v>
      </c>
      <c r="C259" t="s">
        <v>33</v>
      </c>
    </row>
    <row r="260" spans="1:2" ht="12.75">
      <c r="A260" t="s">
        <v>34</v>
      </c>
      <c r="B260">
        <v>4115673</v>
      </c>
    </row>
    <row r="261" spans="1:2" ht="12.75">
      <c r="A261" t="s">
        <v>35</v>
      </c>
      <c r="B261">
        <v>4115900</v>
      </c>
    </row>
    <row r="262" spans="1:2" ht="12.75">
      <c r="A262" t="s">
        <v>36</v>
      </c>
      <c r="B262">
        <v>1487666</v>
      </c>
    </row>
    <row r="263" spans="1:2" ht="12.75">
      <c r="A263" t="s">
        <v>37</v>
      </c>
      <c r="B263">
        <v>2</v>
      </c>
    </row>
    <row r="264" spans="1:2" ht="12.75">
      <c r="A264" t="s">
        <v>38</v>
      </c>
      <c r="B264">
        <v>0.00637</v>
      </c>
    </row>
    <row r="265" spans="1:2" ht="12.75">
      <c r="A265" t="s">
        <v>39</v>
      </c>
      <c r="B265">
        <v>0.03475</v>
      </c>
    </row>
    <row r="266" spans="1:2" ht="12.75">
      <c r="A266" t="s">
        <v>40</v>
      </c>
      <c r="B266">
        <v>-0.32</v>
      </c>
    </row>
    <row r="267" spans="1:2" ht="12.75">
      <c r="A267" t="s">
        <v>41</v>
      </c>
      <c r="B267">
        <v>-88.3889</v>
      </c>
    </row>
    <row r="268" spans="1:2" ht="12.75">
      <c r="A268" t="s">
        <v>42</v>
      </c>
      <c r="B268" s="2">
        <v>0.31076</v>
      </c>
    </row>
    <row r="269" spans="1:2" ht="12.75">
      <c r="A269" t="s">
        <v>43</v>
      </c>
      <c r="B269" s="2">
        <v>0</v>
      </c>
    </row>
    <row r="270" spans="1:2" ht="12.75">
      <c r="A270" t="s">
        <v>44</v>
      </c>
      <c r="B270" s="2">
        <v>0</v>
      </c>
    </row>
    <row r="271" ht="12.75">
      <c r="A271" t="s">
        <v>9</v>
      </c>
    </row>
    <row r="272" ht="12.75">
      <c r="A272" t="s">
        <v>45</v>
      </c>
    </row>
    <row r="273" spans="1:2" ht="12.75">
      <c r="A273" t="s">
        <v>46</v>
      </c>
      <c r="B273">
        <v>1</v>
      </c>
    </row>
    <row r="274" spans="1:2" ht="12.75">
      <c r="A274" t="s">
        <v>47</v>
      </c>
      <c r="B274">
        <v>1</v>
      </c>
    </row>
    <row r="275" spans="1:2" ht="12.75">
      <c r="A275" t="s">
        <v>48</v>
      </c>
      <c r="B275">
        <v>1</v>
      </c>
    </row>
    <row r="276" spans="1:2" ht="12.75">
      <c r="A276" t="s">
        <v>49</v>
      </c>
      <c r="B276">
        <v>1</v>
      </c>
    </row>
    <row r="277" spans="1:2" ht="12.75">
      <c r="A277" t="s">
        <v>50</v>
      </c>
      <c r="B277">
        <v>0</v>
      </c>
    </row>
    <row r="278" spans="1:2" ht="12.75">
      <c r="A278" t="s">
        <v>51</v>
      </c>
      <c r="B278">
        <v>0</v>
      </c>
    </row>
    <row r="279" spans="1:2" ht="12.75">
      <c r="A279" t="s">
        <v>52</v>
      </c>
      <c r="B279">
        <v>0</v>
      </c>
    </row>
    <row r="280" spans="1:2" ht="12.75">
      <c r="A280" t="s">
        <v>53</v>
      </c>
      <c r="B280">
        <v>0</v>
      </c>
    </row>
    <row r="281" ht="12.75">
      <c r="A281" t="s">
        <v>54</v>
      </c>
    </row>
    <row r="282" spans="1:4" ht="12.75">
      <c r="A282" t="s">
        <v>54</v>
      </c>
      <c r="B282" t="s">
        <v>55</v>
      </c>
      <c r="C282" t="s">
        <v>56</v>
      </c>
      <c r="D282" t="s">
        <v>57</v>
      </c>
    </row>
    <row r="283" spans="2:4" ht="12.75">
      <c r="B283">
        <v>1</v>
      </c>
      <c r="C283" s="2">
        <v>-3.36923E-05</v>
      </c>
      <c r="D283" s="2">
        <v>-0.000193363</v>
      </c>
    </row>
    <row r="284" spans="2:4" ht="12.75">
      <c r="B284">
        <v>2</v>
      </c>
      <c r="C284" s="2">
        <v>0.994204</v>
      </c>
      <c r="D284" s="2">
        <v>-9.03893E-06</v>
      </c>
    </row>
    <row r="285" spans="2:4" ht="12.75">
      <c r="B285">
        <v>3</v>
      </c>
      <c r="C285" s="2">
        <v>-0.00013581</v>
      </c>
      <c r="D285" s="2">
        <v>0.00687915</v>
      </c>
    </row>
    <row r="286" spans="2:4" ht="12.75">
      <c r="B286">
        <v>4</v>
      </c>
      <c r="C286" s="2">
        <v>-0.000844781</v>
      </c>
      <c r="D286" s="2">
        <v>-0.000445218</v>
      </c>
    </row>
    <row r="287" spans="2:4" ht="12.75">
      <c r="B287">
        <v>5</v>
      </c>
      <c r="C287" s="2">
        <v>-0.000167848</v>
      </c>
      <c r="D287" s="2">
        <v>-0.000520344</v>
      </c>
    </row>
    <row r="288" spans="2:4" ht="12.75">
      <c r="B288">
        <v>6</v>
      </c>
      <c r="C288" s="2">
        <v>-0.000736569</v>
      </c>
      <c r="D288" s="2">
        <v>6.1333E-05</v>
      </c>
    </row>
    <row r="289" spans="2:4" ht="12.75">
      <c r="B289">
        <v>9</v>
      </c>
      <c r="C289" s="2">
        <v>2.174E-05</v>
      </c>
      <c r="D289" s="2">
        <v>-1.04708E-05</v>
      </c>
    </row>
    <row r="290" spans="2:4" ht="12.75">
      <c r="B290">
        <v>10</v>
      </c>
      <c r="C290" s="2">
        <v>0.000110245</v>
      </c>
      <c r="D290" s="2">
        <v>-2.20697E-05</v>
      </c>
    </row>
    <row r="291" spans="2:4" ht="12.75">
      <c r="B291">
        <v>12</v>
      </c>
      <c r="C291" s="2">
        <v>-1.24562E-05</v>
      </c>
      <c r="D291" s="2">
        <v>9.50105E-06</v>
      </c>
    </row>
    <row r="292" spans="2:4" ht="12.75">
      <c r="B292">
        <v>15</v>
      </c>
      <c r="C292" s="2">
        <v>3.28003E-06</v>
      </c>
      <c r="D292" s="2">
        <v>-2.68953E-06</v>
      </c>
    </row>
    <row r="293" spans="2:4" ht="12.75">
      <c r="B293">
        <v>18</v>
      </c>
      <c r="C293" s="2">
        <v>-3.49296E-06</v>
      </c>
      <c r="D293" s="2">
        <v>7.94277E-07</v>
      </c>
    </row>
    <row r="294" spans="2:4" ht="12.75">
      <c r="B294">
        <v>20</v>
      </c>
      <c r="C294" s="2">
        <v>2.51646E-07</v>
      </c>
      <c r="D294" s="2">
        <v>1.06984E-06</v>
      </c>
    </row>
    <row r="295" spans="2:4" ht="12.75">
      <c r="B295">
        <v>21</v>
      </c>
      <c r="C295" s="2">
        <v>3.16769E-07</v>
      </c>
      <c r="D295" s="2">
        <v>-3.75259E-07</v>
      </c>
    </row>
    <row r="296" spans="2:4" ht="12.75">
      <c r="B296">
        <v>25</v>
      </c>
      <c r="C296" s="2">
        <v>-4.69167E-08</v>
      </c>
      <c r="D296" s="2">
        <v>4.45561E-08</v>
      </c>
    </row>
    <row r="297" spans="2:4" ht="12.75">
      <c r="B297">
        <v>27</v>
      </c>
      <c r="C297" s="2">
        <v>8.0674E-08</v>
      </c>
      <c r="D297" s="2">
        <v>1.33024E-07</v>
      </c>
    </row>
    <row r="298" spans="2:4" ht="12.75">
      <c r="B298">
        <v>28</v>
      </c>
      <c r="C298" s="2">
        <v>1.53248E-07</v>
      </c>
      <c r="D298" s="2">
        <v>-3.45339E-08</v>
      </c>
    </row>
    <row r="299" spans="2:4" ht="12.75">
      <c r="B299">
        <v>30</v>
      </c>
      <c r="C299" s="2">
        <v>2.12333E-08</v>
      </c>
      <c r="D299" s="2">
        <v>-9.54975E-09</v>
      </c>
    </row>
    <row r="300" ht="12.75">
      <c r="A300" t="s">
        <v>9</v>
      </c>
    </row>
    <row r="301" ht="12.75">
      <c r="A301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0.0381</v>
      </c>
    </row>
    <row r="5" spans="1:2" ht="12.75">
      <c r="A5" t="s">
        <v>6</v>
      </c>
      <c r="B5">
        <v>3.0286</v>
      </c>
    </row>
    <row r="6" spans="1:2" ht="12.75">
      <c r="A6" t="s">
        <v>7</v>
      </c>
      <c r="B6">
        <v>236</v>
      </c>
    </row>
    <row r="8" spans="1:2" ht="12.75">
      <c r="A8" t="s">
        <v>8</v>
      </c>
      <c r="B8" s="1">
        <f>4*PI()*0.0000001*B5*B6/(B4^2)</f>
        <v>0.6187480363227708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2003-06-19T15:09:49Z</dcterms:created>
  <dcterms:modified xsi:type="dcterms:W3CDTF">2003-06-19T16:33:41Z</dcterms:modified>
  <cp:category/>
  <cp:version/>
  <cp:contentType/>
  <cp:contentStatus/>
</cp:coreProperties>
</file>