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1"/>
  </bookViews>
  <sheets>
    <sheet name="15yr-annual" sheetId="1" r:id="rId1"/>
    <sheet name="30yr-annual" sheetId="2" r:id="rId2"/>
    <sheet name="Monthly payments" sheetId="3" r:id="rId3"/>
  </sheets>
  <definedNames/>
  <calcPr fullCalcOnLoad="1"/>
</workbook>
</file>

<file path=xl/sharedStrings.xml><?xml version="1.0" encoding="utf-8"?>
<sst xmlns="http://schemas.openxmlformats.org/spreadsheetml/2006/main" count="128" uniqueCount="17">
  <si>
    <t>Amortization Schedule</t>
  </si>
  <si>
    <t>Amount</t>
  </si>
  <si>
    <t>Interest Rate</t>
  </si>
  <si>
    <t>Term (yrs.)</t>
  </si>
  <si>
    <t>Payment/yr.</t>
  </si>
  <si>
    <t>Period #</t>
  </si>
  <si>
    <t>Balance</t>
  </si>
  <si>
    <t>Payment</t>
  </si>
  <si>
    <t>Principal</t>
  </si>
  <si>
    <t>Interest</t>
  </si>
  <si>
    <t>Totals</t>
  </si>
  <si>
    <t>Principal pd</t>
  </si>
  <si>
    <t>Interest pd</t>
  </si>
  <si>
    <t>Year #</t>
  </si>
  <si>
    <t>Total year</t>
  </si>
  <si>
    <t>Number of Payments</t>
  </si>
  <si>
    <t>Term (years)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</si>
</sst>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8" borderId="0" xfId="21" applyAlignment="1">
      <alignment horizontal="center"/>
    </xf>
    <xf numFmtId="0" fontId="0" fillId="9" borderId="0" xfId="22" applyAlignment="1">
      <alignment horizontal="center"/>
    </xf>
    <xf numFmtId="10" fontId="0" fillId="9" borderId="0" xfId="22" applyNumberFormat="1" applyAlignment="1">
      <alignment horizontal="center"/>
    </xf>
    <xf numFmtId="0" fontId="0" fillId="10" borderId="0" xfId="23" applyAlignment="1">
      <alignment horizontal="center"/>
    </xf>
    <xf numFmtId="0" fontId="0" fillId="11" borderId="0" xfId="24" applyAlignment="1">
      <alignment horizontal="center"/>
    </xf>
    <xf numFmtId="0" fontId="36" fillId="0" borderId="0" xfId="0" applyFont="1" applyAlignment="1">
      <alignment horizontal="center"/>
    </xf>
    <xf numFmtId="44" fontId="0" fillId="0" borderId="0" xfId="44" applyFont="1" applyAlignment="1">
      <alignment/>
    </xf>
    <xf numFmtId="166" fontId="0" fillId="8" borderId="0" xfId="21" applyNumberFormat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10" borderId="0" xfId="23" applyFont="1" applyAlignment="1">
      <alignment horizontal="center"/>
    </xf>
    <xf numFmtId="0" fontId="37" fillId="31" borderId="0" xfId="54" applyFont="1" applyAlignment="1">
      <alignment/>
    </xf>
    <xf numFmtId="0" fontId="37" fillId="31" borderId="0" xfId="5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12.57421875" style="0" bestFit="1" customWidth="1"/>
    <col min="3" max="3" width="11.57421875" style="0" bestFit="1" customWidth="1"/>
    <col min="4" max="4" width="12.57421875" style="0" bestFit="1" customWidth="1"/>
    <col min="5" max="5" width="12.421875" style="0" bestFit="1" customWidth="1"/>
    <col min="6" max="6" width="10.57421875" style="0" bestFit="1" customWidth="1"/>
    <col min="7" max="7" width="12.00390625" style="0" bestFit="1" customWidth="1"/>
  </cols>
  <sheetData>
    <row r="1" spans="1:6" ht="15">
      <c r="A1" t="s">
        <v>0</v>
      </c>
      <c r="C1" s="4" t="s">
        <v>1</v>
      </c>
      <c r="D1" s="5" t="s">
        <v>2</v>
      </c>
      <c r="E1" s="7" t="s">
        <v>3</v>
      </c>
      <c r="F1" s="8" t="s">
        <v>4</v>
      </c>
    </row>
    <row r="2" spans="3:6" ht="15">
      <c r="C2" s="11">
        <v>675000</v>
      </c>
      <c r="D2" s="6">
        <v>0.07</v>
      </c>
      <c r="E2" s="7">
        <v>15</v>
      </c>
      <c r="F2" s="8">
        <v>1</v>
      </c>
    </row>
    <row r="3" spans="1:5" ht="15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</row>
    <row r="4" spans="1:5" ht="15">
      <c r="A4" s="3">
        <v>1</v>
      </c>
      <c r="B4" s="10">
        <f>C2</f>
        <v>675000</v>
      </c>
      <c r="C4" s="1">
        <f>PMT($D$2/1,$E$2,$B$4)</f>
        <v>-74111.3716731794</v>
      </c>
      <c r="D4" s="1">
        <f>PPMT($D$2/1,A4,$E$2,$B$4)</f>
        <v>-26861.37167317939</v>
      </c>
      <c r="E4" s="1">
        <f>C4-D4</f>
        <v>-47250.00000000001</v>
      </c>
    </row>
    <row r="5" spans="1:5" ht="15">
      <c r="A5" s="3">
        <v>2</v>
      </c>
      <c r="B5" s="2">
        <f>B4+D4</f>
        <v>648138.6283268206</v>
      </c>
      <c r="C5" s="1">
        <f aca="true" t="shared" si="0" ref="C5:C18">PMT($D$2/1,$E$2,$B$4)</f>
        <v>-74111.3716731794</v>
      </c>
      <c r="D5" s="1">
        <f aca="true" t="shared" si="1" ref="D5:D18">PPMT($D$2/1,A5,$E$2,$B$4)</f>
        <v>-28741.667690301954</v>
      </c>
      <c r="E5" s="1">
        <f aca="true" t="shared" si="2" ref="E5:E18">C5-D5</f>
        <v>-45369.70398287744</v>
      </c>
    </row>
    <row r="6" spans="1:5" ht="15">
      <c r="A6" s="3">
        <v>3</v>
      </c>
      <c r="B6" s="2">
        <f aca="true" t="shared" si="3" ref="B6:B18">B5+D5</f>
        <v>619396.9606365187</v>
      </c>
      <c r="C6" s="1">
        <f t="shared" si="0"/>
        <v>-74111.3716731794</v>
      </c>
      <c r="D6" s="1">
        <f t="shared" si="1"/>
        <v>-30753.584428623086</v>
      </c>
      <c r="E6" s="1">
        <f t="shared" si="2"/>
        <v>-43357.78724455631</v>
      </c>
    </row>
    <row r="7" spans="1:5" ht="15">
      <c r="A7" s="3">
        <v>4</v>
      </c>
      <c r="B7" s="2">
        <f t="shared" si="3"/>
        <v>588643.3762078956</v>
      </c>
      <c r="C7" s="1">
        <f t="shared" si="0"/>
        <v>-74111.3716731794</v>
      </c>
      <c r="D7" s="1">
        <f t="shared" si="1"/>
        <v>-32906.335338626704</v>
      </c>
      <c r="E7" s="1">
        <f t="shared" si="2"/>
        <v>-41205.03633455269</v>
      </c>
    </row>
    <row r="8" spans="1:5" ht="15">
      <c r="A8" s="3">
        <v>5</v>
      </c>
      <c r="B8" s="2">
        <f t="shared" si="3"/>
        <v>555737.0408692688</v>
      </c>
      <c r="C8" s="1">
        <f t="shared" si="0"/>
        <v>-74111.3716731794</v>
      </c>
      <c r="D8" s="1">
        <f t="shared" si="1"/>
        <v>-35209.77881233057</v>
      </c>
      <c r="E8" s="1">
        <f t="shared" si="2"/>
        <v>-38901.592860848825</v>
      </c>
    </row>
    <row r="9" spans="1:5" ht="15">
      <c r="A9" s="3">
        <v>6</v>
      </c>
      <c r="B9" s="2">
        <f t="shared" si="3"/>
        <v>520527.26205693826</v>
      </c>
      <c r="C9" s="1">
        <f t="shared" si="0"/>
        <v>-74111.3716731794</v>
      </c>
      <c r="D9" s="1">
        <f t="shared" si="1"/>
        <v>-37674.46332919371</v>
      </c>
      <c r="E9" s="1">
        <f t="shared" si="2"/>
        <v>-36436.908343985684</v>
      </c>
    </row>
    <row r="10" spans="1:5" ht="15">
      <c r="A10" s="3">
        <v>7</v>
      </c>
      <c r="B10" s="2">
        <f t="shared" si="3"/>
        <v>482852.79872774455</v>
      </c>
      <c r="C10" s="1">
        <f t="shared" si="0"/>
        <v>-74111.3716731794</v>
      </c>
      <c r="D10" s="1">
        <f t="shared" si="1"/>
        <v>-40311.67576223728</v>
      </c>
      <c r="E10" s="1">
        <f t="shared" si="2"/>
        <v>-33799.695910942115</v>
      </c>
    </row>
    <row r="11" spans="1:5" ht="15">
      <c r="A11" s="3">
        <v>8</v>
      </c>
      <c r="B11" s="2">
        <f t="shared" si="3"/>
        <v>442541.12296550727</v>
      </c>
      <c r="C11" s="1">
        <f t="shared" si="0"/>
        <v>-74111.3716731794</v>
      </c>
      <c r="D11" s="1">
        <f t="shared" si="1"/>
        <v>-43133.493065593895</v>
      </c>
      <c r="E11" s="1">
        <f t="shared" si="2"/>
        <v>-30977.878607585502</v>
      </c>
    </row>
    <row r="12" spans="1:5" ht="15">
      <c r="A12" s="3">
        <v>9</v>
      </c>
      <c r="B12" s="2">
        <f t="shared" si="3"/>
        <v>399407.6298999134</v>
      </c>
      <c r="C12" s="1">
        <f t="shared" si="0"/>
        <v>-74111.3716731794</v>
      </c>
      <c r="D12" s="1">
        <f t="shared" si="1"/>
        <v>-46152.83758018544</v>
      </c>
      <c r="E12" s="1">
        <f t="shared" si="2"/>
        <v>-27958.534092993956</v>
      </c>
    </row>
    <row r="13" spans="1:5" ht="15">
      <c r="A13" s="3">
        <v>10</v>
      </c>
      <c r="B13" s="2">
        <f t="shared" si="3"/>
        <v>353254.79231972795</v>
      </c>
      <c r="C13" s="1">
        <f t="shared" si="0"/>
        <v>-74111.3716731794</v>
      </c>
      <c r="D13" s="1">
        <f t="shared" si="1"/>
        <v>-49383.536210798455</v>
      </c>
      <c r="E13" s="1">
        <f t="shared" si="2"/>
        <v>-24727.835462380943</v>
      </c>
    </row>
    <row r="14" spans="1:5" ht="15">
      <c r="A14" s="3">
        <v>11</v>
      </c>
      <c r="B14" s="2">
        <f t="shared" si="3"/>
        <v>303871.2561089295</v>
      </c>
      <c r="C14" s="1">
        <f t="shared" si="0"/>
        <v>-74111.3716731794</v>
      </c>
      <c r="D14" s="1">
        <f t="shared" si="1"/>
        <v>-52840.38374555435</v>
      </c>
      <c r="E14" s="1">
        <f t="shared" si="2"/>
        <v>-21270.98792762505</v>
      </c>
    </row>
    <row r="15" spans="1:5" ht="15">
      <c r="A15" s="3">
        <v>12</v>
      </c>
      <c r="B15" s="2">
        <f t="shared" si="3"/>
        <v>251030.87236337518</v>
      </c>
      <c r="C15" s="1">
        <f t="shared" si="0"/>
        <v>-74111.3716731794</v>
      </c>
      <c r="D15" s="1">
        <f t="shared" si="1"/>
        <v>-56539.21060774314</v>
      </c>
      <c r="E15" s="1">
        <f t="shared" si="2"/>
        <v>-17572.16106543626</v>
      </c>
    </row>
    <row r="16" spans="1:5" ht="15">
      <c r="A16" s="3">
        <v>13</v>
      </c>
      <c r="B16" s="2">
        <f t="shared" si="3"/>
        <v>194491.66175563203</v>
      </c>
      <c r="C16" s="1">
        <f t="shared" si="0"/>
        <v>-74111.3716731794</v>
      </c>
      <c r="D16" s="1">
        <f t="shared" si="1"/>
        <v>-60496.95535028515</v>
      </c>
      <c r="E16" s="1">
        <f t="shared" si="2"/>
        <v>-13614.416322894249</v>
      </c>
    </row>
    <row r="17" spans="1:5" ht="15">
      <c r="A17" s="3">
        <v>14</v>
      </c>
      <c r="B17" s="2">
        <f t="shared" si="3"/>
        <v>133994.70640534686</v>
      </c>
      <c r="C17" s="1">
        <f t="shared" si="0"/>
        <v>-74111.3716731794</v>
      </c>
      <c r="D17" s="1">
        <f t="shared" si="1"/>
        <v>-64731.74222480512</v>
      </c>
      <c r="E17" s="1">
        <f t="shared" si="2"/>
        <v>-9379.629448374275</v>
      </c>
    </row>
    <row r="18" spans="1:5" ht="15">
      <c r="A18" s="3">
        <v>15</v>
      </c>
      <c r="B18" s="2">
        <f t="shared" si="3"/>
        <v>69262.96418054175</v>
      </c>
      <c r="C18" s="1">
        <f t="shared" si="0"/>
        <v>-74111.3716731794</v>
      </c>
      <c r="D18" s="1">
        <f t="shared" si="1"/>
        <v>-69262.96418054147</v>
      </c>
      <c r="E18" s="1">
        <f t="shared" si="2"/>
        <v>-4848.407492637925</v>
      </c>
    </row>
    <row r="20" spans="2:6" ht="15">
      <c r="B20" t="s">
        <v>10</v>
      </c>
      <c r="C20" t="s">
        <v>11</v>
      </c>
      <c r="D20" s="1">
        <f>SUM(D4:D19)</f>
        <v>-674999.9999999998</v>
      </c>
      <c r="E20" s="1">
        <f>SUM(E4:E19)</f>
        <v>-436670.5750976912</v>
      </c>
      <c r="F20" t="s">
        <v>12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12.57421875" style="0" bestFit="1" customWidth="1"/>
    <col min="3" max="3" width="11.57421875" style="0" bestFit="1" customWidth="1"/>
    <col min="4" max="4" width="12.57421875" style="0" bestFit="1" customWidth="1"/>
    <col min="5" max="5" width="12.421875" style="0" bestFit="1" customWidth="1"/>
    <col min="6" max="6" width="12.00390625" style="0" bestFit="1" customWidth="1"/>
    <col min="7" max="7" width="12.8515625" style="0" bestFit="1" customWidth="1"/>
  </cols>
  <sheetData>
    <row r="1" spans="1:6" ht="15">
      <c r="A1" t="s">
        <v>0</v>
      </c>
      <c r="C1" s="4" t="s">
        <v>1</v>
      </c>
      <c r="D1" s="5" t="s">
        <v>2</v>
      </c>
      <c r="E1" s="7" t="s">
        <v>3</v>
      </c>
      <c r="F1" s="8" t="s">
        <v>4</v>
      </c>
    </row>
    <row r="2" spans="3:6" ht="15">
      <c r="C2" s="11">
        <v>675000</v>
      </c>
      <c r="D2" s="6">
        <v>0.07</v>
      </c>
      <c r="E2" s="7">
        <v>30</v>
      </c>
      <c r="F2" s="8">
        <v>1</v>
      </c>
    </row>
    <row r="3" spans="1:5" ht="15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</row>
    <row r="4" spans="1:5" ht="15">
      <c r="A4" s="3">
        <v>1</v>
      </c>
      <c r="B4" s="10">
        <f>C2</f>
        <v>675000</v>
      </c>
      <c r="C4" s="1">
        <f aca="true" t="shared" si="0" ref="C4:C33">PMT($D$2/1,$E$2,$B$4)</f>
        <v>-54395.82237000006</v>
      </c>
      <c r="D4" s="1">
        <f>PPMT($D$2/1,A4,$E$2,$B$4)</f>
        <v>-7145.822370000053</v>
      </c>
      <c r="E4" s="1">
        <f>C4-D4</f>
        <v>-47250.00000000001</v>
      </c>
    </row>
    <row r="5" spans="1:5" ht="15">
      <c r="A5" s="3">
        <v>2</v>
      </c>
      <c r="B5" s="2">
        <f>B4+D4</f>
        <v>667854.1776299999</v>
      </c>
      <c r="C5" s="1">
        <f t="shared" si="0"/>
        <v>-54395.82237000006</v>
      </c>
      <c r="D5" s="1">
        <f aca="true" t="shared" si="1" ref="D5:D33">PPMT($D$2/1,A5,$E$2,$B$4)</f>
        <v>-7646.029935900064</v>
      </c>
      <c r="E5" s="1">
        <f aca="true" t="shared" si="2" ref="E5:E33">C5-D5</f>
        <v>-46749.792434099996</v>
      </c>
    </row>
    <row r="6" spans="1:5" ht="15">
      <c r="A6" s="3">
        <v>3</v>
      </c>
      <c r="B6" s="2">
        <f aca="true" t="shared" si="3" ref="B6:B33">B5+D5</f>
        <v>660208.1476940999</v>
      </c>
      <c r="C6" s="1">
        <f t="shared" si="0"/>
        <v>-54395.82237000006</v>
      </c>
      <c r="D6" s="1">
        <f t="shared" si="1"/>
        <v>-8181.252031413067</v>
      </c>
      <c r="E6" s="1">
        <f t="shared" si="2"/>
        <v>-46214.57033858699</v>
      </c>
    </row>
    <row r="7" spans="1:5" ht="15">
      <c r="A7" s="3">
        <v>4</v>
      </c>
      <c r="B7" s="2">
        <f t="shared" si="3"/>
        <v>652026.8956626869</v>
      </c>
      <c r="C7" s="1">
        <f t="shared" si="0"/>
        <v>-54395.82237000006</v>
      </c>
      <c r="D7" s="1">
        <f t="shared" si="1"/>
        <v>-8753.939673611982</v>
      </c>
      <c r="E7" s="1">
        <f t="shared" si="2"/>
        <v>-45641.88269638808</v>
      </c>
    </row>
    <row r="8" spans="1:5" ht="15">
      <c r="A8" s="3">
        <v>5</v>
      </c>
      <c r="B8" s="2">
        <f t="shared" si="3"/>
        <v>643272.9559890749</v>
      </c>
      <c r="C8" s="1">
        <f t="shared" si="0"/>
        <v>-54395.82237000006</v>
      </c>
      <c r="D8" s="1">
        <f t="shared" si="1"/>
        <v>-9366.715450764816</v>
      </c>
      <c r="E8" s="1">
        <f t="shared" si="2"/>
        <v>-45029.106919235244</v>
      </c>
    </row>
    <row r="9" spans="1:5" ht="15">
      <c r="A9" s="3">
        <v>6</v>
      </c>
      <c r="B9" s="2">
        <f t="shared" si="3"/>
        <v>633906.24053831</v>
      </c>
      <c r="C9" s="1">
        <f t="shared" si="0"/>
        <v>-54395.82237000006</v>
      </c>
      <c r="D9" s="1">
        <f t="shared" si="1"/>
        <v>-10022.385532318352</v>
      </c>
      <c r="E9" s="1">
        <f t="shared" si="2"/>
        <v>-44373.43683768171</v>
      </c>
    </row>
    <row r="10" spans="1:5" ht="15">
      <c r="A10" s="3">
        <v>7</v>
      </c>
      <c r="B10" s="2">
        <f t="shared" si="3"/>
        <v>623883.8550059916</v>
      </c>
      <c r="C10" s="1">
        <f t="shared" si="0"/>
        <v>-54395.82237000006</v>
      </c>
      <c r="D10" s="1">
        <f t="shared" si="1"/>
        <v>-10723.952519580642</v>
      </c>
      <c r="E10" s="1">
        <f t="shared" si="2"/>
        <v>-43671.86985041942</v>
      </c>
    </row>
    <row r="11" spans="1:5" ht="15">
      <c r="A11" s="3">
        <v>8</v>
      </c>
      <c r="B11" s="2">
        <f t="shared" si="3"/>
        <v>613159.902486411</v>
      </c>
      <c r="C11" s="1">
        <f t="shared" si="0"/>
        <v>-54395.82237000006</v>
      </c>
      <c r="D11" s="1">
        <f t="shared" si="1"/>
        <v>-11474.62919595129</v>
      </c>
      <c r="E11" s="1">
        <f t="shared" si="2"/>
        <v>-42921.19317404877</v>
      </c>
    </row>
    <row r="12" spans="1:5" ht="15">
      <c r="A12" s="3">
        <v>9</v>
      </c>
      <c r="B12" s="2">
        <f t="shared" si="3"/>
        <v>601685.2732904598</v>
      </c>
      <c r="C12" s="1">
        <f t="shared" si="0"/>
        <v>-54395.82237000006</v>
      </c>
      <c r="D12" s="1">
        <f t="shared" si="1"/>
        <v>-12277.853239667864</v>
      </c>
      <c r="E12" s="1">
        <f t="shared" si="2"/>
        <v>-42117.969130332196</v>
      </c>
    </row>
    <row r="13" spans="1:5" ht="15">
      <c r="A13" s="3">
        <v>10</v>
      </c>
      <c r="B13" s="2">
        <f t="shared" si="3"/>
        <v>589407.4200507919</v>
      </c>
      <c r="C13" s="1">
        <f t="shared" si="0"/>
        <v>-54395.82237000006</v>
      </c>
      <c r="D13" s="1">
        <f t="shared" si="1"/>
        <v>-13137.302966444637</v>
      </c>
      <c r="E13" s="1">
        <f t="shared" si="2"/>
        <v>-41258.51940355542</v>
      </c>
    </row>
    <row r="14" spans="1:5" ht="15">
      <c r="A14" s="3">
        <v>11</v>
      </c>
      <c r="B14" s="2">
        <f t="shared" si="3"/>
        <v>576270.1170843473</v>
      </c>
      <c r="C14" s="1">
        <f t="shared" si="0"/>
        <v>-54395.82237000006</v>
      </c>
      <c r="D14" s="1">
        <f t="shared" si="1"/>
        <v>-14056.914174095764</v>
      </c>
      <c r="E14" s="1">
        <f t="shared" si="2"/>
        <v>-40338.908195904296</v>
      </c>
    </row>
    <row r="15" spans="1:5" ht="15">
      <c r="A15" s="3">
        <v>12</v>
      </c>
      <c r="B15" s="2">
        <f t="shared" si="3"/>
        <v>562213.2029102516</v>
      </c>
      <c r="C15" s="1">
        <f t="shared" si="0"/>
        <v>-54395.82237000006</v>
      </c>
      <c r="D15" s="1">
        <f t="shared" si="1"/>
        <v>-15040.898166282452</v>
      </c>
      <c r="E15" s="1">
        <f t="shared" si="2"/>
        <v>-39354.92420371761</v>
      </c>
    </row>
    <row r="16" spans="1:5" ht="15">
      <c r="A16" s="3">
        <v>13</v>
      </c>
      <c r="B16" s="2">
        <f t="shared" si="3"/>
        <v>547172.3047439691</v>
      </c>
      <c r="C16" s="1">
        <f t="shared" si="0"/>
        <v>-54395.82237000006</v>
      </c>
      <c r="D16" s="1">
        <f t="shared" si="1"/>
        <v>-16093.761037922217</v>
      </c>
      <c r="E16" s="1">
        <f t="shared" si="2"/>
        <v>-38302.06133207784</v>
      </c>
    </row>
    <row r="17" spans="1:5" ht="15">
      <c r="A17" s="3">
        <v>14</v>
      </c>
      <c r="B17" s="2">
        <f t="shared" si="3"/>
        <v>531078.5437060469</v>
      </c>
      <c r="C17" s="1">
        <f t="shared" si="0"/>
        <v>-54395.82237000006</v>
      </c>
      <c r="D17" s="1">
        <f t="shared" si="1"/>
        <v>-17220.32431057679</v>
      </c>
      <c r="E17" s="1">
        <f t="shared" si="2"/>
        <v>-37175.49805942327</v>
      </c>
    </row>
    <row r="18" spans="1:5" ht="15">
      <c r="A18" s="3">
        <v>15</v>
      </c>
      <c r="B18" s="2">
        <f t="shared" si="3"/>
        <v>513858.2193954701</v>
      </c>
      <c r="C18" s="1">
        <f t="shared" si="0"/>
        <v>-54395.82237000006</v>
      </c>
      <c r="D18" s="1">
        <f t="shared" si="1"/>
        <v>-18425.747012317166</v>
      </c>
      <c r="E18" s="1">
        <f t="shared" si="2"/>
        <v>-35970.075357682894</v>
      </c>
    </row>
    <row r="19" spans="1:5" ht="15">
      <c r="A19" s="3">
        <v>16</v>
      </c>
      <c r="B19" s="2">
        <f t="shared" si="3"/>
        <v>495432.4723831529</v>
      </c>
      <c r="C19" s="1">
        <f t="shared" si="0"/>
        <v>-54395.82237000006</v>
      </c>
      <c r="D19" s="1">
        <f t="shared" si="1"/>
        <v>-19715.549303179352</v>
      </c>
      <c r="E19" s="1">
        <f t="shared" si="2"/>
        <v>-34680.27306682071</v>
      </c>
    </row>
    <row r="20" spans="1:5" ht="15">
      <c r="A20" s="3">
        <v>17</v>
      </c>
      <c r="B20" s="2">
        <f t="shared" si="3"/>
        <v>475716.92307997355</v>
      </c>
      <c r="C20" s="1">
        <f t="shared" si="0"/>
        <v>-54395.82237000006</v>
      </c>
      <c r="D20" s="1">
        <f t="shared" si="1"/>
        <v>-21095.637754401905</v>
      </c>
      <c r="E20" s="1">
        <f t="shared" si="2"/>
        <v>-33300.184615598155</v>
      </c>
    </row>
    <row r="21" spans="1:5" ht="15">
      <c r="A21" s="3">
        <v>18</v>
      </c>
      <c r="B21" s="2">
        <f t="shared" si="3"/>
        <v>454621.28532557166</v>
      </c>
      <c r="C21" s="1">
        <f t="shared" si="0"/>
        <v>-54395.82237000006</v>
      </c>
      <c r="D21" s="1">
        <f t="shared" si="1"/>
        <v>-22572.33239721004</v>
      </c>
      <c r="E21" s="1">
        <f t="shared" si="2"/>
        <v>-31823.48997279002</v>
      </c>
    </row>
    <row r="22" spans="1:5" ht="15">
      <c r="A22" s="3">
        <v>19</v>
      </c>
      <c r="B22" s="2">
        <f t="shared" si="3"/>
        <v>432048.9529283616</v>
      </c>
      <c r="C22" s="1">
        <f t="shared" si="0"/>
        <v>-54395.82237000006</v>
      </c>
      <c r="D22" s="1">
        <f t="shared" si="1"/>
        <v>-24152.39566501477</v>
      </c>
      <c r="E22" s="1">
        <f t="shared" si="2"/>
        <v>-30243.42670498529</v>
      </c>
    </row>
    <row r="23" spans="1:5" ht="15">
      <c r="A23" s="3">
        <v>20</v>
      </c>
      <c r="B23" s="2">
        <f t="shared" si="3"/>
        <v>407896.55726334685</v>
      </c>
      <c r="C23" s="1">
        <f t="shared" si="0"/>
        <v>-54395.82237000006</v>
      </c>
      <c r="D23" s="1">
        <f t="shared" si="1"/>
        <v>-25843.06336156576</v>
      </c>
      <c r="E23" s="1">
        <f t="shared" si="2"/>
        <v>-28552.7590084343</v>
      </c>
    </row>
    <row r="24" spans="1:5" ht="15">
      <c r="A24" s="3">
        <v>21</v>
      </c>
      <c r="B24" s="2">
        <f t="shared" si="3"/>
        <v>382053.4939017811</v>
      </c>
      <c r="C24" s="1">
        <f t="shared" si="0"/>
        <v>-54395.82237000006</v>
      </c>
      <c r="D24" s="1">
        <f t="shared" si="1"/>
        <v>-27652.0777968754</v>
      </c>
      <c r="E24" s="1">
        <f t="shared" si="2"/>
        <v>-26743.74457312466</v>
      </c>
    </row>
    <row r="25" spans="1:5" ht="15">
      <c r="A25" s="3">
        <v>22</v>
      </c>
      <c r="B25" s="2">
        <f t="shared" si="3"/>
        <v>354401.4161049057</v>
      </c>
      <c r="C25" s="1">
        <f t="shared" si="0"/>
        <v>-54395.82237000006</v>
      </c>
      <c r="D25" s="1">
        <f t="shared" si="1"/>
        <v>-29587.723242656655</v>
      </c>
      <c r="E25" s="1">
        <f t="shared" si="2"/>
        <v>-24808.099127343405</v>
      </c>
    </row>
    <row r="26" spans="1:5" ht="15">
      <c r="A26" s="3">
        <v>23</v>
      </c>
      <c r="B26" s="2">
        <f t="shared" si="3"/>
        <v>324813.69286224904</v>
      </c>
      <c r="C26" s="1">
        <f t="shared" si="0"/>
        <v>-54395.82237000006</v>
      </c>
      <c r="D26" s="1">
        <f t="shared" si="1"/>
        <v>-31658.863869642628</v>
      </c>
      <c r="E26" s="1">
        <f t="shared" si="2"/>
        <v>-22736.958500357432</v>
      </c>
    </row>
    <row r="27" spans="1:5" ht="15">
      <c r="A27" s="3">
        <v>24</v>
      </c>
      <c r="B27" s="2">
        <f t="shared" si="3"/>
        <v>293154.82899260643</v>
      </c>
      <c r="C27" s="1">
        <f t="shared" si="0"/>
        <v>-54395.82237000006</v>
      </c>
      <c r="D27" s="1">
        <f t="shared" si="1"/>
        <v>-33874.98434051763</v>
      </c>
      <c r="E27" s="1">
        <f t="shared" si="2"/>
        <v>-20520.83802948243</v>
      </c>
    </row>
    <row r="28" spans="1:5" ht="15">
      <c r="A28" s="3">
        <v>25</v>
      </c>
      <c r="B28" s="2">
        <f t="shared" si="3"/>
        <v>259279.8446520888</v>
      </c>
      <c r="C28" s="1">
        <f t="shared" si="0"/>
        <v>-54395.82237000006</v>
      </c>
      <c r="D28" s="1">
        <f t="shared" si="1"/>
        <v>-36246.23324435384</v>
      </c>
      <c r="E28" s="1">
        <f t="shared" si="2"/>
        <v>-18149.58912564622</v>
      </c>
    </row>
    <row r="29" spans="1:5" ht="15">
      <c r="A29" s="3">
        <v>26</v>
      </c>
      <c r="B29" s="2">
        <f t="shared" si="3"/>
        <v>223033.61140773495</v>
      </c>
      <c r="C29" s="1">
        <f t="shared" si="0"/>
        <v>-54395.82237000006</v>
      </c>
      <c r="D29" s="1">
        <f t="shared" si="1"/>
        <v>-38783.46957145861</v>
      </c>
      <c r="E29" s="1">
        <f t="shared" si="2"/>
        <v>-15612.352798541448</v>
      </c>
    </row>
    <row r="30" spans="1:5" ht="15">
      <c r="A30" s="3">
        <v>27</v>
      </c>
      <c r="B30" s="2">
        <f t="shared" si="3"/>
        <v>184250.14183627634</v>
      </c>
      <c r="C30" s="1">
        <f t="shared" si="0"/>
        <v>-54395.82237000006</v>
      </c>
      <c r="D30" s="1">
        <f t="shared" si="1"/>
        <v>-41498.31244146069</v>
      </c>
      <c r="E30" s="1">
        <f t="shared" si="2"/>
        <v>-12897.509928539374</v>
      </c>
    </row>
    <row r="31" spans="1:5" ht="15">
      <c r="A31" s="3">
        <v>28</v>
      </c>
      <c r="B31" s="2">
        <f t="shared" si="3"/>
        <v>142751.82939481566</v>
      </c>
      <c r="C31" s="1">
        <f t="shared" si="0"/>
        <v>-54395.82237000006</v>
      </c>
      <c r="D31" s="1">
        <f t="shared" si="1"/>
        <v>-44403.194312363004</v>
      </c>
      <c r="E31" s="1">
        <f t="shared" si="2"/>
        <v>-9992.628057637055</v>
      </c>
    </row>
    <row r="32" spans="1:5" ht="15">
      <c r="A32" s="3">
        <v>29</v>
      </c>
      <c r="B32" s="2">
        <f t="shared" si="3"/>
        <v>98348.63508245266</v>
      </c>
      <c r="C32" s="1">
        <f t="shared" si="0"/>
        <v>-54395.82237000006</v>
      </c>
      <c r="D32" s="1">
        <f t="shared" si="1"/>
        <v>-47511.41791422838</v>
      </c>
      <c r="E32" s="1">
        <f t="shared" si="2"/>
        <v>-6884.404455771677</v>
      </c>
    </row>
    <row r="33" spans="1:5" ht="15">
      <c r="A33" s="3">
        <v>30</v>
      </c>
      <c r="B33" s="2">
        <f t="shared" si="3"/>
        <v>50837.21716822428</v>
      </c>
      <c r="C33" s="1">
        <f t="shared" si="0"/>
        <v>-54395.82237000006</v>
      </c>
      <c r="D33" s="1">
        <f t="shared" si="1"/>
        <v>-50837.21716822431</v>
      </c>
      <c r="E33" s="1">
        <f t="shared" si="2"/>
        <v>-3558.6052017757465</v>
      </c>
    </row>
    <row r="35" spans="2:6" ht="15">
      <c r="B35" t="s">
        <v>10</v>
      </c>
      <c r="C35" t="s">
        <v>11</v>
      </c>
      <c r="D35" s="1">
        <f>SUM(D4:D34)</f>
        <v>-675000.0000000001</v>
      </c>
      <c r="E35" s="1">
        <f>SUM(E4:E34)</f>
        <v>-956874.6711000015</v>
      </c>
      <c r="F3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4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12.00390625" style="0" customWidth="1"/>
    <col min="3" max="3" width="12.57421875" style="0" bestFit="1" customWidth="1"/>
    <col min="4" max="4" width="11.57421875" style="0" bestFit="1" customWidth="1"/>
    <col min="5" max="5" width="12.140625" style="0" bestFit="1" customWidth="1"/>
    <col min="6" max="6" width="11.57421875" style="0" bestFit="1" customWidth="1"/>
    <col min="7" max="7" width="20.00390625" style="0" bestFit="1" customWidth="1"/>
    <col min="8" max="8" width="11.57421875" style="0" bestFit="1" customWidth="1"/>
  </cols>
  <sheetData>
    <row r="1" spans="1:7" ht="15">
      <c r="A1" t="s">
        <v>0</v>
      </c>
      <c r="C1" s="4" t="s">
        <v>1</v>
      </c>
      <c r="D1" s="5" t="s">
        <v>2</v>
      </c>
      <c r="E1" s="16" t="s">
        <v>16</v>
      </c>
      <c r="F1" s="8" t="s">
        <v>4</v>
      </c>
      <c r="G1" s="15" t="s">
        <v>15</v>
      </c>
    </row>
    <row r="2" spans="3:7" ht="15">
      <c r="C2" s="11">
        <v>675000</v>
      </c>
      <c r="D2" s="6">
        <v>0.07</v>
      </c>
      <c r="E2" s="17">
        <v>30</v>
      </c>
      <c r="F2" s="8">
        <v>12</v>
      </c>
      <c r="G2" s="7">
        <f>E2*F2</f>
        <v>360</v>
      </c>
    </row>
    <row r="3" spans="1:6" ht="15">
      <c r="A3" s="12" t="s">
        <v>13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pans="1:6" ht="15">
      <c r="A4" s="3">
        <v>1</v>
      </c>
      <c r="B4" s="3">
        <v>1</v>
      </c>
      <c r="C4" s="10">
        <f>C2</f>
        <v>675000</v>
      </c>
      <c r="D4" s="1">
        <f>PMT($D$2/12,($G$2),($C$4))</f>
        <v>-4490.791842459483</v>
      </c>
      <c r="E4" s="1">
        <f>PPMT($D$2/12,B4,$G$2,$C$4)</f>
        <v>-553.2918424594827</v>
      </c>
      <c r="F4" s="1">
        <f>D4-E4</f>
        <v>-3937.5</v>
      </c>
    </row>
    <row r="5" spans="1:6" ht="15">
      <c r="A5" s="3"/>
      <c r="B5" s="3">
        <f>B4+1</f>
        <v>2</v>
      </c>
      <c r="C5" s="2">
        <f>C4+E4</f>
        <v>674446.7081575405</v>
      </c>
      <c r="D5" s="1">
        <f>PMT($D$2/12,($G$2),($C$4))</f>
        <v>-4490.791842459483</v>
      </c>
      <c r="E5" s="1">
        <f>PPMT($D$2/12,B5,$G$2,$C$4)</f>
        <v>-556.5193782071628</v>
      </c>
      <c r="F5" s="1">
        <f aca="true" t="shared" si="0" ref="F5:F68">D5-E5</f>
        <v>-3934.27246425232</v>
      </c>
    </row>
    <row r="6" spans="1:6" ht="15">
      <c r="A6" s="3"/>
      <c r="B6" s="3">
        <f aca="true" t="shared" si="1" ref="B6:B69">B5+1</f>
        <v>3</v>
      </c>
      <c r="C6" s="2">
        <f aca="true" t="shared" si="2" ref="C6:C69">C5+E5</f>
        <v>673890.1887793334</v>
      </c>
      <c r="D6" s="1">
        <f>PMT($D$2/12,($G$2),($C$4))</f>
        <v>-4490.791842459483</v>
      </c>
      <c r="E6" s="1">
        <f>PPMT($D$2/12,B6,$G$2,$C$4)</f>
        <v>-559.7657412467047</v>
      </c>
      <c r="F6" s="1">
        <f t="shared" si="0"/>
        <v>-3931.026101212778</v>
      </c>
    </row>
    <row r="7" spans="1:6" ht="15">
      <c r="A7" s="3"/>
      <c r="B7" s="3">
        <f t="shared" si="1"/>
        <v>4</v>
      </c>
      <c r="C7" s="2">
        <f t="shared" si="2"/>
        <v>673330.4230380866</v>
      </c>
      <c r="D7" s="1">
        <f>PMT($D$2/12,($G$2),($C$4))</f>
        <v>-4490.791842459483</v>
      </c>
      <c r="E7" s="1">
        <f>PPMT($D$2/12,B7,$G$2,$C$4)</f>
        <v>-563.0310414039773</v>
      </c>
      <c r="F7" s="1">
        <f t="shared" si="0"/>
        <v>-3927.7608010555055</v>
      </c>
    </row>
    <row r="8" spans="1:6" ht="15">
      <c r="A8" s="3"/>
      <c r="B8" s="3">
        <f t="shared" si="1"/>
        <v>5</v>
      </c>
      <c r="C8" s="2">
        <f t="shared" si="2"/>
        <v>672767.3919966826</v>
      </c>
      <c r="D8" s="1">
        <f>PMT($D$2/12,($G$2),($C$4))</f>
        <v>-4490.791842459483</v>
      </c>
      <c r="E8" s="1">
        <f>PPMT($D$2/12,B8,$G$2,$C$4)</f>
        <v>-566.3153891455004</v>
      </c>
      <c r="F8" s="1">
        <f t="shared" si="0"/>
        <v>-3924.4764533139823</v>
      </c>
    </row>
    <row r="9" spans="1:6" ht="15">
      <c r="A9" s="3"/>
      <c r="B9" s="3">
        <f t="shared" si="1"/>
        <v>6</v>
      </c>
      <c r="C9" s="2">
        <f t="shared" si="2"/>
        <v>672201.0766075371</v>
      </c>
      <c r="D9" s="1">
        <f>PMT($D$2/12,($G$2),($C$4))</f>
        <v>-4490.791842459483</v>
      </c>
      <c r="E9" s="1">
        <f>PPMT($D$2/12,B9,$G$2,$C$4)</f>
        <v>-569.6188955821822</v>
      </c>
      <c r="F9" s="1">
        <f t="shared" si="0"/>
        <v>-3921.1729468773005</v>
      </c>
    </row>
    <row r="10" spans="1:6" ht="15">
      <c r="A10" s="3"/>
      <c r="B10" s="3">
        <f t="shared" si="1"/>
        <v>7</v>
      </c>
      <c r="C10" s="2">
        <f t="shared" si="2"/>
        <v>671631.457711955</v>
      </c>
      <c r="D10" s="1">
        <f>PMT($D$2/12,($G$2),($C$4))</f>
        <v>-4490.791842459483</v>
      </c>
      <c r="E10" s="1">
        <f>PPMT($D$2/12,B10,$G$2,$C$4)</f>
        <v>-572.9416724730786</v>
      </c>
      <c r="F10" s="1">
        <f t="shared" si="0"/>
        <v>-3917.850169986404</v>
      </c>
    </row>
    <row r="11" spans="1:6" ht="15">
      <c r="A11" s="3"/>
      <c r="B11" s="3">
        <f t="shared" si="1"/>
        <v>8</v>
      </c>
      <c r="C11" s="2">
        <f t="shared" si="2"/>
        <v>671058.5160394819</v>
      </c>
      <c r="D11" s="1">
        <f>PMT($D$2/12,($G$2),($C$4))</f>
        <v>-4490.791842459483</v>
      </c>
      <c r="E11" s="1">
        <f>PPMT($D$2/12,B11,$G$2,$C$4)</f>
        <v>-576.2838322291718</v>
      </c>
      <c r="F11" s="1">
        <f t="shared" si="0"/>
        <v>-3914.508010230311</v>
      </c>
    </row>
    <row r="12" spans="1:6" ht="15">
      <c r="A12" s="3"/>
      <c r="B12" s="3">
        <f t="shared" si="1"/>
        <v>9</v>
      </c>
      <c r="C12" s="2">
        <f t="shared" si="2"/>
        <v>670482.2322072526</v>
      </c>
      <c r="D12" s="1">
        <f>PMT($D$2/12,($G$2),($C$4))</f>
        <v>-4490.791842459483</v>
      </c>
      <c r="E12" s="1">
        <f>PPMT($D$2/12,B12,$G$2,$C$4)</f>
        <v>-579.6454879171747</v>
      </c>
      <c r="F12" s="1">
        <f t="shared" si="0"/>
        <v>-3911.146354542308</v>
      </c>
    </row>
    <row r="13" spans="1:8" ht="15">
      <c r="A13" s="3"/>
      <c r="B13" s="3">
        <f t="shared" si="1"/>
        <v>10</v>
      </c>
      <c r="C13" s="2">
        <f t="shared" si="2"/>
        <v>669902.5867193355</v>
      </c>
      <c r="D13" s="1">
        <f>PMT($D$2/12,($G$2),($C$4))</f>
        <v>-4490.791842459483</v>
      </c>
      <c r="E13" s="1">
        <f>PPMT($D$2/12,B13,$G$2,$C$4)</f>
        <v>-583.0267532633579</v>
      </c>
      <c r="F13" s="1">
        <f t="shared" si="0"/>
        <v>-3907.765089196125</v>
      </c>
      <c r="G13" s="14" t="s">
        <v>14</v>
      </c>
      <c r="H13" s="13">
        <v>1</v>
      </c>
    </row>
    <row r="14" spans="1:8" ht="15">
      <c r="A14" s="3"/>
      <c r="B14" s="3">
        <f t="shared" si="1"/>
        <v>11</v>
      </c>
      <c r="C14" s="2">
        <f t="shared" si="2"/>
        <v>669319.5599660722</v>
      </c>
      <c r="D14" s="1">
        <f>PMT($D$2/12,($G$2),($C$4))</f>
        <v>-4490.791842459483</v>
      </c>
      <c r="E14" s="1">
        <f>PPMT($D$2/12,B14,$G$2,$C$4)</f>
        <v>-586.4277426573954</v>
      </c>
      <c r="F14" s="1">
        <f t="shared" si="0"/>
        <v>-3904.3640998020874</v>
      </c>
      <c r="G14" s="9" t="s">
        <v>8</v>
      </c>
      <c r="H14" s="9" t="s">
        <v>9</v>
      </c>
    </row>
    <row r="15" spans="1:8" ht="15">
      <c r="A15" s="3"/>
      <c r="B15" s="3">
        <f t="shared" si="1"/>
        <v>12</v>
      </c>
      <c r="C15" s="2">
        <f t="shared" si="2"/>
        <v>668733.1322234148</v>
      </c>
      <c r="D15" s="1">
        <f>PMT($D$2/12,($G$2),($C$4))</f>
        <v>-4490.791842459483</v>
      </c>
      <c r="E15" s="1">
        <f>PPMT($D$2/12,B15,$G$2,$C$4)</f>
        <v>-589.8485711562298</v>
      </c>
      <c r="F15" s="1">
        <f t="shared" si="0"/>
        <v>-3900.943271303253</v>
      </c>
      <c r="G15" s="1">
        <f>SUM(E4:E15)</f>
        <v>-6856.716347741419</v>
      </c>
      <c r="H15" s="1">
        <f>SUM(F4:F15)</f>
        <v>-47032.78576177237</v>
      </c>
    </row>
    <row r="16" spans="1:6" ht="15">
      <c r="A16" s="3">
        <v>2</v>
      </c>
      <c r="B16" s="3">
        <f t="shared" si="1"/>
        <v>13</v>
      </c>
      <c r="C16" s="2">
        <f t="shared" si="2"/>
        <v>668143.2836522586</v>
      </c>
      <c r="D16" s="1">
        <f>PMT($D$2/12,($G$2),($C$4))</f>
        <v>-4490.791842459483</v>
      </c>
      <c r="E16" s="1">
        <f>PPMT($D$2/12,B16,$G$2,$C$4)</f>
        <v>-593.2893544879744</v>
      </c>
      <c r="F16" s="1">
        <f t="shared" si="0"/>
        <v>-3897.5024879715083</v>
      </c>
    </row>
    <row r="17" spans="1:6" ht="15">
      <c r="A17" s="3"/>
      <c r="B17" s="3">
        <f t="shared" si="1"/>
        <v>14</v>
      </c>
      <c r="C17" s="2">
        <f t="shared" si="2"/>
        <v>667549.9942977706</v>
      </c>
      <c r="D17" s="1">
        <f>PMT($D$2/12,($G$2),($C$4))</f>
        <v>-4490.791842459483</v>
      </c>
      <c r="E17" s="1">
        <f>PPMT($D$2/12,B17,$G$2,$C$4)</f>
        <v>-596.750209055821</v>
      </c>
      <c r="F17" s="1">
        <f t="shared" si="0"/>
        <v>-3894.0416334036618</v>
      </c>
    </row>
    <row r="18" spans="1:6" ht="15">
      <c r="A18" s="3"/>
      <c r="B18" s="3">
        <f t="shared" si="1"/>
        <v>15</v>
      </c>
      <c r="C18" s="2">
        <f t="shared" si="2"/>
        <v>666953.2440887147</v>
      </c>
      <c r="D18" s="1">
        <f>PMT($D$2/12,($G$2),($C$4))</f>
        <v>-4490.791842459483</v>
      </c>
      <c r="E18" s="1">
        <f>PPMT($D$2/12,B18,$G$2,$C$4)</f>
        <v>-600.2312519419802</v>
      </c>
      <c r="F18" s="1">
        <f t="shared" si="0"/>
        <v>-3890.5605905175025</v>
      </c>
    </row>
    <row r="19" spans="1:6" ht="15">
      <c r="A19" s="3"/>
      <c r="B19" s="3">
        <f t="shared" si="1"/>
        <v>16</v>
      </c>
      <c r="C19" s="2">
        <f t="shared" si="2"/>
        <v>666353.0128367727</v>
      </c>
      <c r="D19" s="1">
        <f>PMT($D$2/12,($G$2),($C$4))</f>
        <v>-4490.791842459483</v>
      </c>
      <c r="E19" s="1">
        <f>PPMT($D$2/12,B19,$G$2,$C$4)</f>
        <v>-603.7326009116409</v>
      </c>
      <c r="F19" s="1">
        <f t="shared" si="0"/>
        <v>-3887.059241547842</v>
      </c>
    </row>
    <row r="20" spans="1:6" ht="15">
      <c r="A20" s="3"/>
      <c r="B20" s="3">
        <f t="shared" si="1"/>
        <v>17</v>
      </c>
      <c r="C20" s="2">
        <f t="shared" si="2"/>
        <v>665749.2802358611</v>
      </c>
      <c r="D20" s="1">
        <f>PMT($D$2/12,($G$2),($C$4))</f>
        <v>-4490.791842459483</v>
      </c>
      <c r="E20" s="1">
        <f>PPMT($D$2/12,B20,$G$2,$C$4)</f>
        <v>-607.2543744169589</v>
      </c>
      <c r="F20" s="1">
        <f t="shared" si="0"/>
        <v>-3883.537468042524</v>
      </c>
    </row>
    <row r="21" spans="1:6" ht="15">
      <c r="A21" s="3"/>
      <c r="B21" s="3">
        <f t="shared" si="1"/>
        <v>18</v>
      </c>
      <c r="C21" s="2">
        <f t="shared" si="2"/>
        <v>665142.0258614441</v>
      </c>
      <c r="D21" s="1">
        <f>PMT($D$2/12,($G$2),($C$4))</f>
        <v>-4490.791842459483</v>
      </c>
      <c r="E21" s="1">
        <f>PPMT($D$2/12,B21,$G$2,$C$4)</f>
        <v>-610.7966916010582</v>
      </c>
      <c r="F21" s="1">
        <f t="shared" si="0"/>
        <v>-3879.9951508584245</v>
      </c>
    </row>
    <row r="22" spans="1:6" ht="15">
      <c r="A22" s="3"/>
      <c r="B22" s="3">
        <f t="shared" si="1"/>
        <v>19</v>
      </c>
      <c r="C22" s="2">
        <f t="shared" si="2"/>
        <v>664531.229169843</v>
      </c>
      <c r="D22" s="1">
        <f>PMT($D$2/12,($G$2),($C$4))</f>
        <v>-4490.791842459483</v>
      </c>
      <c r="E22" s="1">
        <f>PPMT($D$2/12,B22,$G$2,$C$4)</f>
        <v>-614.3596723020642</v>
      </c>
      <c r="F22" s="1">
        <f t="shared" si="0"/>
        <v>-3876.4321701574186</v>
      </c>
    </row>
    <row r="23" spans="1:6" ht="15">
      <c r="A23" s="3"/>
      <c r="B23" s="3">
        <f t="shared" si="1"/>
        <v>20</v>
      </c>
      <c r="C23" s="2">
        <f t="shared" si="2"/>
        <v>663916.869497541</v>
      </c>
      <c r="D23" s="1">
        <f>PMT($D$2/12,($G$2),($C$4))</f>
        <v>-4490.791842459483</v>
      </c>
      <c r="E23" s="1">
        <f>PPMT($D$2/12,B23,$G$2,$C$4)</f>
        <v>-617.9434370571594</v>
      </c>
      <c r="F23" s="1">
        <f t="shared" si="0"/>
        <v>-3872.8484054023234</v>
      </c>
    </row>
    <row r="24" spans="1:6" ht="15">
      <c r="A24" s="3"/>
      <c r="B24" s="3">
        <f t="shared" si="1"/>
        <v>21</v>
      </c>
      <c r="C24" s="2">
        <f t="shared" si="2"/>
        <v>663298.9260604838</v>
      </c>
      <c r="D24" s="1">
        <f>PMT($D$2/12,($G$2),($C$4))</f>
        <v>-4490.791842459483</v>
      </c>
      <c r="E24" s="1">
        <f>PPMT($D$2/12,B24,$G$2,$C$4)</f>
        <v>-621.5481071066606</v>
      </c>
      <c r="F24" s="1">
        <f t="shared" si="0"/>
        <v>-3869.243735352822</v>
      </c>
    </row>
    <row r="25" spans="1:8" ht="15">
      <c r="A25" s="3"/>
      <c r="B25" s="3">
        <f t="shared" si="1"/>
        <v>22</v>
      </c>
      <c r="C25" s="2">
        <f t="shared" si="2"/>
        <v>662677.3779533771</v>
      </c>
      <c r="D25" s="1">
        <f>PMT($D$2/12,($G$2),($C$4))</f>
        <v>-4490.791842459483</v>
      </c>
      <c r="E25" s="1">
        <f>PPMT($D$2/12,B25,$G$2,$C$4)</f>
        <v>-625.1738043981154</v>
      </c>
      <c r="F25" s="1">
        <f t="shared" si="0"/>
        <v>-3865.6180380613673</v>
      </c>
      <c r="G25" s="14" t="s">
        <v>14</v>
      </c>
      <c r="H25" s="13">
        <v>2</v>
      </c>
    </row>
    <row r="26" spans="1:8" ht="15">
      <c r="A26" s="3"/>
      <c r="B26" s="3">
        <f t="shared" si="1"/>
        <v>23</v>
      </c>
      <c r="C26" s="2">
        <f t="shared" si="2"/>
        <v>662052.2041489789</v>
      </c>
      <c r="D26" s="1">
        <f>PMT($D$2/12,($G$2),($C$4))</f>
        <v>-4490.791842459483</v>
      </c>
      <c r="E26" s="1">
        <f>PPMT($D$2/12,B26,$G$2,$C$4)</f>
        <v>-628.820651590438</v>
      </c>
      <c r="F26" s="1">
        <f t="shared" si="0"/>
        <v>-3861.9711908690447</v>
      </c>
      <c r="G26" s="9" t="s">
        <v>8</v>
      </c>
      <c r="H26" s="9" t="s">
        <v>9</v>
      </c>
    </row>
    <row r="27" spans="1:8" ht="15">
      <c r="A27" s="3"/>
      <c r="B27" s="3">
        <f t="shared" si="1"/>
        <v>24</v>
      </c>
      <c r="C27" s="2">
        <f t="shared" si="2"/>
        <v>661423.3834973885</v>
      </c>
      <c r="D27" s="1">
        <f>PMT($D$2/12,($G$2),($C$4))</f>
        <v>-4490.791842459483</v>
      </c>
      <c r="E27" s="1">
        <f>PPMT($D$2/12,B27,$G$2,$C$4)</f>
        <v>-632.4887720580487</v>
      </c>
      <c r="F27" s="1">
        <f t="shared" si="0"/>
        <v>-3858.303070401434</v>
      </c>
      <c r="G27" s="1">
        <f>SUM(E16:E27)</f>
        <v>-7352.388926927919</v>
      </c>
      <c r="H27" s="1">
        <f>SUM(F16:F27)</f>
        <v>-46537.11318258587</v>
      </c>
    </row>
    <row r="28" spans="1:6" ht="15">
      <c r="A28" s="3">
        <v>3</v>
      </c>
      <c r="B28" s="3">
        <f t="shared" si="1"/>
        <v>25</v>
      </c>
      <c r="C28" s="2">
        <f t="shared" si="2"/>
        <v>660790.8947253304</v>
      </c>
      <c r="D28" s="1">
        <f>PMT($D$2/12,($G$2),($C$4))</f>
        <v>-4490.791842459483</v>
      </c>
      <c r="E28" s="1">
        <f>PPMT($D$2/12,B28,$G$2,$C$4)</f>
        <v>-636.1782898950546</v>
      </c>
      <c r="F28" s="1">
        <f t="shared" si="0"/>
        <v>-3854.613552564428</v>
      </c>
    </row>
    <row r="29" spans="1:6" ht="15">
      <c r="A29" s="3"/>
      <c r="B29" s="3">
        <f t="shared" si="1"/>
        <v>26</v>
      </c>
      <c r="C29" s="2">
        <f t="shared" si="2"/>
        <v>660154.7164354353</v>
      </c>
      <c r="D29" s="1">
        <f>PMT($D$2/12,($G$2),($C$4))</f>
        <v>-4490.791842459483</v>
      </c>
      <c r="E29" s="1">
        <f>PPMT($D$2/12,B29,$G$2,$C$4)</f>
        <v>-639.8893299194424</v>
      </c>
      <c r="F29" s="1">
        <f t="shared" si="0"/>
        <v>-3850.9025125400403</v>
      </c>
    </row>
    <row r="30" spans="1:6" ht="15">
      <c r="A30" s="3"/>
      <c r="B30" s="3">
        <f t="shared" si="1"/>
        <v>27</v>
      </c>
      <c r="C30" s="2">
        <f t="shared" si="2"/>
        <v>659514.8271055159</v>
      </c>
      <c r="D30" s="1">
        <f>PMT($D$2/12,($G$2),($C$4))</f>
        <v>-4490.791842459483</v>
      </c>
      <c r="E30" s="1">
        <f>PPMT($D$2/12,B30,$G$2,$C$4)</f>
        <v>-643.6220176773054</v>
      </c>
      <c r="F30" s="1">
        <f t="shared" si="0"/>
        <v>-3847.1698247821773</v>
      </c>
    </row>
    <row r="31" spans="1:6" ht="15">
      <c r="A31" s="3"/>
      <c r="B31" s="3">
        <f t="shared" si="1"/>
        <v>28</v>
      </c>
      <c r="C31" s="2">
        <f t="shared" si="2"/>
        <v>658871.2050878386</v>
      </c>
      <c r="D31" s="1">
        <f>PMT($D$2/12,($G$2),($C$4))</f>
        <v>-4490.791842459483</v>
      </c>
      <c r="E31" s="1">
        <f>PPMT($D$2/12,B31,$G$2,$C$4)</f>
        <v>-647.3764794470894</v>
      </c>
      <c r="F31" s="1">
        <f t="shared" si="0"/>
        <v>-3843.4153630123933</v>
      </c>
    </row>
    <row r="32" spans="1:6" ht="15">
      <c r="A32" s="3"/>
      <c r="B32" s="3">
        <f t="shared" si="1"/>
        <v>29</v>
      </c>
      <c r="C32" s="2">
        <f t="shared" si="2"/>
        <v>658223.8286083915</v>
      </c>
      <c r="D32" s="1">
        <f>PMT($D$2/12,($G$2),($C$4))</f>
        <v>-4490.791842459483</v>
      </c>
      <c r="E32" s="1">
        <f>PPMT($D$2/12,B32,$G$2,$C$4)</f>
        <v>-651.1528422438641</v>
      </c>
      <c r="F32" s="1">
        <f t="shared" si="0"/>
        <v>-3839.6390002156186</v>
      </c>
    </row>
    <row r="33" spans="1:6" ht="15">
      <c r="A33" s="3"/>
      <c r="B33" s="3">
        <f t="shared" si="1"/>
        <v>30</v>
      </c>
      <c r="C33" s="2">
        <f t="shared" si="2"/>
        <v>657572.6757661476</v>
      </c>
      <c r="D33" s="1">
        <f>PMT($D$2/12,($G$2),($C$4))</f>
        <v>-4490.791842459483</v>
      </c>
      <c r="E33" s="1">
        <f>PPMT($D$2/12,B33,$G$2,$C$4)</f>
        <v>-654.9512338236204</v>
      </c>
      <c r="F33" s="1">
        <f t="shared" si="0"/>
        <v>-3835.8406086358623</v>
      </c>
    </row>
    <row r="34" spans="1:6" ht="15">
      <c r="A34" s="3"/>
      <c r="B34" s="3">
        <f t="shared" si="1"/>
        <v>31</v>
      </c>
      <c r="C34" s="2">
        <f t="shared" si="2"/>
        <v>656917.7245323239</v>
      </c>
      <c r="D34" s="1">
        <f>PMT($D$2/12,($G$2),($C$4))</f>
        <v>-4490.791842459483</v>
      </c>
      <c r="E34" s="1">
        <f>PPMT($D$2/12,B34,$G$2,$C$4)</f>
        <v>-658.771782687591</v>
      </c>
      <c r="F34" s="1">
        <f t="shared" si="0"/>
        <v>-3832.0200597718917</v>
      </c>
    </row>
    <row r="35" spans="1:6" ht="15">
      <c r="A35" s="3"/>
      <c r="B35" s="3">
        <f t="shared" si="1"/>
        <v>32</v>
      </c>
      <c r="C35" s="2">
        <f t="shared" si="2"/>
        <v>656258.9527496363</v>
      </c>
      <c r="D35" s="1">
        <f>PMT($D$2/12,($G$2),($C$4))</f>
        <v>-4490.791842459483</v>
      </c>
      <c r="E35" s="1">
        <f>PPMT($D$2/12,B35,$G$2,$C$4)</f>
        <v>-662.6146180866017</v>
      </c>
      <c r="F35" s="1">
        <f t="shared" si="0"/>
        <v>-3828.177224372881</v>
      </c>
    </row>
    <row r="36" spans="1:6" ht="15">
      <c r="A36" s="3"/>
      <c r="B36" s="3">
        <f t="shared" si="1"/>
        <v>33</v>
      </c>
      <c r="C36" s="2">
        <f t="shared" si="2"/>
        <v>655596.3381315497</v>
      </c>
      <c r="D36" s="1">
        <f>PMT($D$2/12,($G$2),($C$4))</f>
        <v>-4490.791842459483</v>
      </c>
      <c r="E36" s="1">
        <f>PPMT($D$2/12,B36,$G$2,$C$4)</f>
        <v>-666.479870025441</v>
      </c>
      <c r="F36" s="1">
        <f t="shared" si="0"/>
        <v>-3824.3119724340418</v>
      </c>
    </row>
    <row r="37" spans="1:8" ht="15">
      <c r="A37" s="3"/>
      <c r="B37" s="3">
        <f t="shared" si="1"/>
        <v>34</v>
      </c>
      <c r="C37" s="2">
        <f t="shared" si="2"/>
        <v>654929.8582615242</v>
      </c>
      <c r="D37" s="1">
        <f>PMT($D$2/12,($G$2),($C$4))</f>
        <v>-4490.791842459483</v>
      </c>
      <c r="E37" s="1">
        <f>PPMT($D$2/12,B37,$G$2,$C$4)</f>
        <v>-670.3676692672557</v>
      </c>
      <c r="F37" s="1">
        <f t="shared" si="0"/>
        <v>-3820.424173192227</v>
      </c>
      <c r="G37" s="14" t="s">
        <v>14</v>
      </c>
      <c r="H37" s="13">
        <v>3</v>
      </c>
    </row>
    <row r="38" spans="1:8" ht="15">
      <c r="A38" s="3"/>
      <c r="B38" s="3">
        <f t="shared" si="1"/>
        <v>35</v>
      </c>
      <c r="C38" s="2">
        <f t="shared" si="2"/>
        <v>654259.490592257</v>
      </c>
      <c r="D38" s="1">
        <f>PMT($D$2/12,($G$2),($C$4))</f>
        <v>-4490.791842459483</v>
      </c>
      <c r="E38" s="1">
        <f>PPMT($D$2/12,B38,$G$2,$C$4)</f>
        <v>-674.2781473379814</v>
      </c>
      <c r="F38" s="1">
        <f t="shared" si="0"/>
        <v>-3816.5136951215013</v>
      </c>
      <c r="G38" s="9" t="s">
        <v>8</v>
      </c>
      <c r="H38" s="9" t="s">
        <v>9</v>
      </c>
    </row>
    <row r="39" spans="1:8" ht="15">
      <c r="A39" s="3"/>
      <c r="B39" s="3">
        <f t="shared" si="1"/>
        <v>36</v>
      </c>
      <c r="C39" s="2">
        <f t="shared" si="2"/>
        <v>653585.212444919</v>
      </c>
      <c r="D39" s="1">
        <f>PMT($D$2/12,($G$2),($C$4))</f>
        <v>-4490.791842459483</v>
      </c>
      <c r="E39" s="1">
        <f>PPMT($D$2/12,B39,$G$2,$C$4)</f>
        <v>-678.2114365307862</v>
      </c>
      <c r="F39" s="1">
        <f t="shared" si="0"/>
        <v>-3812.5804059286966</v>
      </c>
      <c r="G39" s="1">
        <f>SUM(E28:E39)</f>
        <v>-7883.893716942035</v>
      </c>
      <c r="H39" s="1">
        <f>SUM(F28:F39)</f>
        <v>-46005.60839257176</v>
      </c>
    </row>
    <row r="40" spans="1:6" ht="15">
      <c r="A40" s="3">
        <v>4</v>
      </c>
      <c r="B40" s="3">
        <f t="shared" si="1"/>
        <v>37</v>
      </c>
      <c r="C40" s="2">
        <f t="shared" si="2"/>
        <v>652907.0010083882</v>
      </c>
      <c r="D40" s="1">
        <f>PMT($D$2/12,($G$2),($C$4))</f>
        <v>-4490.791842459483</v>
      </c>
      <c r="E40" s="1">
        <f>PPMT($D$2/12,B40,$G$2,$C$4)</f>
        <v>-682.1676699105492</v>
      </c>
      <c r="F40" s="1">
        <f t="shared" si="0"/>
        <v>-3808.6241725489335</v>
      </c>
    </row>
    <row r="41" spans="1:6" ht="15">
      <c r="A41" s="3"/>
      <c r="B41" s="3">
        <f t="shared" si="1"/>
        <v>38</v>
      </c>
      <c r="C41" s="2">
        <f t="shared" si="2"/>
        <v>652224.8333384776</v>
      </c>
      <c r="D41" s="1">
        <f>PMT($D$2/12,($G$2),($C$4))</f>
        <v>-4490.791842459483</v>
      </c>
      <c r="E41" s="1">
        <f>PPMT($D$2/12,B41,$G$2,$C$4)</f>
        <v>-686.1469813183608</v>
      </c>
      <c r="F41" s="1">
        <f t="shared" si="0"/>
        <v>-3804.644861141122</v>
      </c>
    </row>
    <row r="42" spans="1:6" ht="15">
      <c r="A42" s="3"/>
      <c r="B42" s="3">
        <f t="shared" si="1"/>
        <v>39</v>
      </c>
      <c r="C42" s="2">
        <f t="shared" si="2"/>
        <v>651538.6863571593</v>
      </c>
      <c r="D42" s="1">
        <f>PMT($D$2/12,($G$2),($C$4))</f>
        <v>-4490.791842459483</v>
      </c>
      <c r="E42" s="1">
        <f>PPMT($D$2/12,B42,$G$2,$C$4)</f>
        <v>-690.1495053760514</v>
      </c>
      <c r="F42" s="1">
        <f t="shared" si="0"/>
        <v>-3800.6423370834314</v>
      </c>
    </row>
    <row r="43" spans="1:6" ht="15">
      <c r="A43" s="3"/>
      <c r="B43" s="3">
        <f t="shared" si="1"/>
        <v>40</v>
      </c>
      <c r="C43" s="2">
        <f t="shared" si="2"/>
        <v>650848.5368517833</v>
      </c>
      <c r="D43" s="1">
        <f>PMT($D$2/12,($G$2),($C$4))</f>
        <v>-4490.791842459483</v>
      </c>
      <c r="E43" s="1">
        <f>PPMT($D$2/12,B43,$G$2,$C$4)</f>
        <v>-694.1753774907452</v>
      </c>
      <c r="F43" s="1">
        <f t="shared" si="0"/>
        <v>-3796.6164649687375</v>
      </c>
    </row>
    <row r="44" spans="1:6" ht="15">
      <c r="A44" s="3"/>
      <c r="B44" s="3">
        <f t="shared" si="1"/>
        <v>41</v>
      </c>
      <c r="C44" s="2">
        <f t="shared" si="2"/>
        <v>650154.3614742926</v>
      </c>
      <c r="D44" s="1">
        <f>PMT($D$2/12,($G$2),($C$4))</f>
        <v>-4490.791842459483</v>
      </c>
      <c r="E44" s="1">
        <f>PPMT($D$2/12,B44,$G$2,$C$4)</f>
        <v>-698.2247338594411</v>
      </c>
      <c r="F44" s="1">
        <f t="shared" si="0"/>
        <v>-3792.5671086000416</v>
      </c>
    </row>
    <row r="45" spans="1:6" ht="15">
      <c r="A45" s="3"/>
      <c r="B45" s="3">
        <f t="shared" si="1"/>
        <v>42</v>
      </c>
      <c r="C45" s="2">
        <f t="shared" si="2"/>
        <v>649456.1367404332</v>
      </c>
      <c r="D45" s="1">
        <f>PMT($D$2/12,($G$2),($C$4))</f>
        <v>-4490.791842459483</v>
      </c>
      <c r="E45" s="1">
        <f>PPMT($D$2/12,B45,$G$2,$C$4)</f>
        <v>-702.2977114736218</v>
      </c>
      <c r="F45" s="1">
        <f t="shared" si="0"/>
        <v>-3788.494130985861</v>
      </c>
    </row>
    <row r="46" spans="1:6" ht="15">
      <c r="A46" s="3"/>
      <c r="B46" s="3">
        <f t="shared" si="1"/>
        <v>43</v>
      </c>
      <c r="C46" s="2">
        <f t="shared" si="2"/>
        <v>648753.8390289595</v>
      </c>
      <c r="D46" s="1">
        <f>PMT($D$2/12,($G$2),($C$4))</f>
        <v>-4490.791842459483</v>
      </c>
      <c r="E46" s="1">
        <f>PPMT($D$2/12,B46,$G$2,$C$4)</f>
        <v>-706.3944481238832</v>
      </c>
      <c r="F46" s="1">
        <f t="shared" si="0"/>
        <v>-3784.3973943355995</v>
      </c>
    </row>
    <row r="47" spans="1:6" ht="15">
      <c r="A47" s="3"/>
      <c r="B47" s="3">
        <f t="shared" si="1"/>
        <v>44</v>
      </c>
      <c r="C47" s="2">
        <f t="shared" si="2"/>
        <v>648047.4445808356</v>
      </c>
      <c r="D47" s="1">
        <f>PMT($D$2/12,($G$2),($C$4))</f>
        <v>-4490.791842459483</v>
      </c>
      <c r="E47" s="1">
        <f>PPMT($D$2/12,B47,$G$2,$C$4)</f>
        <v>-710.5150824046068</v>
      </c>
      <c r="F47" s="1">
        <f t="shared" si="0"/>
        <v>-3780.276760054876</v>
      </c>
    </row>
    <row r="48" spans="1:6" ht="15">
      <c r="A48" s="3"/>
      <c r="B48" s="3">
        <f t="shared" si="1"/>
        <v>45</v>
      </c>
      <c r="C48" s="2">
        <f t="shared" si="2"/>
        <v>647336.929498431</v>
      </c>
      <c r="D48" s="1">
        <f>PMT($D$2/12,($G$2),($C$4))</f>
        <v>-4490.791842459483</v>
      </c>
      <c r="E48" s="1">
        <f>PPMT($D$2/12,B48,$G$2,$C$4)</f>
        <v>-714.6597537186335</v>
      </c>
      <c r="F48" s="1">
        <f t="shared" si="0"/>
        <v>-3776.132088740849</v>
      </c>
    </row>
    <row r="49" spans="1:8" ht="15">
      <c r="A49" s="3"/>
      <c r="B49" s="3">
        <f t="shared" si="1"/>
        <v>46</v>
      </c>
      <c r="C49" s="2">
        <f t="shared" si="2"/>
        <v>646622.2697447124</v>
      </c>
      <c r="D49" s="1">
        <f>PMT($D$2/12,($G$2),($C$4))</f>
        <v>-4490.791842459483</v>
      </c>
      <c r="E49" s="1">
        <f>PPMT($D$2/12,B49,$G$2,$C$4)</f>
        <v>-718.8286022819921</v>
      </c>
      <c r="F49" s="1">
        <f t="shared" si="0"/>
        <v>-3771.9632401774907</v>
      </c>
      <c r="G49" s="14" t="s">
        <v>14</v>
      </c>
      <c r="H49" s="13">
        <v>4</v>
      </c>
    </row>
    <row r="50" spans="1:8" ht="15">
      <c r="A50" s="3"/>
      <c r="B50" s="3">
        <f t="shared" si="1"/>
        <v>47</v>
      </c>
      <c r="C50" s="2">
        <f t="shared" si="2"/>
        <v>645903.4411424304</v>
      </c>
      <c r="D50" s="1">
        <f>PMT($D$2/12,($G$2),($C$4))</f>
        <v>-4490.791842459483</v>
      </c>
      <c r="E50" s="1">
        <f>PPMT($D$2/12,B50,$G$2,$C$4)</f>
        <v>-723.021769128638</v>
      </c>
      <c r="F50" s="1">
        <f t="shared" si="0"/>
        <v>-3767.7700733308448</v>
      </c>
      <c r="G50" s="9" t="s">
        <v>8</v>
      </c>
      <c r="H50" s="9" t="s">
        <v>9</v>
      </c>
    </row>
    <row r="51" spans="1:8" ht="15">
      <c r="A51" s="3"/>
      <c r="B51" s="3">
        <f t="shared" si="1"/>
        <v>48</v>
      </c>
      <c r="C51" s="2">
        <f t="shared" si="2"/>
        <v>645180.4193733018</v>
      </c>
      <c r="D51" s="1">
        <f>PMT($D$2/12,($G$2),($C$4))</f>
        <v>-4490.791842459483</v>
      </c>
      <c r="E51" s="1">
        <f>PPMT($D$2/12,B51,$G$2,$C$4)</f>
        <v>-727.2393961152206</v>
      </c>
      <c r="F51" s="1">
        <f t="shared" si="0"/>
        <v>-3763.552446344262</v>
      </c>
      <c r="G51" s="1">
        <f>SUM(E40:E51)</f>
        <v>-8453.821031201744</v>
      </c>
      <c r="H51" s="1">
        <f>SUM(F40:F51)</f>
        <v>-45435.68107831205</v>
      </c>
    </row>
    <row r="52" spans="1:6" ht="15">
      <c r="A52" s="3">
        <v>5</v>
      </c>
      <c r="B52" s="3">
        <f t="shared" si="1"/>
        <v>49</v>
      </c>
      <c r="C52" s="2">
        <f t="shared" si="2"/>
        <v>644453.1799771866</v>
      </c>
      <c r="D52" s="1">
        <f>PMT($D$2/12,($G$2),($C$4))</f>
        <v>-4490.791842459483</v>
      </c>
      <c r="E52" s="1">
        <f>PPMT($D$2/12,B52,$G$2,$C$4)</f>
        <v>-731.4816259258932</v>
      </c>
      <c r="F52" s="1">
        <f t="shared" si="0"/>
        <v>-3759.3102165335895</v>
      </c>
    </row>
    <row r="53" spans="1:6" ht="15">
      <c r="A53" s="3"/>
      <c r="B53" s="3">
        <f t="shared" si="1"/>
        <v>50</v>
      </c>
      <c r="C53" s="2">
        <f t="shared" si="2"/>
        <v>643721.6983512607</v>
      </c>
      <c r="D53" s="1">
        <f>PMT($D$2/12,($G$2),($C$4))</f>
        <v>-4490.791842459483</v>
      </c>
      <c r="E53" s="1">
        <f>PPMT($D$2/12,B53,$G$2,$C$4)</f>
        <v>-735.7486020771275</v>
      </c>
      <c r="F53" s="1">
        <f t="shared" si="0"/>
        <v>-3755.043240382355</v>
      </c>
    </row>
    <row r="54" spans="1:6" ht="15">
      <c r="A54" s="3"/>
      <c r="B54" s="3">
        <f t="shared" si="1"/>
        <v>51</v>
      </c>
      <c r="C54" s="2">
        <f t="shared" si="2"/>
        <v>642985.9497491836</v>
      </c>
      <c r="D54" s="1">
        <f>PMT($D$2/12,($G$2),($C$4))</f>
        <v>-4490.791842459483</v>
      </c>
      <c r="E54" s="1">
        <f>PPMT($D$2/12,B54,$G$2,$C$4)</f>
        <v>-740.0404689225775</v>
      </c>
      <c r="F54" s="1">
        <f t="shared" si="0"/>
        <v>-3750.7513735369052</v>
      </c>
    </row>
    <row r="55" spans="1:6" ht="15">
      <c r="A55" s="3"/>
      <c r="B55" s="3">
        <f t="shared" si="1"/>
        <v>52</v>
      </c>
      <c r="C55" s="2">
        <f t="shared" si="2"/>
        <v>642245.909280261</v>
      </c>
      <c r="D55" s="1">
        <f>PMT($D$2/12,($G$2),($C$4))</f>
        <v>-4490.791842459483</v>
      </c>
      <c r="E55" s="1">
        <f>PPMT($D$2/12,B55,$G$2,$C$4)</f>
        <v>-744.3573716579585</v>
      </c>
      <c r="F55" s="1">
        <f t="shared" si="0"/>
        <v>-3746.434470801524</v>
      </c>
    </row>
    <row r="56" spans="1:6" ht="15">
      <c r="A56" s="3"/>
      <c r="B56" s="3">
        <f t="shared" si="1"/>
        <v>53</v>
      </c>
      <c r="C56" s="2">
        <f t="shared" si="2"/>
        <v>641501.551908603</v>
      </c>
      <c r="D56" s="1">
        <f>PMT($D$2/12,($G$2),($C$4))</f>
        <v>-4490.791842459483</v>
      </c>
      <c r="E56" s="1">
        <f>PPMT($D$2/12,B56,$G$2,$C$4)</f>
        <v>-748.6994563259641</v>
      </c>
      <c r="F56" s="1">
        <f t="shared" si="0"/>
        <v>-3742.0923861335186</v>
      </c>
    </row>
    <row r="57" spans="1:6" ht="15">
      <c r="A57" s="3"/>
      <c r="B57" s="3">
        <f t="shared" si="1"/>
        <v>54</v>
      </c>
      <c r="C57" s="2">
        <f t="shared" si="2"/>
        <v>640752.8524522771</v>
      </c>
      <c r="D57" s="1">
        <f>PMT($D$2/12,($G$2),($C$4))</f>
        <v>-4490.791842459483</v>
      </c>
      <c r="E57" s="1">
        <f>PPMT($D$2/12,B57,$G$2,$C$4)</f>
        <v>-753.0668698211989</v>
      </c>
      <c r="F57" s="1">
        <f t="shared" si="0"/>
        <v>-3737.724972638284</v>
      </c>
    </row>
    <row r="58" spans="1:6" ht="15">
      <c r="A58" s="3"/>
      <c r="B58" s="3">
        <f t="shared" si="1"/>
        <v>55</v>
      </c>
      <c r="C58" s="2">
        <f t="shared" si="2"/>
        <v>639999.7855824559</v>
      </c>
      <c r="D58" s="1">
        <f>PMT($D$2/12,($G$2),($C$4))</f>
        <v>-4490.791842459483</v>
      </c>
      <c r="E58" s="1">
        <f>PPMT($D$2/12,B58,$G$2,$C$4)</f>
        <v>-757.4597598951555</v>
      </c>
      <c r="F58" s="1">
        <f t="shared" si="0"/>
        <v>-3733.3320825643273</v>
      </c>
    </row>
    <row r="59" spans="1:6" ht="15">
      <c r="A59" s="3"/>
      <c r="B59" s="3">
        <f t="shared" si="1"/>
        <v>56</v>
      </c>
      <c r="C59" s="2">
        <f t="shared" si="2"/>
        <v>639242.3258225608</v>
      </c>
      <c r="D59" s="1">
        <f>PMT($D$2/12,($G$2),($C$4))</f>
        <v>-4490.791842459483</v>
      </c>
      <c r="E59" s="1">
        <f>PPMT($D$2/12,B59,$G$2,$C$4)</f>
        <v>-761.8782751612111</v>
      </c>
      <c r="F59" s="1">
        <f t="shared" si="0"/>
        <v>-3728.9135672982716</v>
      </c>
    </row>
    <row r="60" spans="1:6" ht="15">
      <c r="A60" s="3"/>
      <c r="B60" s="3">
        <f t="shared" si="1"/>
        <v>57</v>
      </c>
      <c r="C60" s="2">
        <f t="shared" si="2"/>
        <v>638480.4475473996</v>
      </c>
      <c r="D60" s="1">
        <f>PMT($D$2/12,($G$2),($C$4))</f>
        <v>-4490.791842459483</v>
      </c>
      <c r="E60" s="1">
        <f>PPMT($D$2/12,B60,$G$2,$C$4)</f>
        <v>-766.322565099651</v>
      </c>
      <c r="F60" s="1">
        <f t="shared" si="0"/>
        <v>-3724.4692773598317</v>
      </c>
    </row>
    <row r="61" spans="1:8" ht="15">
      <c r="A61" s="3"/>
      <c r="B61" s="3">
        <f t="shared" si="1"/>
        <v>58</v>
      </c>
      <c r="C61" s="2">
        <f t="shared" si="2"/>
        <v>637714.1249822999</v>
      </c>
      <c r="D61" s="1">
        <f>PMT($D$2/12,($G$2),($C$4))</f>
        <v>-4490.791842459483</v>
      </c>
      <c r="E61" s="1">
        <f>PPMT($D$2/12,B61,$G$2,$C$4)</f>
        <v>-770.7927800627326</v>
      </c>
      <c r="F61" s="1">
        <f t="shared" si="0"/>
        <v>-3719.99906239675</v>
      </c>
      <c r="G61" s="14" t="s">
        <v>14</v>
      </c>
      <c r="H61" s="13">
        <v>5</v>
      </c>
    </row>
    <row r="62" spans="1:8" ht="15">
      <c r="A62" s="3"/>
      <c r="B62" s="3">
        <f t="shared" si="1"/>
        <v>59</v>
      </c>
      <c r="C62" s="2">
        <f t="shared" si="2"/>
        <v>636943.3322022371</v>
      </c>
      <c r="D62" s="1">
        <f>PMT($D$2/12,($G$2),($C$4))</f>
        <v>-4490.791842459483</v>
      </c>
      <c r="E62" s="1">
        <f>PPMT($D$2/12,B62,$G$2,$C$4)</f>
        <v>-775.2890712797648</v>
      </c>
      <c r="F62" s="1">
        <f t="shared" si="0"/>
        <v>-3715.502771179718</v>
      </c>
      <c r="G62" s="9" t="s">
        <v>8</v>
      </c>
      <c r="H62" s="9" t="s">
        <v>9</v>
      </c>
    </row>
    <row r="63" spans="1:8" ht="15">
      <c r="A63" s="3"/>
      <c r="B63" s="3">
        <f t="shared" si="1"/>
        <v>60</v>
      </c>
      <c r="C63" s="2">
        <f t="shared" si="2"/>
        <v>636168.0431309573</v>
      </c>
      <c r="D63" s="1">
        <f>PMT($D$2/12,($G$2),($C$4))</f>
        <v>-4490.791842459483</v>
      </c>
      <c r="E63" s="1">
        <f>PPMT($D$2/12,B63,$G$2,$C$4)</f>
        <v>-779.8115908622303</v>
      </c>
      <c r="F63" s="1">
        <f t="shared" si="0"/>
        <v>-3710.9802515972524</v>
      </c>
      <c r="G63" s="1">
        <f>SUM(E52:E63)</f>
        <v>-9064.948437091465</v>
      </c>
      <c r="H63" s="1">
        <f>SUM(F52:F63)</f>
        <v>-44824.55367242233</v>
      </c>
    </row>
    <row r="64" spans="1:6" ht="15">
      <c r="A64" s="3">
        <v>6</v>
      </c>
      <c r="B64" s="3">
        <f t="shared" si="1"/>
        <v>61</v>
      </c>
      <c r="C64" s="2">
        <f t="shared" si="2"/>
        <v>635388.2315400951</v>
      </c>
      <c r="D64" s="1">
        <f>PMT($D$2/12,($G$2),($C$4))</f>
        <v>-4490.791842459483</v>
      </c>
      <c r="E64" s="1">
        <f>PPMT($D$2/12,B64,$G$2,$C$4)</f>
        <v>-784.3604918089268</v>
      </c>
      <c r="F64" s="1">
        <f t="shared" si="0"/>
        <v>-3706.431350650556</v>
      </c>
    </row>
    <row r="65" spans="1:6" ht="15">
      <c r="A65" s="3"/>
      <c r="B65" s="3">
        <f t="shared" si="1"/>
        <v>62</v>
      </c>
      <c r="C65" s="2">
        <f t="shared" si="2"/>
        <v>634603.8710482861</v>
      </c>
      <c r="D65" s="1">
        <f>PMT($D$2/12,($G$2),($C$4))</f>
        <v>-4490.791842459483</v>
      </c>
      <c r="E65" s="1">
        <f>PPMT($D$2/12,B65,$G$2,$C$4)</f>
        <v>-788.9359280111457</v>
      </c>
      <c r="F65" s="1">
        <f t="shared" si="0"/>
        <v>-3701.855914448337</v>
      </c>
    </row>
    <row r="66" spans="1:6" ht="15">
      <c r="A66" s="3"/>
      <c r="B66" s="3">
        <f t="shared" si="1"/>
        <v>63</v>
      </c>
      <c r="C66" s="2">
        <f t="shared" si="2"/>
        <v>633814.9351202749</v>
      </c>
      <c r="D66" s="1">
        <f>PMT($D$2/12,($G$2),($C$4))</f>
        <v>-4490.791842459483</v>
      </c>
      <c r="E66" s="1">
        <f>PPMT($D$2/12,B66,$G$2,$C$4)</f>
        <v>-793.5380542578769</v>
      </c>
      <c r="F66" s="1">
        <f t="shared" si="0"/>
        <v>-3697.253788201606</v>
      </c>
    </row>
    <row r="67" spans="1:6" ht="15">
      <c r="A67" s="3"/>
      <c r="B67" s="3">
        <f t="shared" si="1"/>
        <v>64</v>
      </c>
      <c r="C67" s="2">
        <f t="shared" si="2"/>
        <v>633021.397066017</v>
      </c>
      <c r="D67" s="1">
        <f>PMT($D$2/12,($G$2),($C$4))</f>
        <v>-4490.791842459483</v>
      </c>
      <c r="E67" s="1">
        <f>PPMT($D$2/12,B67,$G$2,$C$4)</f>
        <v>-798.167026241048</v>
      </c>
      <c r="F67" s="1">
        <f t="shared" si="0"/>
        <v>-3692.6248162184347</v>
      </c>
    </row>
    <row r="68" spans="1:6" ht="15">
      <c r="A68" s="3"/>
      <c r="B68" s="3">
        <f t="shared" si="1"/>
        <v>65</v>
      </c>
      <c r="C68" s="2">
        <f t="shared" si="2"/>
        <v>632223.230039776</v>
      </c>
      <c r="D68" s="1">
        <f>PMT($D$2/12,($G$2),($C$4))</f>
        <v>-4490.791842459483</v>
      </c>
      <c r="E68" s="1">
        <f>PPMT($D$2/12,B68,$G$2,$C$4)</f>
        <v>-802.8230005607875</v>
      </c>
      <c r="F68" s="1">
        <f t="shared" si="0"/>
        <v>-3687.9688418986952</v>
      </c>
    </row>
    <row r="69" spans="1:6" ht="15">
      <c r="A69" s="3"/>
      <c r="B69" s="3">
        <f t="shared" si="1"/>
        <v>66</v>
      </c>
      <c r="C69" s="2">
        <f t="shared" si="2"/>
        <v>631420.4070392152</v>
      </c>
      <c r="D69" s="1">
        <f>PMT($D$2/12,($G$2),($C$4))</f>
        <v>-4490.791842459483</v>
      </c>
      <c r="E69" s="1">
        <f>PPMT($D$2/12,B69,$G$2,$C$4)</f>
        <v>-807.5061347307251</v>
      </c>
      <c r="F69" s="1">
        <f aca="true" t="shared" si="3" ref="F69:F132">D69-E69</f>
        <v>-3683.2857077287576</v>
      </c>
    </row>
    <row r="70" spans="1:6" ht="15">
      <c r="A70" s="3"/>
      <c r="B70" s="3">
        <f aca="true" t="shared" si="4" ref="B70:B133">B69+1</f>
        <v>67</v>
      </c>
      <c r="C70" s="2">
        <f aca="true" t="shared" si="5" ref="C70:C133">C69+E69</f>
        <v>630612.9009044844</v>
      </c>
      <c r="D70" s="1">
        <f>PMT($D$2/12,($G$2),($C$4))</f>
        <v>-4490.791842459483</v>
      </c>
      <c r="E70" s="1">
        <f>PPMT($D$2/12,B70,$G$2,$C$4)</f>
        <v>-812.2165871833213</v>
      </c>
      <c r="F70" s="1">
        <f t="shared" si="3"/>
        <v>-3678.5752552761614</v>
      </c>
    </row>
    <row r="71" spans="1:6" ht="15">
      <c r="A71" s="3"/>
      <c r="B71" s="3">
        <f t="shared" si="4"/>
        <v>68</v>
      </c>
      <c r="C71" s="2">
        <f t="shared" si="5"/>
        <v>629800.6843173011</v>
      </c>
      <c r="D71" s="1">
        <f>PMT($D$2/12,($G$2),($C$4))</f>
        <v>-4490.791842459483</v>
      </c>
      <c r="E71" s="1">
        <f>PPMT($D$2/12,B71,$G$2,$C$4)</f>
        <v>-816.9545172752237</v>
      </c>
      <c r="F71" s="1">
        <f t="shared" si="3"/>
        <v>-3673.837325184259</v>
      </c>
    </row>
    <row r="72" spans="1:6" ht="15">
      <c r="A72" s="3"/>
      <c r="B72" s="3">
        <f t="shared" si="4"/>
        <v>69</v>
      </c>
      <c r="C72" s="2">
        <f t="shared" si="5"/>
        <v>628983.7298000259</v>
      </c>
      <c r="D72" s="1">
        <f>PMT($D$2/12,($G$2),($C$4))</f>
        <v>-4490.791842459483</v>
      </c>
      <c r="E72" s="1">
        <f>PPMT($D$2/12,B72,$G$2,$C$4)</f>
        <v>-821.720085292663</v>
      </c>
      <c r="F72" s="1">
        <f t="shared" si="3"/>
        <v>-3669.0717571668197</v>
      </c>
    </row>
    <row r="73" spans="1:8" ht="15">
      <c r="A73" s="3"/>
      <c r="B73" s="3">
        <f t="shared" si="4"/>
        <v>70</v>
      </c>
      <c r="C73" s="2">
        <f t="shared" si="5"/>
        <v>628162.0097147332</v>
      </c>
      <c r="D73" s="1">
        <f>PMT($D$2/12,($G$2),($C$4))</f>
        <v>-4490.791842459483</v>
      </c>
      <c r="E73" s="1">
        <f>PPMT($D$2/12,B73,$G$2,$C$4)</f>
        <v>-826.5134524568698</v>
      </c>
      <c r="F73" s="1">
        <f t="shared" si="3"/>
        <v>-3664.278390002613</v>
      </c>
      <c r="G73" s="14" t="s">
        <v>14</v>
      </c>
      <c r="H73" s="13">
        <v>6</v>
      </c>
    </row>
    <row r="74" spans="1:8" ht="15">
      <c r="A74" s="3"/>
      <c r="B74" s="3">
        <f t="shared" si="4"/>
        <v>71</v>
      </c>
      <c r="C74" s="2">
        <f t="shared" si="5"/>
        <v>627335.4962622763</v>
      </c>
      <c r="D74" s="1">
        <f>PMT($D$2/12,($G$2),($C$4))</f>
        <v>-4490.791842459483</v>
      </c>
      <c r="E74" s="1">
        <f>PPMT($D$2/12,B74,$G$2,$C$4)</f>
        <v>-831.3347809295356</v>
      </c>
      <c r="F74" s="1">
        <f t="shared" si="3"/>
        <v>-3659.457061529947</v>
      </c>
      <c r="G74" s="9" t="s">
        <v>8</v>
      </c>
      <c r="H74" s="9" t="s">
        <v>9</v>
      </c>
    </row>
    <row r="75" spans="1:8" ht="15">
      <c r="A75" s="3"/>
      <c r="B75" s="3">
        <f t="shared" si="4"/>
        <v>72</v>
      </c>
      <c r="C75" s="2">
        <f t="shared" si="5"/>
        <v>626504.1614813468</v>
      </c>
      <c r="D75" s="1">
        <f>PMT($D$2/12,($G$2),($C$4))</f>
        <v>-4490.791842459483</v>
      </c>
      <c r="E75" s="1">
        <f>PPMT($D$2/12,B75,$G$2,$C$4)</f>
        <v>-836.1842338182905</v>
      </c>
      <c r="F75" s="1">
        <f t="shared" si="3"/>
        <v>-3654.607608641192</v>
      </c>
      <c r="G75" s="1">
        <f>SUM(E64:E75)</f>
        <v>-9720.254292566413</v>
      </c>
      <c r="H75" s="1">
        <f>SUM(F64:F75)</f>
        <v>-44169.247816947376</v>
      </c>
    </row>
    <row r="76" spans="1:6" ht="15">
      <c r="A76" s="3">
        <v>7</v>
      </c>
      <c r="B76" s="3">
        <f t="shared" si="4"/>
        <v>73</v>
      </c>
      <c r="C76" s="2">
        <f t="shared" si="5"/>
        <v>625667.9772475285</v>
      </c>
      <c r="D76" s="1">
        <f>PMT($D$2/12,($G$2),($C$4))</f>
        <v>-4490.791842459483</v>
      </c>
      <c r="E76" s="1">
        <f>PPMT($D$2/12,B76,$G$2,$C$4)</f>
        <v>-841.0619751822301</v>
      </c>
      <c r="F76" s="1">
        <f t="shared" si="3"/>
        <v>-3649.7298672772527</v>
      </c>
    </row>
    <row r="77" spans="1:6" ht="15">
      <c r="A77" s="3"/>
      <c r="B77" s="3">
        <f t="shared" si="4"/>
        <v>74</v>
      </c>
      <c r="C77" s="2">
        <f t="shared" si="5"/>
        <v>624826.9152723462</v>
      </c>
      <c r="D77" s="1">
        <f>PMT($D$2/12,($G$2),($C$4))</f>
        <v>-4490.791842459483</v>
      </c>
      <c r="E77" s="1">
        <f>PPMT($D$2/12,B77,$G$2,$C$4)</f>
        <v>-845.9681700374608</v>
      </c>
      <c r="F77" s="1">
        <f t="shared" si="3"/>
        <v>-3644.823672422022</v>
      </c>
    </row>
    <row r="78" spans="1:6" ht="15">
      <c r="A78" s="3"/>
      <c r="B78" s="3">
        <f t="shared" si="4"/>
        <v>75</v>
      </c>
      <c r="C78" s="2">
        <f t="shared" si="5"/>
        <v>623980.9471023087</v>
      </c>
      <c r="D78" s="1">
        <f>PMT($D$2/12,($G$2),($C$4))</f>
        <v>-4490.791842459483</v>
      </c>
      <c r="E78" s="1">
        <f>PPMT($D$2/12,B78,$G$2,$C$4)</f>
        <v>-850.9029843626795</v>
      </c>
      <c r="F78" s="1">
        <f t="shared" si="3"/>
        <v>-3639.8888580968032</v>
      </c>
    </row>
    <row r="79" spans="1:6" ht="15">
      <c r="A79" s="3"/>
      <c r="B79" s="3">
        <f t="shared" si="4"/>
        <v>76</v>
      </c>
      <c r="C79" s="2">
        <f t="shared" si="5"/>
        <v>623130.0441179461</v>
      </c>
      <c r="D79" s="1">
        <f>PMT($D$2/12,($G$2),($C$4))</f>
        <v>-4490.791842459483</v>
      </c>
      <c r="E79" s="1">
        <f>PPMT($D$2/12,B79,$G$2,$C$4)</f>
        <v>-855.8665851047954</v>
      </c>
      <c r="F79" s="1">
        <f t="shared" si="3"/>
        <v>-3634.9252573546873</v>
      </c>
    </row>
    <row r="80" spans="1:6" ht="15">
      <c r="A80" s="3"/>
      <c r="B80" s="3">
        <f t="shared" si="4"/>
        <v>77</v>
      </c>
      <c r="C80" s="2">
        <f t="shared" si="5"/>
        <v>622274.1775328412</v>
      </c>
      <c r="D80" s="1">
        <f>PMT($D$2/12,($G$2),($C$4))</f>
        <v>-4490.791842459483</v>
      </c>
      <c r="E80" s="1">
        <f>PPMT($D$2/12,B80,$G$2,$C$4)</f>
        <v>-860.859140184572</v>
      </c>
      <c r="F80" s="1">
        <f t="shared" si="3"/>
        <v>-3629.9327022749108</v>
      </c>
    </row>
    <row r="81" spans="1:6" ht="15">
      <c r="A81" s="3"/>
      <c r="B81" s="3">
        <f t="shared" si="4"/>
        <v>78</v>
      </c>
      <c r="C81" s="2">
        <f t="shared" si="5"/>
        <v>621413.3183926566</v>
      </c>
      <c r="D81" s="1">
        <f>PMT($D$2/12,($G$2),($C$4))</f>
        <v>-4490.791842459483</v>
      </c>
      <c r="E81" s="1">
        <f>PPMT($D$2/12,B81,$G$2,$C$4)</f>
        <v>-865.8808185023163</v>
      </c>
      <c r="F81" s="1">
        <f t="shared" si="3"/>
        <v>-3624.9110239571664</v>
      </c>
    </row>
    <row r="82" spans="1:6" ht="15">
      <c r="A82" s="3"/>
      <c r="B82" s="3">
        <f t="shared" si="4"/>
        <v>79</v>
      </c>
      <c r="C82" s="2">
        <f t="shared" si="5"/>
        <v>620547.4375741543</v>
      </c>
      <c r="D82" s="1">
        <f>PMT($D$2/12,($G$2),($C$4))</f>
        <v>-4490.791842459483</v>
      </c>
      <c r="E82" s="1">
        <f>PPMT($D$2/12,B82,$G$2,$C$4)</f>
        <v>-870.93178994358</v>
      </c>
      <c r="F82" s="1">
        <f t="shared" si="3"/>
        <v>-3619.8600525159027</v>
      </c>
    </row>
    <row r="83" spans="1:6" ht="15">
      <c r="A83" s="3"/>
      <c r="B83" s="3">
        <f t="shared" si="4"/>
        <v>80</v>
      </c>
      <c r="C83" s="2">
        <f t="shared" si="5"/>
        <v>619676.5057842107</v>
      </c>
      <c r="D83" s="1">
        <f>PMT($D$2/12,($G$2),($C$4))</f>
        <v>-4490.791842459483</v>
      </c>
      <c r="E83" s="1">
        <f>PPMT($D$2/12,B83,$G$2,$C$4)</f>
        <v>-876.0122253849177</v>
      </c>
      <c r="F83" s="1">
        <f t="shared" si="3"/>
        <v>-3614.779617074565</v>
      </c>
    </row>
    <row r="84" spans="1:6" ht="15">
      <c r="A84" s="3"/>
      <c r="B84" s="3">
        <f t="shared" si="4"/>
        <v>81</v>
      </c>
      <c r="C84" s="2">
        <f t="shared" si="5"/>
        <v>618800.4935588258</v>
      </c>
      <c r="D84" s="1">
        <f>PMT($D$2/12,($G$2),($C$4))</f>
        <v>-4490.791842459483</v>
      </c>
      <c r="E84" s="1">
        <f>PPMT($D$2/12,B84,$G$2,$C$4)</f>
        <v>-881.122296699662</v>
      </c>
      <c r="F84" s="1">
        <f t="shared" si="3"/>
        <v>-3609.6695457598207</v>
      </c>
    </row>
    <row r="85" spans="1:8" ht="15">
      <c r="A85" s="3"/>
      <c r="B85" s="3">
        <f t="shared" si="4"/>
        <v>82</v>
      </c>
      <c r="C85" s="2">
        <f t="shared" si="5"/>
        <v>617919.3712621261</v>
      </c>
      <c r="D85" s="1">
        <f>PMT($D$2/12,($G$2),($C$4))</f>
        <v>-4490.791842459483</v>
      </c>
      <c r="E85" s="1">
        <f>PPMT($D$2/12,B85,$G$2,$C$4)</f>
        <v>-886.2621767637443</v>
      </c>
      <c r="F85" s="1">
        <f t="shared" si="3"/>
        <v>-3604.5296656957385</v>
      </c>
      <c r="G85" s="14" t="s">
        <v>14</v>
      </c>
      <c r="H85" s="13">
        <v>7</v>
      </c>
    </row>
    <row r="86" spans="1:8" ht="15">
      <c r="A86" s="3"/>
      <c r="B86" s="3">
        <f t="shared" si="4"/>
        <v>83</v>
      </c>
      <c r="C86" s="2">
        <f t="shared" si="5"/>
        <v>617033.1090853624</v>
      </c>
      <c r="D86" s="1">
        <f>PMT($D$2/12,($G$2),($C$4))</f>
        <v>-4490.791842459483</v>
      </c>
      <c r="E86" s="1">
        <f>PPMT($D$2/12,B86,$G$2,$C$4)</f>
        <v>-891.4320394615333</v>
      </c>
      <c r="F86" s="1">
        <f t="shared" si="3"/>
        <v>-3599.3598029979494</v>
      </c>
      <c r="G86" s="9" t="s">
        <v>8</v>
      </c>
      <c r="H86" s="9" t="s">
        <v>9</v>
      </c>
    </row>
    <row r="87" spans="1:8" ht="15">
      <c r="A87" s="3"/>
      <c r="B87" s="3">
        <f t="shared" si="4"/>
        <v>84</v>
      </c>
      <c r="C87" s="2">
        <f t="shared" si="5"/>
        <v>616141.6770459008</v>
      </c>
      <c r="D87" s="1">
        <f>PMT($D$2/12,($G$2),($C$4))</f>
        <v>-4490.791842459483</v>
      </c>
      <c r="E87" s="1">
        <f>PPMT($D$2/12,B87,$G$2,$C$4)</f>
        <v>-896.6320596917249</v>
      </c>
      <c r="F87" s="1">
        <f t="shared" si="3"/>
        <v>-3594.159782767758</v>
      </c>
      <c r="G87" s="1">
        <f>SUM(E76:E87)</f>
        <v>-10422.932261319216</v>
      </c>
      <c r="H87" s="1">
        <f>SUM(F76:F87)</f>
        <v>-43466.56984819457</v>
      </c>
    </row>
    <row r="88" spans="1:6" ht="15">
      <c r="A88" s="3">
        <v>8</v>
      </c>
      <c r="B88" s="3">
        <f t="shared" si="4"/>
        <v>85</v>
      </c>
      <c r="C88" s="2">
        <f t="shared" si="5"/>
        <v>615245.0449862091</v>
      </c>
      <c r="D88" s="1">
        <f>PMT($D$2/12,($G$2),($C$4))</f>
        <v>-4490.791842459483</v>
      </c>
      <c r="E88" s="1">
        <f>PPMT($D$2/12,B88,$G$2,$C$4)</f>
        <v>-901.8624133732601</v>
      </c>
      <c r="F88" s="1">
        <f t="shared" si="3"/>
        <v>-3588.9294290862226</v>
      </c>
    </row>
    <row r="89" spans="1:6" ht="15">
      <c r="A89" s="3"/>
      <c r="B89" s="3">
        <f t="shared" si="4"/>
        <v>86</v>
      </c>
      <c r="C89" s="2">
        <f t="shared" si="5"/>
        <v>614343.1825728358</v>
      </c>
      <c r="D89" s="1">
        <f>PMT($D$2/12,($G$2),($C$4))</f>
        <v>-4490.791842459483</v>
      </c>
      <c r="E89" s="1">
        <f>PPMT($D$2/12,B89,$G$2,$C$4)</f>
        <v>-907.123277451271</v>
      </c>
      <c r="F89" s="1">
        <f t="shared" si="3"/>
        <v>-3583.6685650082118</v>
      </c>
    </row>
    <row r="90" spans="1:6" ht="15">
      <c r="A90" s="3"/>
      <c r="B90" s="3">
        <f t="shared" si="4"/>
        <v>87</v>
      </c>
      <c r="C90" s="2">
        <f t="shared" si="5"/>
        <v>613436.0592953846</v>
      </c>
      <c r="D90" s="1">
        <f>PMT($D$2/12,($G$2),($C$4))</f>
        <v>-4490.791842459483</v>
      </c>
      <c r="E90" s="1">
        <f>PPMT($D$2/12,B90,$G$2,$C$4)</f>
        <v>-912.4148299030694</v>
      </c>
      <c r="F90" s="1">
        <f t="shared" si="3"/>
        <v>-3578.3770125564133</v>
      </c>
    </row>
    <row r="91" spans="1:6" ht="15">
      <c r="A91" s="3"/>
      <c r="B91" s="3">
        <f t="shared" si="4"/>
        <v>88</v>
      </c>
      <c r="C91" s="2">
        <f t="shared" si="5"/>
        <v>612523.6444654815</v>
      </c>
      <c r="D91" s="1">
        <f>PMT($D$2/12,($G$2),($C$4))</f>
        <v>-4490.791842459483</v>
      </c>
      <c r="E91" s="1">
        <f>PPMT($D$2/12,B91,$G$2,$C$4)</f>
        <v>-917.7372497441702</v>
      </c>
      <c r="F91" s="1">
        <f t="shared" si="3"/>
        <v>-3573.0545927153125</v>
      </c>
    </row>
    <row r="92" spans="1:6" ht="15">
      <c r="A92" s="3"/>
      <c r="B92" s="3">
        <f t="shared" si="4"/>
        <v>89</v>
      </c>
      <c r="C92" s="2">
        <f t="shared" si="5"/>
        <v>611605.9072157374</v>
      </c>
      <c r="D92" s="1">
        <f>PMT($D$2/12,($G$2),($C$4))</f>
        <v>-4490.791842459483</v>
      </c>
      <c r="E92" s="1">
        <f>PPMT($D$2/12,B92,$G$2,$C$4)</f>
        <v>-923.0907170343457</v>
      </c>
      <c r="F92" s="1">
        <f t="shared" si="3"/>
        <v>-3567.701125425137</v>
      </c>
    </row>
    <row r="93" spans="1:6" ht="15">
      <c r="A93" s="3"/>
      <c r="B93" s="3">
        <f t="shared" si="4"/>
        <v>90</v>
      </c>
      <c r="C93" s="2">
        <f t="shared" si="5"/>
        <v>610682.8164987031</v>
      </c>
      <c r="D93" s="1">
        <f>PMT($D$2/12,($G$2),($C$4))</f>
        <v>-4490.791842459483</v>
      </c>
      <c r="E93" s="1">
        <f>PPMT($D$2/12,B93,$G$2,$C$4)</f>
        <v>-928.4754128837117</v>
      </c>
      <c r="F93" s="1">
        <f t="shared" si="3"/>
        <v>-3562.316429575771</v>
      </c>
    </row>
    <row r="94" spans="1:6" ht="15">
      <c r="A94" s="3"/>
      <c r="B94" s="3">
        <f t="shared" si="4"/>
        <v>91</v>
      </c>
      <c r="C94" s="2">
        <f t="shared" si="5"/>
        <v>609754.3410858194</v>
      </c>
      <c r="D94" s="1">
        <f>PMT($D$2/12,($G$2),($C$4))</f>
        <v>-4490.791842459483</v>
      </c>
      <c r="E94" s="1">
        <f>PPMT($D$2/12,B94,$G$2,$C$4)</f>
        <v>-933.8915194588667</v>
      </c>
      <c r="F94" s="1">
        <f t="shared" si="3"/>
        <v>-3556.900323000616</v>
      </c>
    </row>
    <row r="95" spans="1:6" ht="15">
      <c r="A95" s="3"/>
      <c r="B95" s="3">
        <f t="shared" si="4"/>
        <v>92</v>
      </c>
      <c r="C95" s="2">
        <f t="shared" si="5"/>
        <v>608820.4495663606</v>
      </c>
      <c r="D95" s="1">
        <f>PMT($D$2/12,($G$2),($C$4))</f>
        <v>-4490.791842459483</v>
      </c>
      <c r="E95" s="1">
        <f>PPMT($D$2/12,B95,$G$2,$C$4)</f>
        <v>-939.3392199890432</v>
      </c>
      <c r="F95" s="1">
        <f t="shared" si="3"/>
        <v>-3551.4526224704396</v>
      </c>
    </row>
    <row r="96" spans="1:6" ht="15">
      <c r="A96" s="3"/>
      <c r="B96" s="3">
        <f t="shared" si="4"/>
        <v>93</v>
      </c>
      <c r="C96" s="2">
        <f t="shared" si="5"/>
        <v>607881.1103463715</v>
      </c>
      <c r="D96" s="1">
        <f>PMT($D$2/12,($G$2),($C$4))</f>
        <v>-4490.791842459483</v>
      </c>
      <c r="E96" s="1">
        <f>PPMT($D$2/12,B96,$G$2,$C$4)</f>
        <v>-944.8186987723125</v>
      </c>
      <c r="F96" s="1">
        <f t="shared" si="3"/>
        <v>-3545.9731436871702</v>
      </c>
    </row>
    <row r="97" spans="1:8" ht="15">
      <c r="A97" s="3"/>
      <c r="B97" s="3">
        <f t="shared" si="4"/>
        <v>94</v>
      </c>
      <c r="C97" s="2">
        <f t="shared" si="5"/>
        <v>606936.2916475992</v>
      </c>
      <c r="D97" s="1">
        <f>PMT($D$2/12,($G$2),($C$4))</f>
        <v>-4490.791842459483</v>
      </c>
      <c r="E97" s="1">
        <f>PPMT($D$2/12,B97,$G$2,$C$4)</f>
        <v>-950.3301411818184</v>
      </c>
      <c r="F97" s="1">
        <f t="shared" si="3"/>
        <v>-3540.4617012776644</v>
      </c>
      <c r="G97" s="14" t="s">
        <v>14</v>
      </c>
      <c r="H97" s="13">
        <v>8</v>
      </c>
    </row>
    <row r="98" spans="1:8" ht="15">
      <c r="A98" s="3"/>
      <c r="B98" s="3">
        <f t="shared" si="4"/>
        <v>95</v>
      </c>
      <c r="C98" s="2">
        <f t="shared" si="5"/>
        <v>605985.9615064174</v>
      </c>
      <c r="D98" s="1">
        <f>PMT($D$2/12,($G$2),($C$4))</f>
        <v>-4490.791842459483</v>
      </c>
      <c r="E98" s="1">
        <f>PPMT($D$2/12,B98,$G$2,$C$4)</f>
        <v>-955.8737336720451</v>
      </c>
      <c r="F98" s="1">
        <f t="shared" si="3"/>
        <v>-3534.9181087874376</v>
      </c>
      <c r="G98" s="9" t="s">
        <v>8</v>
      </c>
      <c r="H98" s="9" t="s">
        <v>9</v>
      </c>
    </row>
    <row r="99" spans="1:8" ht="15">
      <c r="A99" s="3"/>
      <c r="B99" s="3">
        <f t="shared" si="4"/>
        <v>96</v>
      </c>
      <c r="C99" s="2">
        <f t="shared" si="5"/>
        <v>605030.0877727453</v>
      </c>
      <c r="D99" s="1">
        <f>PMT($D$2/12,($G$2),($C$4))</f>
        <v>-4490.791842459483</v>
      </c>
      <c r="E99" s="1">
        <f>PPMT($D$2/12,B99,$G$2,$C$4)</f>
        <v>-961.449663785133</v>
      </c>
      <c r="F99" s="1">
        <f t="shared" si="3"/>
        <v>-3529.3421786743497</v>
      </c>
      <c r="G99" s="1">
        <f>SUM(E88:E99)</f>
        <v>-11176.406877249046</v>
      </c>
      <c r="H99" s="1">
        <f>SUM(F88:F99)</f>
        <v>-42713.09523226474</v>
      </c>
    </row>
    <row r="100" spans="1:6" ht="15">
      <c r="A100" s="3">
        <v>9</v>
      </c>
      <c r="B100" s="3">
        <f t="shared" si="4"/>
        <v>97</v>
      </c>
      <c r="C100" s="2">
        <f t="shared" si="5"/>
        <v>604068.6381089601</v>
      </c>
      <c r="D100" s="1">
        <f>PMT($D$2/12,($G$2),($C$4))</f>
        <v>-4490.791842459483</v>
      </c>
      <c r="E100" s="1">
        <f>PPMT($D$2/12,B100,$G$2,$C$4)</f>
        <v>-967.0581201572131</v>
      </c>
      <c r="F100" s="1">
        <f t="shared" si="3"/>
        <v>-3523.7337223022696</v>
      </c>
    </row>
    <row r="101" spans="1:6" ht="15">
      <c r="A101" s="3"/>
      <c r="B101" s="3">
        <f t="shared" si="4"/>
        <v>98</v>
      </c>
      <c r="C101" s="2">
        <f t="shared" si="5"/>
        <v>603101.5799888029</v>
      </c>
      <c r="D101" s="1">
        <f>PMT($D$2/12,($G$2),($C$4))</f>
        <v>-4490.791842459483</v>
      </c>
      <c r="E101" s="1">
        <f>PPMT($D$2/12,B101,$G$2,$C$4)</f>
        <v>-972.6992925247955</v>
      </c>
      <c r="F101" s="1">
        <f t="shared" si="3"/>
        <v>-3518.092549934687</v>
      </c>
    </row>
    <row r="102" spans="1:6" ht="15">
      <c r="A102" s="3"/>
      <c r="B102" s="3">
        <f t="shared" si="4"/>
        <v>99</v>
      </c>
      <c r="C102" s="2">
        <f t="shared" si="5"/>
        <v>602128.8806962781</v>
      </c>
      <c r="D102" s="1">
        <f>PMT($D$2/12,($G$2),($C$4))</f>
        <v>-4490.791842459483</v>
      </c>
      <c r="E102" s="1">
        <f>PPMT($D$2/12,B102,$G$2,$C$4)</f>
        <v>-978.3733717311911</v>
      </c>
      <c r="F102" s="1">
        <f t="shared" si="3"/>
        <v>-3512.4184707282916</v>
      </c>
    </row>
    <row r="103" spans="1:6" ht="15">
      <c r="A103" s="3"/>
      <c r="B103" s="3">
        <f t="shared" si="4"/>
        <v>100</v>
      </c>
      <c r="C103" s="2">
        <f t="shared" si="5"/>
        <v>601150.5073245469</v>
      </c>
      <c r="D103" s="1">
        <f>PMT($D$2/12,($G$2),($C$4))</f>
        <v>-4490.791842459483</v>
      </c>
      <c r="E103" s="1">
        <f>PPMT($D$2/12,B103,$G$2,$C$4)</f>
        <v>-984.0805497329575</v>
      </c>
      <c r="F103" s="1">
        <f t="shared" si="3"/>
        <v>-3506.7112927265252</v>
      </c>
    </row>
    <row r="104" spans="1:6" ht="15">
      <c r="A104" s="3"/>
      <c r="B104" s="3">
        <f t="shared" si="4"/>
        <v>101</v>
      </c>
      <c r="C104" s="2">
        <f t="shared" si="5"/>
        <v>600166.4267748139</v>
      </c>
      <c r="D104" s="1">
        <f>PMT($D$2/12,($G$2),($C$4))</f>
        <v>-4490.791842459483</v>
      </c>
      <c r="E104" s="1">
        <f>PPMT($D$2/12,B104,$G$2,$C$4)</f>
        <v>-989.8210196063987</v>
      </c>
      <c r="F104" s="1">
        <f t="shared" si="3"/>
        <v>-3500.970822853084</v>
      </c>
    </row>
    <row r="105" spans="1:6" ht="15">
      <c r="A105" s="3"/>
      <c r="B105" s="3">
        <f t="shared" si="4"/>
        <v>102</v>
      </c>
      <c r="C105" s="2">
        <f t="shared" si="5"/>
        <v>599176.6057552075</v>
      </c>
      <c r="D105" s="1">
        <f>PMT($D$2/12,($G$2),($C$4))</f>
        <v>-4490.791842459483</v>
      </c>
      <c r="E105" s="1">
        <f>PPMT($D$2/12,B105,$G$2,$C$4)</f>
        <v>-995.5949755541023</v>
      </c>
      <c r="F105" s="1">
        <f t="shared" si="3"/>
        <v>-3495.1968669053804</v>
      </c>
    </row>
    <row r="106" spans="1:6" ht="15">
      <c r="A106" s="3"/>
      <c r="B106" s="3">
        <f t="shared" si="4"/>
        <v>103</v>
      </c>
      <c r="C106" s="2">
        <f t="shared" si="5"/>
        <v>598181.0107796533</v>
      </c>
      <c r="D106" s="1">
        <f>PMT($D$2/12,($G$2),($C$4))</f>
        <v>-4490.791842459483</v>
      </c>
      <c r="E106" s="1">
        <f>PPMT($D$2/12,B106,$G$2,$C$4)</f>
        <v>-1001.4026129115014</v>
      </c>
      <c r="F106" s="1">
        <f t="shared" si="3"/>
        <v>-3489.3892295479814</v>
      </c>
    </row>
    <row r="107" spans="1:6" ht="15">
      <c r="A107" s="3"/>
      <c r="B107" s="3">
        <f t="shared" si="4"/>
        <v>104</v>
      </c>
      <c r="C107" s="2">
        <f t="shared" si="5"/>
        <v>597179.6081667418</v>
      </c>
      <c r="D107" s="1">
        <f>PMT($D$2/12,($G$2),($C$4))</f>
        <v>-4490.791842459483</v>
      </c>
      <c r="E107" s="1">
        <f>PPMT($D$2/12,B107,$G$2,$C$4)</f>
        <v>-1007.2441281534852</v>
      </c>
      <c r="F107" s="1">
        <f t="shared" si="3"/>
        <v>-3483.5477143059975</v>
      </c>
    </row>
    <row r="108" spans="1:6" ht="15">
      <c r="A108" s="3"/>
      <c r="B108" s="3">
        <f t="shared" si="4"/>
        <v>105</v>
      </c>
      <c r="C108" s="2">
        <f t="shared" si="5"/>
        <v>596172.3640385882</v>
      </c>
      <c r="D108" s="1">
        <f>PMT($D$2/12,($G$2),($C$4))</f>
        <v>-4490.791842459483</v>
      </c>
      <c r="E108" s="1">
        <f>PPMT($D$2/12,B108,$G$2,$C$4)</f>
        <v>-1013.1197189010472</v>
      </c>
      <c r="F108" s="1">
        <f t="shared" si="3"/>
        <v>-3477.6721235584355</v>
      </c>
    </row>
    <row r="109" spans="1:8" ht="15">
      <c r="A109" s="3"/>
      <c r="B109" s="3">
        <f t="shared" si="4"/>
        <v>106</v>
      </c>
      <c r="C109" s="2">
        <f t="shared" si="5"/>
        <v>595159.2443196872</v>
      </c>
      <c r="D109" s="1">
        <f>PMT($D$2/12,($G$2),($C$4))</f>
        <v>-4490.791842459483</v>
      </c>
      <c r="E109" s="1">
        <f>PPMT($D$2/12,B109,$G$2,$C$4)</f>
        <v>-1019.0295839279711</v>
      </c>
      <c r="F109" s="1">
        <f t="shared" si="3"/>
        <v>-3471.7622585315116</v>
      </c>
      <c r="G109" s="14" t="s">
        <v>14</v>
      </c>
      <c r="H109" s="13">
        <v>9</v>
      </c>
    </row>
    <row r="110" spans="1:8" ht="15">
      <c r="A110" s="3"/>
      <c r="B110" s="3">
        <f t="shared" si="4"/>
        <v>107</v>
      </c>
      <c r="C110" s="2">
        <f t="shared" si="5"/>
        <v>594140.2147357593</v>
      </c>
      <c r="D110" s="1">
        <f>PMT($D$2/12,($G$2),($C$4))</f>
        <v>-4490.791842459483</v>
      </c>
      <c r="E110" s="1">
        <f>PPMT($D$2/12,B110,$G$2,$C$4)</f>
        <v>-1024.9739231675499</v>
      </c>
      <c r="F110" s="1">
        <f t="shared" si="3"/>
        <v>-3465.817919291933</v>
      </c>
      <c r="G110" s="9" t="s">
        <v>8</v>
      </c>
      <c r="H110" s="9" t="s">
        <v>9</v>
      </c>
    </row>
    <row r="111" spans="1:8" ht="15">
      <c r="A111" s="3"/>
      <c r="B111" s="3">
        <f t="shared" si="4"/>
        <v>108</v>
      </c>
      <c r="C111" s="2">
        <f t="shared" si="5"/>
        <v>593115.2408125917</v>
      </c>
      <c r="D111" s="1">
        <f>PMT($D$2/12,($G$2),($C$4))</f>
        <v>-4490.791842459483</v>
      </c>
      <c r="E111" s="1">
        <f>PPMT($D$2/12,B111,$G$2,$C$4)</f>
        <v>-1030.9529377193612</v>
      </c>
      <c r="F111" s="1">
        <f t="shared" si="3"/>
        <v>-3459.8389047401215</v>
      </c>
      <c r="G111" s="1">
        <f>SUM(E100:E111)</f>
        <v>-11984.350234087575</v>
      </c>
      <c r="H111" s="1">
        <f>SUM(F100:F111)</f>
        <v>-41905.151875426214</v>
      </c>
    </row>
    <row r="112" spans="1:6" ht="15">
      <c r="A112" s="3">
        <v>10</v>
      </c>
      <c r="B112" s="3">
        <f t="shared" si="4"/>
        <v>109</v>
      </c>
      <c r="C112" s="2">
        <f t="shared" si="5"/>
        <v>592084.2878748723</v>
      </c>
      <c r="D112" s="1">
        <f>PMT($D$2/12,($G$2),($C$4))</f>
        <v>-4490.791842459483</v>
      </c>
      <c r="E112" s="1">
        <f>PPMT($D$2/12,B112,$G$2,$C$4)</f>
        <v>-1036.9668298560573</v>
      </c>
      <c r="F112" s="1">
        <f t="shared" si="3"/>
        <v>-3453.8250126034254</v>
      </c>
    </row>
    <row r="113" spans="1:6" ht="15">
      <c r="A113" s="3"/>
      <c r="B113" s="3">
        <f t="shared" si="4"/>
        <v>110</v>
      </c>
      <c r="C113" s="2">
        <f t="shared" si="5"/>
        <v>591047.3210450163</v>
      </c>
      <c r="D113" s="1">
        <f>PMT($D$2/12,($G$2),($C$4))</f>
        <v>-4490.791842459483</v>
      </c>
      <c r="E113" s="1">
        <f>PPMT($D$2/12,B113,$G$2,$C$4)</f>
        <v>-1043.0158030302182</v>
      </c>
      <c r="F113" s="1">
        <f t="shared" si="3"/>
        <v>-3447.7760394292645</v>
      </c>
    </row>
    <row r="114" spans="1:6" ht="15">
      <c r="A114" s="3"/>
      <c r="B114" s="3">
        <f t="shared" si="4"/>
        <v>111</v>
      </c>
      <c r="C114" s="2">
        <f t="shared" si="5"/>
        <v>590004.3052419861</v>
      </c>
      <c r="D114" s="1">
        <f>PMT($D$2/12,($G$2),($C$4))</f>
        <v>-4490.791842459483</v>
      </c>
      <c r="E114" s="1">
        <f>PPMT($D$2/12,B114,$G$2,$C$4)</f>
        <v>-1049.1000618812272</v>
      </c>
      <c r="F114" s="1">
        <f t="shared" si="3"/>
        <v>-3441.6917805782555</v>
      </c>
    </row>
    <row r="115" spans="1:6" ht="15">
      <c r="A115" s="3"/>
      <c r="B115" s="3">
        <f t="shared" si="4"/>
        <v>112</v>
      </c>
      <c r="C115" s="2">
        <f t="shared" si="5"/>
        <v>588955.2051801048</v>
      </c>
      <c r="D115" s="1">
        <f>PMT($D$2/12,($G$2),($C$4))</f>
        <v>-4490.791842459483</v>
      </c>
      <c r="E115" s="1">
        <f>PPMT($D$2/12,B115,$G$2,$C$4)</f>
        <v>-1055.219812242201</v>
      </c>
      <c r="F115" s="1">
        <f t="shared" si="3"/>
        <v>-3435.5720302172817</v>
      </c>
    </row>
    <row r="116" spans="1:6" ht="15">
      <c r="A116" s="3"/>
      <c r="B116" s="3">
        <f t="shared" si="4"/>
        <v>113</v>
      </c>
      <c r="C116" s="2">
        <f t="shared" si="5"/>
        <v>587899.9853678626</v>
      </c>
      <c r="D116" s="1">
        <f>PMT($D$2/12,($G$2),($C$4))</f>
        <v>-4490.791842459483</v>
      </c>
      <c r="E116" s="1">
        <f>PPMT($D$2/12,B116,$G$2,$C$4)</f>
        <v>-1061.3752611469472</v>
      </c>
      <c r="F116" s="1">
        <f t="shared" si="3"/>
        <v>-3429.4165813125355</v>
      </c>
    </row>
    <row r="117" spans="1:6" ht="15">
      <c r="A117" s="3"/>
      <c r="B117" s="3">
        <f t="shared" si="4"/>
        <v>114</v>
      </c>
      <c r="C117" s="2">
        <f t="shared" si="5"/>
        <v>586838.6101067157</v>
      </c>
      <c r="D117" s="1">
        <f>PMT($D$2/12,($G$2),($C$4))</f>
        <v>-4490.791842459483</v>
      </c>
      <c r="E117" s="1">
        <f>PPMT($D$2/12,B117,$G$2,$C$4)</f>
        <v>-1067.5666168369708</v>
      </c>
      <c r="F117" s="1">
        <f t="shared" si="3"/>
        <v>-3423.225225622512</v>
      </c>
    </row>
    <row r="118" spans="1:6" ht="15">
      <c r="A118" s="3"/>
      <c r="B118" s="3">
        <f t="shared" si="4"/>
        <v>115</v>
      </c>
      <c r="C118" s="2">
        <f t="shared" si="5"/>
        <v>585771.0434898788</v>
      </c>
      <c r="D118" s="1">
        <f>PMT($D$2/12,($G$2),($C$4))</f>
        <v>-4490.791842459483</v>
      </c>
      <c r="E118" s="1">
        <f>PPMT($D$2/12,B118,$G$2,$C$4)</f>
        <v>-1073.7940887685204</v>
      </c>
      <c r="F118" s="1">
        <f t="shared" si="3"/>
        <v>-3416.9977536909623</v>
      </c>
    </row>
    <row r="119" spans="1:6" ht="15">
      <c r="A119" s="3"/>
      <c r="B119" s="3">
        <f t="shared" si="4"/>
        <v>116</v>
      </c>
      <c r="C119" s="2">
        <f t="shared" si="5"/>
        <v>584697.2494011102</v>
      </c>
      <c r="D119" s="1">
        <f>PMT($D$2/12,($G$2),($C$4))</f>
        <v>-4490.791842459483</v>
      </c>
      <c r="E119" s="1">
        <f>PPMT($D$2/12,B119,$G$2,$C$4)</f>
        <v>-1080.057887619671</v>
      </c>
      <c r="F119" s="1">
        <f t="shared" si="3"/>
        <v>-3410.7339548398118</v>
      </c>
    </row>
    <row r="120" spans="1:6" ht="15">
      <c r="A120" s="3"/>
      <c r="B120" s="3">
        <f t="shared" si="4"/>
        <v>117</v>
      </c>
      <c r="C120" s="2">
        <f t="shared" si="5"/>
        <v>583617.1915134905</v>
      </c>
      <c r="D120" s="1">
        <f>PMT($D$2/12,($G$2),($C$4))</f>
        <v>-4490.791842459483</v>
      </c>
      <c r="E120" s="1">
        <f>PPMT($D$2/12,B120,$G$2,$C$4)</f>
        <v>-1086.358225297452</v>
      </c>
      <c r="F120" s="1">
        <f t="shared" si="3"/>
        <v>-3404.4336171620307</v>
      </c>
    </row>
    <row r="121" spans="1:8" ht="15">
      <c r="A121" s="3"/>
      <c r="B121" s="3">
        <f t="shared" si="4"/>
        <v>118</v>
      </c>
      <c r="C121" s="2">
        <f t="shared" si="5"/>
        <v>582530.8332881931</v>
      </c>
      <c r="D121" s="1">
        <f>PMT($D$2/12,($G$2),($C$4))</f>
        <v>-4490.791842459483</v>
      </c>
      <c r="E121" s="1">
        <f>PPMT($D$2/12,B121,$G$2,$C$4)</f>
        <v>-1092.69531494502</v>
      </c>
      <c r="F121" s="1">
        <f t="shared" si="3"/>
        <v>-3398.0965275144627</v>
      </c>
      <c r="G121" s="14" t="s">
        <v>14</v>
      </c>
      <c r="H121" s="13">
        <v>10</v>
      </c>
    </row>
    <row r="122" spans="1:8" ht="15">
      <c r="A122" s="3"/>
      <c r="B122" s="3">
        <f t="shared" si="4"/>
        <v>119</v>
      </c>
      <c r="C122" s="2">
        <f t="shared" si="5"/>
        <v>581438.137973248</v>
      </c>
      <c r="D122" s="1">
        <f>PMT($D$2/12,($G$2),($C$4))</f>
        <v>-4490.791842459483</v>
      </c>
      <c r="E122" s="1">
        <f>PPMT($D$2/12,B122,$G$2,$C$4)</f>
        <v>-1099.0693709488655</v>
      </c>
      <c r="F122" s="1">
        <f t="shared" si="3"/>
        <v>-3391.722471510617</v>
      </c>
      <c r="G122" s="9" t="s">
        <v>8</v>
      </c>
      <c r="H122" s="9" t="s">
        <v>9</v>
      </c>
    </row>
    <row r="123" spans="1:8" ht="15">
      <c r="A123" s="3"/>
      <c r="B123" s="3">
        <f t="shared" si="4"/>
        <v>120</v>
      </c>
      <c r="C123" s="2">
        <f t="shared" si="5"/>
        <v>580339.0686022992</v>
      </c>
      <c r="D123" s="1">
        <f>PMT($D$2/12,($G$2),($C$4))</f>
        <v>-4490.791842459483</v>
      </c>
      <c r="E123" s="1">
        <f>PPMT($D$2/12,B123,$G$2,$C$4)</f>
        <v>-1105.480608946068</v>
      </c>
      <c r="F123" s="1">
        <f t="shared" si="3"/>
        <v>-3385.3112335134147</v>
      </c>
      <c r="G123" s="1">
        <f>SUM(E112:E123)</f>
        <v>-12850.69988151922</v>
      </c>
      <c r="H123" s="1">
        <f>SUM(F112:F123)</f>
        <v>-41038.80222799457</v>
      </c>
    </row>
    <row r="124" spans="1:6" ht="15">
      <c r="A124" s="3">
        <v>11</v>
      </c>
      <c r="B124" s="3">
        <f t="shared" si="4"/>
        <v>121</v>
      </c>
      <c r="C124" s="2">
        <f t="shared" si="5"/>
        <v>579233.5879933531</v>
      </c>
      <c r="D124" s="1">
        <f>PMT($D$2/12,($G$2),($C$4))</f>
        <v>-4490.791842459483</v>
      </c>
      <c r="E124" s="1">
        <f>PPMT($D$2/12,B124,$G$2,$C$4)</f>
        <v>-1111.9292458315858</v>
      </c>
      <c r="F124" s="1">
        <f t="shared" si="3"/>
        <v>-3378.862596627897</v>
      </c>
    </row>
    <row r="125" spans="1:6" ht="15">
      <c r="A125" s="3"/>
      <c r="B125" s="3">
        <f t="shared" si="4"/>
        <v>122</v>
      </c>
      <c r="C125" s="2">
        <f t="shared" si="5"/>
        <v>578121.6587475216</v>
      </c>
      <c r="D125" s="1">
        <f>PMT($D$2/12,($G$2),($C$4))</f>
        <v>-4490.791842459483</v>
      </c>
      <c r="E125" s="1">
        <f>PPMT($D$2/12,B125,$G$2,$C$4)</f>
        <v>-1118.4154997656046</v>
      </c>
      <c r="F125" s="1">
        <f t="shared" si="3"/>
        <v>-3372.376342693878</v>
      </c>
    </row>
    <row r="126" spans="1:6" ht="15">
      <c r="A126" s="3"/>
      <c r="B126" s="3">
        <f t="shared" si="4"/>
        <v>123</v>
      </c>
      <c r="C126" s="2">
        <f t="shared" si="5"/>
        <v>577003.2432477559</v>
      </c>
      <c r="D126" s="1">
        <f>PMT($D$2/12,($G$2),($C$4))</f>
        <v>-4490.791842459483</v>
      </c>
      <c r="E126" s="1">
        <f>PPMT($D$2/12,B126,$G$2,$C$4)</f>
        <v>-1124.939590180903</v>
      </c>
      <c r="F126" s="1">
        <f t="shared" si="3"/>
        <v>-3365.8522522785797</v>
      </c>
    </row>
    <row r="127" spans="1:6" ht="15">
      <c r="A127" s="3"/>
      <c r="B127" s="3">
        <f t="shared" si="4"/>
        <v>124</v>
      </c>
      <c r="C127" s="2">
        <f t="shared" si="5"/>
        <v>575878.303657575</v>
      </c>
      <c r="D127" s="1">
        <f>PMT($D$2/12,($G$2),($C$4))</f>
        <v>-4490.791842459483</v>
      </c>
      <c r="E127" s="1">
        <f>PPMT($D$2/12,B127,$G$2,$C$4)</f>
        <v>-1131.5017377902923</v>
      </c>
      <c r="F127" s="1">
        <f t="shared" si="3"/>
        <v>-3359.2901046691904</v>
      </c>
    </row>
    <row r="128" spans="1:6" ht="15">
      <c r="A128" s="3"/>
      <c r="B128" s="3">
        <f t="shared" si="4"/>
        <v>125</v>
      </c>
      <c r="C128" s="2">
        <f t="shared" si="5"/>
        <v>574746.8019197847</v>
      </c>
      <c r="D128" s="1">
        <f>PMT($D$2/12,($G$2),($C$4))</f>
        <v>-4490.791842459483</v>
      </c>
      <c r="E128" s="1">
        <f>PPMT($D$2/12,B128,$G$2,$C$4)</f>
        <v>-1138.1021645940687</v>
      </c>
      <c r="F128" s="1">
        <f t="shared" si="3"/>
        <v>-3352.689677865414</v>
      </c>
    </row>
    <row r="129" spans="1:6" ht="15">
      <c r="A129" s="3"/>
      <c r="B129" s="3">
        <f t="shared" si="4"/>
        <v>126</v>
      </c>
      <c r="C129" s="2">
        <f t="shared" si="5"/>
        <v>573608.6997551906</v>
      </c>
      <c r="D129" s="1">
        <f>PMT($D$2/12,($G$2),($C$4))</f>
        <v>-4490.791842459483</v>
      </c>
      <c r="E129" s="1">
        <f>PPMT($D$2/12,B129,$G$2,$C$4)</f>
        <v>-1144.7410938875346</v>
      </c>
      <c r="F129" s="1">
        <f t="shared" si="3"/>
        <v>-3346.050748571948</v>
      </c>
    </row>
    <row r="130" spans="1:6" ht="15">
      <c r="A130" s="3"/>
      <c r="B130" s="3">
        <f t="shared" si="4"/>
        <v>127</v>
      </c>
      <c r="C130" s="2">
        <f t="shared" si="5"/>
        <v>572463.9586613032</v>
      </c>
      <c r="D130" s="1">
        <f>PMT($D$2/12,($G$2),($C$4))</f>
        <v>-4490.791842459483</v>
      </c>
      <c r="E130" s="1">
        <f>PPMT($D$2/12,B130,$G$2,$C$4)</f>
        <v>-1151.418750268545</v>
      </c>
      <c r="F130" s="1">
        <f t="shared" si="3"/>
        <v>-3339.3730921909378</v>
      </c>
    </row>
    <row r="131" spans="1:6" ht="15">
      <c r="A131" s="3"/>
      <c r="B131" s="3">
        <f t="shared" si="4"/>
        <v>128</v>
      </c>
      <c r="C131" s="2">
        <f t="shared" si="5"/>
        <v>571312.5399110346</v>
      </c>
      <c r="D131" s="1">
        <f>PMT($D$2/12,($G$2),($C$4))</f>
        <v>-4490.791842459483</v>
      </c>
      <c r="E131" s="1">
        <f>PPMT($D$2/12,B131,$G$2,$C$4)</f>
        <v>-1158.1353596451104</v>
      </c>
      <c r="F131" s="1">
        <f t="shared" si="3"/>
        <v>-3332.6564828143723</v>
      </c>
    </row>
    <row r="132" spans="1:6" ht="15">
      <c r="A132" s="3"/>
      <c r="B132" s="3">
        <f t="shared" si="4"/>
        <v>129</v>
      </c>
      <c r="C132" s="2">
        <f t="shared" si="5"/>
        <v>570154.4045513895</v>
      </c>
      <c r="D132" s="1">
        <f>PMT($D$2/12,($G$2),($C$4))</f>
        <v>-4490.791842459483</v>
      </c>
      <c r="E132" s="1">
        <f>PPMT($D$2/12,B132,$G$2,$C$4)</f>
        <v>-1164.8911492430402</v>
      </c>
      <c r="F132" s="1">
        <f t="shared" si="3"/>
        <v>-3325.9006932164425</v>
      </c>
    </row>
    <row r="133" spans="1:8" ht="15">
      <c r="A133" s="3"/>
      <c r="B133" s="3">
        <f t="shared" si="4"/>
        <v>130</v>
      </c>
      <c r="C133" s="2">
        <f t="shared" si="5"/>
        <v>568989.5134021465</v>
      </c>
      <c r="D133" s="1">
        <f>PMT($D$2/12,($G$2),($C$4))</f>
        <v>-4490.791842459483</v>
      </c>
      <c r="E133" s="1">
        <f>PPMT($D$2/12,B133,$G$2,$C$4)</f>
        <v>-1171.686347613625</v>
      </c>
      <c r="F133" s="1">
        <f aca="true" t="shared" si="6" ref="F133:F183">D133-E133</f>
        <v>-3319.1054948458577</v>
      </c>
      <c r="G133" s="14" t="s">
        <v>14</v>
      </c>
      <c r="H133" s="13">
        <v>11</v>
      </c>
    </row>
    <row r="134" spans="1:8" ht="15">
      <c r="A134" s="3"/>
      <c r="B134" s="3">
        <f aca="true" t="shared" si="7" ref="B134:B197">B133+1</f>
        <v>131</v>
      </c>
      <c r="C134" s="2">
        <f aca="true" t="shared" si="8" ref="C134:C183">C133+E133</f>
        <v>567817.827054533</v>
      </c>
      <c r="D134" s="1">
        <f>PMT($D$2/12,($G$2),($C$4))</f>
        <v>-4490.791842459483</v>
      </c>
      <c r="E134" s="1">
        <f>PPMT($D$2/12,B134,$G$2,$C$4)</f>
        <v>-1178.5211846413722</v>
      </c>
      <c r="F134" s="1">
        <f t="shared" si="6"/>
        <v>-3312.2706578181105</v>
      </c>
      <c r="G134" s="9" t="s">
        <v>8</v>
      </c>
      <c r="H134" s="9" t="s">
        <v>9</v>
      </c>
    </row>
    <row r="135" spans="1:8" ht="15">
      <c r="A135" s="3"/>
      <c r="B135" s="3">
        <f t="shared" si="7"/>
        <v>132</v>
      </c>
      <c r="C135" s="2">
        <f t="shared" si="8"/>
        <v>566639.3058698915</v>
      </c>
      <c r="D135" s="1">
        <f>PMT($D$2/12,($G$2),($C$4))</f>
        <v>-4490.791842459483</v>
      </c>
      <c r="E135" s="1">
        <f>PPMT($D$2/12,B135,$G$2,$C$4)</f>
        <v>-1185.3958915517792</v>
      </c>
      <c r="F135" s="1">
        <f t="shared" si="6"/>
        <v>-3305.3959509077035</v>
      </c>
      <c r="G135" s="1">
        <f>SUM(E124:E135)</f>
        <v>-13779.678015013462</v>
      </c>
      <c r="H135" s="1">
        <f>SUM(F124:F135)</f>
        <v>-40109.82409450033</v>
      </c>
    </row>
    <row r="136" spans="1:6" ht="15">
      <c r="A136" s="3">
        <v>12</v>
      </c>
      <c r="B136" s="3">
        <f t="shared" si="7"/>
        <v>133</v>
      </c>
      <c r="C136" s="2">
        <f t="shared" si="8"/>
        <v>565453.9099783398</v>
      </c>
      <c r="D136" s="1">
        <f>PMT($D$2/12,($G$2),($C$4))</f>
        <v>-4490.791842459483</v>
      </c>
      <c r="E136" s="1">
        <f>PPMT($D$2/12,B136,$G$2,$C$4)</f>
        <v>-1192.3107009191644</v>
      </c>
      <c r="F136" s="1">
        <f t="shared" si="6"/>
        <v>-3298.4811415403183</v>
      </c>
    </row>
    <row r="137" spans="1:6" ht="15">
      <c r="A137" s="3"/>
      <c r="B137" s="3">
        <f t="shared" si="7"/>
        <v>134</v>
      </c>
      <c r="C137" s="2">
        <f t="shared" si="8"/>
        <v>564261.5992774207</v>
      </c>
      <c r="D137" s="1">
        <f>PMT($D$2/12,($G$2),($C$4))</f>
        <v>-4490.791842459483</v>
      </c>
      <c r="E137" s="1">
        <f>PPMT($D$2/12,B137,$G$2,$C$4)</f>
        <v>-1199.2658466745265</v>
      </c>
      <c r="F137" s="1">
        <f t="shared" si="6"/>
        <v>-3291.525995784956</v>
      </c>
    </row>
    <row r="138" spans="1:6" ht="15">
      <c r="A138" s="3"/>
      <c r="B138" s="3">
        <f t="shared" si="7"/>
        <v>135</v>
      </c>
      <c r="C138" s="2">
        <f t="shared" si="8"/>
        <v>563062.3334307461</v>
      </c>
      <c r="D138" s="1">
        <f>PMT($D$2/12,($G$2),($C$4))</f>
        <v>-4490.791842459483</v>
      </c>
      <c r="E138" s="1">
        <f>PPMT($D$2/12,B138,$G$2,$C$4)</f>
        <v>-1206.2615641134616</v>
      </c>
      <c r="F138" s="1">
        <f t="shared" si="6"/>
        <v>-3284.530278346021</v>
      </c>
    </row>
    <row r="139" spans="1:6" ht="15">
      <c r="A139" s="3"/>
      <c r="B139" s="3">
        <f t="shared" si="7"/>
        <v>136</v>
      </c>
      <c r="C139" s="2">
        <f t="shared" si="8"/>
        <v>561856.0718666327</v>
      </c>
      <c r="D139" s="1">
        <f>PMT($D$2/12,($G$2),($C$4))</f>
        <v>-4490.791842459483</v>
      </c>
      <c r="E139" s="1">
        <f>PPMT($D$2/12,B139,$G$2,$C$4)</f>
        <v>-1213.298089904124</v>
      </c>
      <c r="F139" s="1">
        <f t="shared" si="6"/>
        <v>-3277.4937525553587</v>
      </c>
    </row>
    <row r="140" spans="1:6" ht="15">
      <c r="A140" s="3"/>
      <c r="B140" s="3">
        <f t="shared" si="7"/>
        <v>137</v>
      </c>
      <c r="C140" s="2">
        <f t="shared" si="8"/>
        <v>560642.7737767285</v>
      </c>
      <c r="D140" s="1">
        <f>PMT($D$2/12,($G$2),($C$4))</f>
        <v>-4490.791842459483</v>
      </c>
      <c r="E140" s="1">
        <f>PPMT($D$2/12,B140,$G$2,$C$4)</f>
        <v>-1220.37566209523</v>
      </c>
      <c r="F140" s="1">
        <f t="shared" si="6"/>
        <v>-3270.416180364253</v>
      </c>
    </row>
    <row r="141" spans="1:6" ht="15">
      <c r="A141" s="3"/>
      <c r="B141" s="3">
        <f t="shared" si="7"/>
        <v>138</v>
      </c>
      <c r="C141" s="2">
        <f t="shared" si="8"/>
        <v>559422.3981146333</v>
      </c>
      <c r="D141" s="1">
        <f>PMT($D$2/12,($G$2),($C$4))</f>
        <v>-4490.791842459483</v>
      </c>
      <c r="E141" s="1">
        <f>PPMT($D$2/12,B141,$G$2,$C$4)</f>
        <v>-1227.4945201241203</v>
      </c>
      <c r="F141" s="1">
        <f t="shared" si="6"/>
        <v>-3263.2973223353624</v>
      </c>
    </row>
    <row r="142" spans="1:6" ht="15">
      <c r="A142" s="3"/>
      <c r="B142" s="3">
        <f t="shared" si="7"/>
        <v>139</v>
      </c>
      <c r="C142" s="2">
        <f t="shared" si="8"/>
        <v>558194.9035945091</v>
      </c>
      <c r="D142" s="1">
        <f>PMT($D$2/12,($G$2),($C$4))</f>
        <v>-4490.791842459483</v>
      </c>
      <c r="E142" s="1">
        <f>PPMT($D$2/12,B142,$G$2,$C$4)</f>
        <v>-1234.6549048248435</v>
      </c>
      <c r="F142" s="1">
        <f t="shared" si="6"/>
        <v>-3256.1369376346393</v>
      </c>
    </row>
    <row r="143" spans="1:6" ht="15">
      <c r="A143" s="3"/>
      <c r="B143" s="3">
        <f t="shared" si="7"/>
        <v>140</v>
      </c>
      <c r="C143" s="2">
        <f t="shared" si="8"/>
        <v>556960.2486896843</v>
      </c>
      <c r="D143" s="1">
        <f>PMT($D$2/12,($G$2),($C$4))</f>
        <v>-4490.791842459483</v>
      </c>
      <c r="E143" s="1">
        <f>PPMT($D$2/12,B143,$G$2,$C$4)</f>
        <v>-1241.8570584363229</v>
      </c>
      <c r="F143" s="1">
        <f t="shared" si="6"/>
        <v>-3248.93478402316</v>
      </c>
    </row>
    <row r="144" spans="1:6" ht="15">
      <c r="A144" s="3"/>
      <c r="B144" s="3">
        <f t="shared" si="7"/>
        <v>141</v>
      </c>
      <c r="C144" s="2">
        <f t="shared" si="8"/>
        <v>555718.3916312479</v>
      </c>
      <c r="D144" s="1">
        <f>PMT($D$2/12,($G$2),($C$4))</f>
        <v>-4490.791842459483</v>
      </c>
      <c r="E144" s="1">
        <f>PPMT($D$2/12,B144,$G$2,$C$4)</f>
        <v>-1249.1012246105333</v>
      </c>
      <c r="F144" s="1">
        <f t="shared" si="6"/>
        <v>-3241.6906178489494</v>
      </c>
    </row>
    <row r="145" spans="1:8" ht="15">
      <c r="A145" s="3"/>
      <c r="B145" s="3">
        <f t="shared" si="7"/>
        <v>142</v>
      </c>
      <c r="C145" s="2">
        <f t="shared" si="8"/>
        <v>554469.2904066374</v>
      </c>
      <c r="D145" s="1">
        <f>PMT($D$2/12,($G$2),($C$4))</f>
        <v>-4490.791842459483</v>
      </c>
      <c r="E145" s="1">
        <f>PPMT($D$2/12,B145,$G$2,$C$4)</f>
        <v>-1256.3876484207617</v>
      </c>
      <c r="F145" s="1">
        <f t="shared" si="6"/>
        <v>-3234.404194038721</v>
      </c>
      <c r="G145" s="14" t="s">
        <v>14</v>
      </c>
      <c r="H145" s="13">
        <v>12</v>
      </c>
    </row>
    <row r="146" spans="1:8" ht="15">
      <c r="A146" s="3"/>
      <c r="B146" s="3">
        <f t="shared" si="7"/>
        <v>143</v>
      </c>
      <c r="C146" s="2">
        <f t="shared" si="8"/>
        <v>553212.9027582166</v>
      </c>
      <c r="D146" s="1">
        <f>PMT($D$2/12,($G$2),($C$4))</f>
        <v>-4490.791842459483</v>
      </c>
      <c r="E146" s="1">
        <f>PPMT($D$2/12,B146,$G$2,$C$4)</f>
        <v>-1263.7165763698836</v>
      </c>
      <c r="F146" s="1">
        <f t="shared" si="6"/>
        <v>-3227.075266089599</v>
      </c>
      <c r="G146" s="9" t="s">
        <v>8</v>
      </c>
      <c r="H146" s="9" t="s">
        <v>9</v>
      </c>
    </row>
    <row r="147" spans="1:8" ht="15">
      <c r="A147" s="3"/>
      <c r="B147" s="3">
        <f t="shared" si="7"/>
        <v>144</v>
      </c>
      <c r="C147" s="2">
        <f t="shared" si="8"/>
        <v>551949.1861818468</v>
      </c>
      <c r="D147" s="1">
        <f>PMT($D$2/12,($G$2),($C$4))</f>
        <v>-4490.791842459483</v>
      </c>
      <c r="E147" s="1">
        <f>PPMT($D$2/12,B147,$G$2,$C$4)</f>
        <v>-1271.0882563987075</v>
      </c>
      <c r="F147" s="1">
        <f t="shared" si="6"/>
        <v>-3219.7035860607753</v>
      </c>
      <c r="G147" s="1">
        <f>SUM(E136:E147)</f>
        <v>-14775.812052891677</v>
      </c>
      <c r="H147" s="1">
        <f>SUM(F136:F147)</f>
        <v>-39113.69005662211</v>
      </c>
    </row>
    <row r="148" spans="1:6" ht="15">
      <c r="A148" s="3">
        <v>13</v>
      </c>
      <c r="B148" s="3">
        <f t="shared" si="7"/>
        <v>145</v>
      </c>
      <c r="C148" s="2">
        <f t="shared" si="8"/>
        <v>550678.0979254481</v>
      </c>
      <c r="D148" s="1">
        <f>PMT($D$2/12,($G$2),($C$4))</f>
        <v>-4490.791842459483</v>
      </c>
      <c r="E148" s="1">
        <f>PPMT($D$2/12,B148,$G$2,$C$4)</f>
        <v>-1278.5029378943668</v>
      </c>
      <c r="F148" s="1">
        <f t="shared" si="6"/>
        <v>-3212.288904565116</v>
      </c>
    </row>
    <row r="149" spans="1:6" ht="15">
      <c r="A149" s="3"/>
      <c r="B149" s="3">
        <f t="shared" si="7"/>
        <v>146</v>
      </c>
      <c r="C149" s="2">
        <f t="shared" si="8"/>
        <v>549399.5949875538</v>
      </c>
      <c r="D149" s="1">
        <f>PMT($D$2/12,($G$2),($C$4))</f>
        <v>-4490.791842459483</v>
      </c>
      <c r="E149" s="1">
        <f>PPMT($D$2/12,B149,$G$2,$C$4)</f>
        <v>-1285.96087169875</v>
      </c>
      <c r="F149" s="1">
        <f t="shared" si="6"/>
        <v>-3204.8309707607327</v>
      </c>
    </row>
    <row r="150" spans="1:6" ht="15">
      <c r="A150" s="3"/>
      <c r="B150" s="3">
        <f t="shared" si="7"/>
        <v>147</v>
      </c>
      <c r="C150" s="2">
        <f t="shared" si="8"/>
        <v>548113.634115855</v>
      </c>
      <c r="D150" s="1">
        <f>PMT($D$2/12,($G$2),($C$4))</f>
        <v>-4490.791842459483</v>
      </c>
      <c r="E150" s="1">
        <f>PPMT($D$2/12,B150,$G$2,$C$4)</f>
        <v>-1293.4623101169932</v>
      </c>
      <c r="F150" s="1">
        <f t="shared" si="6"/>
        <v>-3197.3295323424895</v>
      </c>
    </row>
    <row r="151" spans="1:6" ht="15">
      <c r="A151" s="3"/>
      <c r="B151" s="3">
        <f t="shared" si="7"/>
        <v>148</v>
      </c>
      <c r="C151" s="2">
        <f t="shared" si="8"/>
        <v>546820.171805738</v>
      </c>
      <c r="D151" s="1">
        <f>PMT($D$2/12,($G$2),($C$4))</f>
        <v>-4490.791842459483</v>
      </c>
      <c r="E151" s="1">
        <f>PPMT($D$2/12,B151,$G$2,$C$4)</f>
        <v>-1301.0075069260088</v>
      </c>
      <c r="F151" s="1">
        <f t="shared" si="6"/>
        <v>-3189.784335533474</v>
      </c>
    </row>
    <row r="152" spans="1:6" ht="15">
      <c r="A152" s="3"/>
      <c r="B152" s="3">
        <f t="shared" si="7"/>
        <v>149</v>
      </c>
      <c r="C152" s="2">
        <f t="shared" si="8"/>
        <v>545519.164298812</v>
      </c>
      <c r="D152" s="1">
        <f>PMT($D$2/12,($G$2),($C$4))</f>
        <v>-4490.791842459483</v>
      </c>
      <c r="E152" s="1">
        <f>PPMT($D$2/12,B152,$G$2,$C$4)</f>
        <v>-1308.5967173830782</v>
      </c>
      <c r="F152" s="1">
        <f t="shared" si="6"/>
        <v>-3182.1951250764046</v>
      </c>
    </row>
    <row r="153" spans="1:6" ht="15">
      <c r="A153" s="3"/>
      <c r="B153" s="3">
        <f t="shared" si="7"/>
        <v>150</v>
      </c>
      <c r="C153" s="2">
        <f t="shared" si="8"/>
        <v>544210.5675814289</v>
      </c>
      <c r="D153" s="1">
        <f>PMT($D$2/12,($G$2),($C$4))</f>
        <v>-4490.791842459483</v>
      </c>
      <c r="E153" s="1">
        <f>PPMT($D$2/12,B153,$G$2,$C$4)</f>
        <v>-1316.2301982344793</v>
      </c>
      <c r="F153" s="1">
        <f t="shared" si="6"/>
        <v>-3174.5616442250034</v>
      </c>
    </row>
    <row r="154" spans="1:6" ht="15">
      <c r="A154" s="3"/>
      <c r="B154" s="3">
        <f t="shared" si="7"/>
        <v>151</v>
      </c>
      <c r="C154" s="2">
        <f t="shared" si="8"/>
        <v>542894.3373831945</v>
      </c>
      <c r="D154" s="1">
        <f>PMT($D$2/12,($G$2),($C$4))</f>
        <v>-4490.791842459483</v>
      </c>
      <c r="E154" s="1">
        <f>PPMT($D$2/12,B154,$G$2,$C$4)</f>
        <v>-1323.9082077241796</v>
      </c>
      <c r="F154" s="1">
        <f t="shared" si="6"/>
        <v>-3166.883634735303</v>
      </c>
    </row>
    <row r="155" spans="1:6" ht="15">
      <c r="A155" s="3"/>
      <c r="B155" s="3">
        <f t="shared" si="7"/>
        <v>152</v>
      </c>
      <c r="C155" s="2">
        <f t="shared" si="8"/>
        <v>541570.4291754703</v>
      </c>
      <c r="D155" s="1">
        <f>PMT($D$2/12,($G$2),($C$4))</f>
        <v>-4490.791842459483</v>
      </c>
      <c r="E155" s="1">
        <f>PPMT($D$2/12,B155,$G$2,$C$4)</f>
        <v>-1331.63100560257</v>
      </c>
      <c r="F155" s="1">
        <f t="shared" si="6"/>
        <v>-3159.1608368569127</v>
      </c>
    </row>
    <row r="156" spans="1:6" ht="15">
      <c r="A156" s="3"/>
      <c r="B156" s="3">
        <f t="shared" si="7"/>
        <v>153</v>
      </c>
      <c r="C156" s="2">
        <f t="shared" si="8"/>
        <v>540238.7981698677</v>
      </c>
      <c r="D156" s="1">
        <f>PMT($D$2/12,($G$2),($C$4))</f>
        <v>-4490.791842459483</v>
      </c>
      <c r="E156" s="1">
        <f>PPMT($D$2/12,B156,$G$2,$C$4)</f>
        <v>-1339.398853135252</v>
      </c>
      <c r="F156" s="1">
        <f t="shared" si="6"/>
        <v>-3151.3929893242307</v>
      </c>
    </row>
    <row r="157" spans="1:8" ht="15">
      <c r="A157" s="3"/>
      <c r="B157" s="3">
        <f t="shared" si="7"/>
        <v>154</v>
      </c>
      <c r="C157" s="2">
        <f t="shared" si="8"/>
        <v>538899.3993167324</v>
      </c>
      <c r="D157" s="1">
        <f>PMT($D$2/12,($G$2),($C$4))</f>
        <v>-4490.791842459483</v>
      </c>
      <c r="E157" s="1">
        <f>PPMT($D$2/12,B157,$G$2,$C$4)</f>
        <v>-1347.2120131118759</v>
      </c>
      <c r="F157" s="1">
        <f t="shared" si="6"/>
        <v>-3143.579829347607</v>
      </c>
      <c r="G157" s="14" t="s">
        <v>14</v>
      </c>
      <c r="H157" s="13">
        <v>13</v>
      </c>
    </row>
    <row r="158" spans="1:8" ht="15">
      <c r="A158" s="3"/>
      <c r="B158" s="3">
        <f t="shared" si="7"/>
        <v>155</v>
      </c>
      <c r="C158" s="2">
        <f t="shared" si="8"/>
        <v>537552.1873036205</v>
      </c>
      <c r="D158" s="1">
        <f>PMT($D$2/12,($G$2),($C$4))</f>
        <v>-4490.791842459483</v>
      </c>
      <c r="E158" s="1">
        <f>PPMT($D$2/12,B158,$G$2,$C$4)</f>
        <v>-1355.0707498550278</v>
      </c>
      <c r="F158" s="1">
        <f t="shared" si="6"/>
        <v>-3135.721092604455</v>
      </c>
      <c r="G158" s="9" t="s">
        <v>8</v>
      </c>
      <c r="H158" s="9" t="s">
        <v>9</v>
      </c>
    </row>
    <row r="159" spans="1:8" ht="15">
      <c r="A159" s="3"/>
      <c r="B159" s="3">
        <f t="shared" si="7"/>
        <v>156</v>
      </c>
      <c r="C159" s="2">
        <f t="shared" si="8"/>
        <v>536197.1165537655</v>
      </c>
      <c r="D159" s="1">
        <f>PMT($D$2/12,($G$2),($C$4))</f>
        <v>-4490.791842459483</v>
      </c>
      <c r="E159" s="1">
        <f>PPMT($D$2/12,B159,$G$2,$C$4)</f>
        <v>-1362.9753292291825</v>
      </c>
      <c r="F159" s="1">
        <f t="shared" si="6"/>
        <v>-3127.8165132303</v>
      </c>
      <c r="G159" s="1">
        <f>SUM(E148:E159)</f>
        <v>-15843.956700911764</v>
      </c>
      <c r="H159" s="1">
        <f>SUM(F148:F159)</f>
        <v>-38045.54540860203</v>
      </c>
    </row>
    <row r="160" spans="1:6" ht="15">
      <c r="A160" s="3">
        <v>14</v>
      </c>
      <c r="B160" s="3">
        <f t="shared" si="7"/>
        <v>157</v>
      </c>
      <c r="C160" s="2">
        <f t="shared" si="8"/>
        <v>534834.1412245363</v>
      </c>
      <c r="D160" s="1">
        <f>PMT($D$2/12,($G$2),($C$4))</f>
        <v>-4490.791842459483</v>
      </c>
      <c r="E160" s="1">
        <f>PPMT($D$2/12,B160,$G$2,$C$4)</f>
        <v>-1370.9260186496858</v>
      </c>
      <c r="F160" s="1">
        <f t="shared" si="6"/>
        <v>-3119.865823809797</v>
      </c>
    </row>
    <row r="161" spans="1:6" ht="15">
      <c r="A161" s="3"/>
      <c r="B161" s="3">
        <f t="shared" si="7"/>
        <v>158</v>
      </c>
      <c r="C161" s="2">
        <f t="shared" si="8"/>
        <v>533463.2152058866</v>
      </c>
      <c r="D161" s="1">
        <f>PMT($D$2/12,($G$2),($C$4))</f>
        <v>-4490.791842459483</v>
      </c>
      <c r="E161" s="1">
        <f>PPMT($D$2/12,B161,$G$2,$C$4)</f>
        <v>-1378.923087091809</v>
      </c>
      <c r="F161" s="1">
        <f t="shared" si="6"/>
        <v>-3111.8687553676737</v>
      </c>
    </row>
    <row r="162" spans="1:6" ht="15">
      <c r="A162" s="3"/>
      <c r="B162" s="3">
        <f t="shared" si="7"/>
        <v>159</v>
      </c>
      <c r="C162" s="2">
        <f t="shared" si="8"/>
        <v>532084.2921187949</v>
      </c>
      <c r="D162" s="1">
        <f>PMT($D$2/12,($G$2),($C$4))</f>
        <v>-4490.791842459483</v>
      </c>
      <c r="E162" s="1">
        <f>PPMT($D$2/12,B162,$G$2,$C$4)</f>
        <v>-1386.9668050998453</v>
      </c>
      <c r="F162" s="1">
        <f t="shared" si="6"/>
        <v>-3103.8250373596375</v>
      </c>
    </row>
    <row r="163" spans="1:6" ht="15">
      <c r="A163" s="3"/>
      <c r="B163" s="3">
        <f t="shared" si="7"/>
        <v>160</v>
      </c>
      <c r="C163" s="2">
        <f t="shared" si="8"/>
        <v>530697.325313695</v>
      </c>
      <c r="D163" s="1">
        <f>PMT($D$2/12,($G$2),($C$4))</f>
        <v>-4490.791842459483</v>
      </c>
      <c r="E163" s="1">
        <f>PPMT($D$2/12,B163,$G$2,$C$4)</f>
        <v>-1395.0574447962604</v>
      </c>
      <c r="F163" s="1">
        <f t="shared" si="6"/>
        <v>-3095.7343976632224</v>
      </c>
    </row>
    <row r="164" spans="1:6" ht="15">
      <c r="A164" s="3"/>
      <c r="B164" s="3">
        <f t="shared" si="7"/>
        <v>161</v>
      </c>
      <c r="C164" s="2">
        <f t="shared" si="8"/>
        <v>529302.2678688987</v>
      </c>
      <c r="D164" s="1">
        <f>PMT($D$2/12,($G$2),($C$4))</f>
        <v>-4490.791842459483</v>
      </c>
      <c r="E164" s="1">
        <f>PPMT($D$2/12,B164,$G$2,$C$4)</f>
        <v>-1403.195279890906</v>
      </c>
      <c r="F164" s="1">
        <f t="shared" si="6"/>
        <v>-3087.5965625685767</v>
      </c>
    </row>
    <row r="165" spans="1:6" ht="15">
      <c r="A165" s="3"/>
      <c r="B165" s="3">
        <f t="shared" si="7"/>
        <v>162</v>
      </c>
      <c r="C165" s="2">
        <f t="shared" si="8"/>
        <v>527899.0725890078</v>
      </c>
      <c r="D165" s="1">
        <f>PMT($D$2/12,($G$2),($C$4))</f>
        <v>-4490.791842459483</v>
      </c>
      <c r="E165" s="1">
        <f>PPMT($D$2/12,B165,$G$2,$C$4)</f>
        <v>-1411.3805856902686</v>
      </c>
      <c r="F165" s="1">
        <f t="shared" si="6"/>
        <v>-3079.411256769214</v>
      </c>
    </row>
    <row r="166" spans="1:6" ht="15">
      <c r="A166" s="3"/>
      <c r="B166" s="3">
        <f t="shared" si="7"/>
        <v>163</v>
      </c>
      <c r="C166" s="2">
        <f t="shared" si="8"/>
        <v>526487.6920033175</v>
      </c>
      <c r="D166" s="1">
        <f>PMT($D$2/12,($G$2),($C$4))</f>
        <v>-4490.791842459483</v>
      </c>
      <c r="E166" s="1">
        <f>PPMT($D$2/12,B166,$G$2,$C$4)</f>
        <v>-1419.6136391067962</v>
      </c>
      <c r="F166" s="1">
        <f t="shared" si="6"/>
        <v>-3071.1782033526865</v>
      </c>
    </row>
    <row r="167" spans="1:6" ht="15">
      <c r="A167" s="3"/>
      <c r="B167" s="3">
        <f t="shared" si="7"/>
        <v>164</v>
      </c>
      <c r="C167" s="2">
        <f t="shared" si="8"/>
        <v>525068.0783642108</v>
      </c>
      <c r="D167" s="1">
        <f>PMT($D$2/12,($G$2),($C$4))</f>
        <v>-4490.791842459483</v>
      </c>
      <c r="E167" s="1">
        <f>PPMT($D$2/12,B167,$G$2,$C$4)</f>
        <v>-1427.8947186682522</v>
      </c>
      <c r="F167" s="1">
        <f t="shared" si="6"/>
        <v>-3062.8971237912306</v>
      </c>
    </row>
    <row r="168" spans="1:6" ht="15">
      <c r="A168" s="3"/>
      <c r="B168" s="3">
        <f t="shared" si="7"/>
        <v>165</v>
      </c>
      <c r="C168" s="2">
        <f t="shared" si="8"/>
        <v>523640.18364554254</v>
      </c>
      <c r="D168" s="1">
        <f>PMT($D$2/12,($G$2),($C$4))</f>
        <v>-4490.791842459483</v>
      </c>
      <c r="E168" s="1">
        <f>PPMT($D$2/12,B168,$G$2,$C$4)</f>
        <v>-1436.224104527149</v>
      </c>
      <c r="F168" s="1">
        <f t="shared" si="6"/>
        <v>-3054.567737932334</v>
      </c>
    </row>
    <row r="169" spans="1:8" ht="15">
      <c r="A169" s="3"/>
      <c r="B169" s="3">
        <f t="shared" si="7"/>
        <v>166</v>
      </c>
      <c r="C169" s="2">
        <f t="shared" si="8"/>
        <v>522203.9595410154</v>
      </c>
      <c r="D169" s="1">
        <f>PMT($D$2/12,($G$2),($C$4))</f>
        <v>-4490.791842459483</v>
      </c>
      <c r="E169" s="1">
        <f>PPMT($D$2/12,B169,$G$2,$C$4)</f>
        <v>-1444.602078470225</v>
      </c>
      <c r="F169" s="1">
        <f t="shared" si="6"/>
        <v>-3046.1897639892577</v>
      </c>
      <c r="G169" s="14" t="s">
        <v>14</v>
      </c>
      <c r="H169" s="13">
        <v>14</v>
      </c>
    </row>
    <row r="170" spans="1:8" ht="15">
      <c r="A170" s="3"/>
      <c r="B170" s="3">
        <f t="shared" si="7"/>
        <v>167</v>
      </c>
      <c r="C170" s="2">
        <f t="shared" si="8"/>
        <v>520759.35746254516</v>
      </c>
      <c r="D170" s="1">
        <f>PMT($D$2/12,($G$2),($C$4))</f>
        <v>-4490.791842459483</v>
      </c>
      <c r="E170" s="1">
        <f>PPMT($D$2/12,B170,$G$2,$C$4)</f>
        <v>-1453.0289239279678</v>
      </c>
      <c r="F170" s="1">
        <f t="shared" si="6"/>
        <v>-3037.762918531515</v>
      </c>
      <c r="G170" s="9" t="s">
        <v>8</v>
      </c>
      <c r="H170" s="9" t="s">
        <v>9</v>
      </c>
    </row>
    <row r="171" spans="1:8" ht="15">
      <c r="A171" s="3"/>
      <c r="B171" s="3">
        <f t="shared" si="7"/>
        <v>168</v>
      </c>
      <c r="C171" s="2">
        <f t="shared" si="8"/>
        <v>519306.3285386172</v>
      </c>
      <c r="D171" s="1">
        <f>PMT($D$2/12,($G$2),($C$4))</f>
        <v>-4490.791842459483</v>
      </c>
      <c r="E171" s="1">
        <f>PPMT($D$2/12,B171,$G$2,$C$4)</f>
        <v>-1461.5049259842149</v>
      </c>
      <c r="F171" s="1">
        <f t="shared" si="6"/>
        <v>-3029.286916475268</v>
      </c>
      <c r="G171" s="1">
        <f>SUM(E160:E171)</f>
        <v>-16989.31761190338</v>
      </c>
      <c r="H171" s="1">
        <f>SUM(F160:F171)</f>
        <v>-36900.18449761042</v>
      </c>
    </row>
    <row r="172" spans="1:6" ht="15">
      <c r="A172" s="3">
        <v>15</v>
      </c>
      <c r="B172" s="3">
        <f t="shared" si="7"/>
        <v>169</v>
      </c>
      <c r="C172" s="2">
        <f t="shared" si="8"/>
        <v>517844.823612633</v>
      </c>
      <c r="D172" s="1">
        <f>PMT($D$2/12,($G$2),($C$4))</f>
        <v>-4490.791842459483</v>
      </c>
      <c r="E172" s="1">
        <f>PPMT($D$2/12,B172,$G$2,$C$4)</f>
        <v>-1470.0303713857893</v>
      </c>
      <c r="F172" s="1">
        <f t="shared" si="6"/>
        <v>-3020.7614710736934</v>
      </c>
    </row>
    <row r="173" spans="1:6" ht="15">
      <c r="A173" s="3"/>
      <c r="B173" s="3">
        <f t="shared" si="7"/>
        <v>170</v>
      </c>
      <c r="C173" s="2">
        <f t="shared" si="8"/>
        <v>516374.7932412472</v>
      </c>
      <c r="D173" s="1">
        <f>PMT($D$2/12,($G$2),($C$4))</f>
        <v>-4490.791842459483</v>
      </c>
      <c r="E173" s="1">
        <f>PPMT($D$2/12,B173,$G$2,$C$4)</f>
        <v>-1478.6055485522065</v>
      </c>
      <c r="F173" s="1">
        <f t="shared" si="6"/>
        <v>-3012.186293907276</v>
      </c>
    </row>
    <row r="174" spans="1:6" ht="15">
      <c r="A174" s="3"/>
      <c r="B174" s="3">
        <f t="shared" si="7"/>
        <v>171</v>
      </c>
      <c r="C174" s="2">
        <f t="shared" si="8"/>
        <v>514896.187692695</v>
      </c>
      <c r="D174" s="1">
        <f>PMT($D$2/12,($G$2),($C$4))</f>
        <v>-4490.791842459483</v>
      </c>
      <c r="E174" s="1">
        <f>PPMT($D$2/12,B174,$G$2,$C$4)</f>
        <v>-1487.2307475854282</v>
      </c>
      <c r="F174" s="1">
        <f t="shared" si="6"/>
        <v>-3003.5610948740546</v>
      </c>
    </row>
    <row r="175" spans="1:6" ht="15">
      <c r="A175" s="3"/>
      <c r="B175" s="3">
        <f t="shared" si="7"/>
        <v>172</v>
      </c>
      <c r="C175" s="2">
        <f t="shared" si="8"/>
        <v>513408.9569451096</v>
      </c>
      <c r="D175" s="1">
        <f>PMT($D$2/12,($G$2),($C$4))</f>
        <v>-4490.791842459483</v>
      </c>
      <c r="E175" s="1">
        <f>PPMT($D$2/12,B175,$G$2,$C$4)</f>
        <v>-1495.9062602796762</v>
      </c>
      <c r="F175" s="1">
        <f t="shared" si="6"/>
        <v>-2994.8855821798065</v>
      </c>
    </row>
    <row r="176" spans="1:6" ht="15">
      <c r="A176" s="3"/>
      <c r="B176" s="3">
        <f t="shared" si="7"/>
        <v>173</v>
      </c>
      <c r="C176" s="2">
        <f t="shared" si="8"/>
        <v>511913.05068482994</v>
      </c>
      <c r="D176" s="1">
        <f>PMT($D$2/12,($G$2),($C$4))</f>
        <v>-4490.791842459483</v>
      </c>
      <c r="E176" s="1">
        <f>PPMT($D$2/12,B176,$G$2,$C$4)</f>
        <v>-1504.6323801313065</v>
      </c>
      <c r="F176" s="1">
        <f t="shared" si="6"/>
        <v>-2986.1594623281762</v>
      </c>
    </row>
    <row r="177" spans="1:6" ht="15">
      <c r="A177" s="3"/>
      <c r="B177" s="3">
        <f t="shared" si="7"/>
        <v>174</v>
      </c>
      <c r="C177" s="2">
        <f t="shared" si="8"/>
        <v>510408.41830469866</v>
      </c>
      <c r="D177" s="1">
        <f>PMT($D$2/12,($G$2),($C$4))</f>
        <v>-4490.791842459483</v>
      </c>
      <c r="E177" s="1">
        <f>PPMT($D$2/12,B177,$G$2,$C$4)</f>
        <v>-1513.409402348741</v>
      </c>
      <c r="F177" s="1">
        <f t="shared" si="6"/>
        <v>-2977.3824401107418</v>
      </c>
    </row>
    <row r="178" spans="1:6" ht="15">
      <c r="A178" s="3"/>
      <c r="B178" s="3">
        <f t="shared" si="7"/>
        <v>175</v>
      </c>
      <c r="C178" s="2">
        <f t="shared" si="8"/>
        <v>508895.0089023499</v>
      </c>
      <c r="D178" s="1">
        <f>PMT($D$2/12,($G$2),($C$4))</f>
        <v>-4490.791842459483</v>
      </c>
      <c r="E178" s="1">
        <f>PPMT($D$2/12,B178,$G$2,$C$4)</f>
        <v>-1522.2376238624424</v>
      </c>
      <c r="F178" s="1">
        <f t="shared" si="6"/>
        <v>-2968.5542185970403</v>
      </c>
    </row>
    <row r="179" spans="1:6" ht="15">
      <c r="A179" s="3"/>
      <c r="B179" s="3">
        <f t="shared" si="7"/>
        <v>176</v>
      </c>
      <c r="C179" s="2">
        <f t="shared" si="8"/>
        <v>507372.77127848746</v>
      </c>
      <c r="D179" s="1">
        <f>PMT($D$2/12,($G$2),($C$4))</f>
        <v>-4490.791842459483</v>
      </c>
      <c r="E179" s="1">
        <f>PPMT($D$2/12,B179,$G$2,$C$4)</f>
        <v>-1531.1173433349709</v>
      </c>
      <c r="F179" s="1">
        <f t="shared" si="6"/>
        <v>-2959.674499124512</v>
      </c>
    </row>
    <row r="180" spans="1:6" ht="15">
      <c r="A180" s="3"/>
      <c r="B180" s="3">
        <f t="shared" si="7"/>
        <v>177</v>
      </c>
      <c r="C180" s="2">
        <f t="shared" si="8"/>
        <v>505841.6539351525</v>
      </c>
      <c r="D180" s="1">
        <f>PMT($D$2/12,($G$2),($C$4))</f>
        <v>-4490.791842459483</v>
      </c>
      <c r="E180" s="1">
        <f>PPMT($D$2/12,B180,$G$2,$C$4)</f>
        <v>-1540.0488611710925</v>
      </c>
      <c r="F180" s="1">
        <f t="shared" si="6"/>
        <v>-2950.74298128839</v>
      </c>
    </row>
    <row r="181" spans="1:8" ht="15">
      <c r="A181" s="3"/>
      <c r="B181" s="3">
        <f t="shared" si="7"/>
        <v>178</v>
      </c>
      <c r="C181" s="2">
        <f t="shared" si="8"/>
        <v>504301.6050739814</v>
      </c>
      <c r="D181" s="1">
        <f>PMT($D$2/12,($G$2),($C$4))</f>
        <v>-4490.791842459483</v>
      </c>
      <c r="E181" s="1">
        <f>PPMT($D$2/12,B181,$G$2,$C$4)</f>
        <v>-1549.032479527924</v>
      </c>
      <c r="F181" s="1">
        <f t="shared" si="6"/>
        <v>-2941.759362931559</v>
      </c>
      <c r="G181" s="14" t="s">
        <v>14</v>
      </c>
      <c r="H181" s="13">
        <v>15</v>
      </c>
    </row>
    <row r="182" spans="1:8" ht="15">
      <c r="A182" s="3"/>
      <c r="B182" s="3">
        <f t="shared" si="7"/>
        <v>179</v>
      </c>
      <c r="C182" s="2">
        <f t="shared" si="8"/>
        <v>502752.57259445346</v>
      </c>
      <c r="D182" s="1">
        <f>PMT($D$2/12,($G$2),($C$4))</f>
        <v>-4490.791842459483</v>
      </c>
      <c r="E182" s="1">
        <f>PPMT($D$2/12,B182,$G$2,$C$4)</f>
        <v>-1558.06850232517</v>
      </c>
      <c r="F182" s="1">
        <f t="shared" si="6"/>
        <v>-2932.723340134313</v>
      </c>
      <c r="G182" s="9" t="s">
        <v>8</v>
      </c>
      <c r="H182" s="9" t="s">
        <v>9</v>
      </c>
    </row>
    <row r="183" spans="1:8" ht="15">
      <c r="A183" s="3"/>
      <c r="B183" s="3">
        <f t="shared" si="7"/>
        <v>180</v>
      </c>
      <c r="C183" s="2">
        <f t="shared" si="8"/>
        <v>501194.5040921283</v>
      </c>
      <c r="D183" s="1">
        <f>PMT($D$2/12,($G$2),($C$4))</f>
        <v>-4490.791842459483</v>
      </c>
      <c r="E183" s="1">
        <f>PPMT($D$2/12,B183,$G$2,$C$4)</f>
        <v>-1567.1572352554026</v>
      </c>
      <c r="F183" s="1">
        <f t="shared" si="6"/>
        <v>-2923.63460720408</v>
      </c>
      <c r="G183" s="1">
        <f>SUM(E172:E183)</f>
        <v>-18217.476755760148</v>
      </c>
      <c r="H183" s="1">
        <f>SUM(F172:F183)</f>
        <v>-35672.02535375365</v>
      </c>
    </row>
    <row r="184" spans="1:6" ht="15">
      <c r="A184">
        <v>16</v>
      </c>
      <c r="B184" s="3">
        <f t="shared" si="7"/>
        <v>181</v>
      </c>
      <c r="C184" s="2">
        <f aca="true" t="shared" si="9" ref="C184:C247">C183+E183</f>
        <v>499627.3468568729</v>
      </c>
      <c r="D184" s="1">
        <f>PMT($D$2/12,($G$2),($C$4))</f>
        <v>-4490.791842459483</v>
      </c>
      <c r="E184" s="1">
        <f>PPMT($D$2/12,B184,$G$2,$C$4)</f>
        <v>-1576.2989857943899</v>
      </c>
      <c r="F184" s="1">
        <f aca="true" t="shared" si="10" ref="F184:F247">D184-E184</f>
        <v>-2914.492856665093</v>
      </c>
    </row>
    <row r="185" spans="2:6" ht="15">
      <c r="B185" s="3">
        <f t="shared" si="7"/>
        <v>182</v>
      </c>
      <c r="C185" s="2">
        <f t="shared" si="9"/>
        <v>498051.04787107854</v>
      </c>
      <c r="D185" s="1">
        <f>PMT($D$2/12,($G$2),($C$4))</f>
        <v>-4490.791842459483</v>
      </c>
      <c r="E185" s="1">
        <f>PPMT($D$2/12,B185,$G$2,$C$4)</f>
        <v>-1585.494063211524</v>
      </c>
      <c r="F185" s="1">
        <f t="shared" si="10"/>
        <v>-2905.2977792479587</v>
      </c>
    </row>
    <row r="186" spans="2:6" ht="15">
      <c r="B186" s="3">
        <f t="shared" si="7"/>
        <v>183</v>
      </c>
      <c r="C186" s="2">
        <f t="shared" si="9"/>
        <v>496465.553807867</v>
      </c>
      <c r="D186" s="1">
        <f>PMT($D$2/12,($G$2),($C$4))</f>
        <v>-4490.791842459483</v>
      </c>
      <c r="E186" s="1">
        <f>PPMT($D$2/12,B186,$G$2,$C$4)</f>
        <v>-1594.7427785802583</v>
      </c>
      <c r="F186" s="1">
        <f t="shared" si="10"/>
        <v>-2896.0490638792244</v>
      </c>
    </row>
    <row r="187" spans="2:6" ht="15">
      <c r="B187" s="3">
        <f t="shared" si="7"/>
        <v>184</v>
      </c>
      <c r="C187" s="2">
        <f t="shared" si="9"/>
        <v>494870.8110292867</v>
      </c>
      <c r="D187" s="1">
        <f>PMT($D$2/12,($G$2),($C$4))</f>
        <v>-4490.791842459483</v>
      </c>
      <c r="E187" s="1">
        <f>PPMT($D$2/12,B187,$G$2,$C$4)</f>
        <v>-1604.0454447886427</v>
      </c>
      <c r="F187" s="1">
        <f t="shared" si="10"/>
        <v>-2886.74639767084</v>
      </c>
    </row>
    <row r="188" spans="2:6" ht="15">
      <c r="B188" s="3">
        <f t="shared" si="7"/>
        <v>185</v>
      </c>
      <c r="C188" s="2">
        <f t="shared" si="9"/>
        <v>493266.76558449806</v>
      </c>
      <c r="D188" s="1">
        <f>PMT($D$2/12,($G$2),($C$4))</f>
        <v>-4490.791842459483</v>
      </c>
      <c r="E188" s="1">
        <f>PPMT($D$2/12,B188,$G$2,$C$4)</f>
        <v>-1613.40237654991</v>
      </c>
      <c r="F188" s="1">
        <f t="shared" si="10"/>
        <v>-2877.3894659095727</v>
      </c>
    </row>
    <row r="189" spans="2:6" ht="15">
      <c r="B189" s="3">
        <f t="shared" si="7"/>
        <v>186</v>
      </c>
      <c r="C189" s="2">
        <f t="shared" si="9"/>
        <v>491653.36320794816</v>
      </c>
      <c r="D189" s="1">
        <f>PMT($D$2/12,($G$2),($C$4))</f>
        <v>-4490.791842459483</v>
      </c>
      <c r="E189" s="1">
        <f>PPMT($D$2/12,B189,$G$2,$C$4)</f>
        <v>-1622.8138904131183</v>
      </c>
      <c r="F189" s="1">
        <f t="shared" si="10"/>
        <v>-2867.9779520463644</v>
      </c>
    </row>
    <row r="190" spans="2:6" ht="15">
      <c r="B190" s="3">
        <f t="shared" si="7"/>
        <v>187</v>
      </c>
      <c r="C190" s="2">
        <f t="shared" si="9"/>
        <v>490030.5493175351</v>
      </c>
      <c r="D190" s="1">
        <f>PMT($D$2/12,($G$2),($C$4))</f>
        <v>-4490.791842459483</v>
      </c>
      <c r="E190" s="1">
        <f>PPMT($D$2/12,B190,$G$2,$C$4)</f>
        <v>-1632.2803047738616</v>
      </c>
      <c r="F190" s="1">
        <f t="shared" si="10"/>
        <v>-2858.511537685621</v>
      </c>
    </row>
    <row r="191" spans="2:6" ht="15">
      <c r="B191" s="3">
        <f t="shared" si="7"/>
        <v>188</v>
      </c>
      <c r="C191" s="2">
        <f t="shared" si="9"/>
        <v>488398.2690127612</v>
      </c>
      <c r="D191" s="1">
        <f>PMT($D$2/12,($G$2),($C$4))</f>
        <v>-4490.791842459483</v>
      </c>
      <c r="E191" s="1">
        <f>PPMT($D$2/12,B191,$G$2,$C$4)</f>
        <v>-1641.8019398850415</v>
      </c>
      <c r="F191" s="1">
        <f t="shared" si="10"/>
        <v>-2848.989902574441</v>
      </c>
    </row>
    <row r="192" spans="2:6" ht="15">
      <c r="B192" s="3">
        <f t="shared" si="7"/>
        <v>189</v>
      </c>
      <c r="C192" s="2">
        <f t="shared" si="9"/>
        <v>486756.46707287617</v>
      </c>
      <c r="D192" s="1">
        <f>PMT($D$2/12,($G$2),($C$4))</f>
        <v>-4490.791842459483</v>
      </c>
      <c r="E192" s="1">
        <f>PPMT($D$2/12,B192,$G$2,$C$4)</f>
        <v>-1651.3791178677047</v>
      </c>
      <c r="F192" s="1">
        <f t="shared" si="10"/>
        <v>-2839.412724591778</v>
      </c>
    </row>
    <row r="193" spans="2:8" ht="15">
      <c r="B193" s="3">
        <f t="shared" si="7"/>
        <v>190</v>
      </c>
      <c r="C193" s="2">
        <f t="shared" si="9"/>
        <v>485105.0879550085</v>
      </c>
      <c r="D193" s="1">
        <f>PMT($D$2/12,($G$2),($C$4))</f>
        <v>-4490.791842459483</v>
      </c>
      <c r="E193" s="1">
        <f>PPMT($D$2/12,B193,$G$2,$C$4)</f>
        <v>-1661.0121627219332</v>
      </c>
      <c r="F193" s="1">
        <f t="shared" si="10"/>
        <v>-2829.7796797375495</v>
      </c>
      <c r="G193" s="14" t="s">
        <v>14</v>
      </c>
      <c r="H193" s="13">
        <v>16</v>
      </c>
    </row>
    <row r="194" spans="2:8" ht="15">
      <c r="B194" s="3">
        <f t="shared" si="7"/>
        <v>191</v>
      </c>
      <c r="C194" s="2">
        <f t="shared" si="9"/>
        <v>483444.07579228655</v>
      </c>
      <c r="D194" s="1">
        <f>PMT($D$2/12,($G$2),($C$4))</f>
        <v>-4490.791842459483</v>
      </c>
      <c r="E194" s="1">
        <f>PPMT($D$2/12,B194,$G$2,$C$4)</f>
        <v>-1670.7014003378113</v>
      </c>
      <c r="F194" s="1">
        <f t="shared" si="10"/>
        <v>-2820.0904421216715</v>
      </c>
      <c r="G194" s="9" t="s">
        <v>8</v>
      </c>
      <c r="H194" s="9" t="s">
        <v>9</v>
      </c>
    </row>
    <row r="195" spans="2:8" ht="15">
      <c r="B195" s="3">
        <f t="shared" si="7"/>
        <v>192</v>
      </c>
      <c r="C195" s="2">
        <f t="shared" si="9"/>
        <v>481773.37439194875</v>
      </c>
      <c r="D195" s="1">
        <f>PMT($D$2/12,($G$2),($C$4))</f>
        <v>-4490.791842459483</v>
      </c>
      <c r="E195" s="1">
        <f>PPMT($D$2/12,B195,$G$2,$C$4)</f>
        <v>-1680.4471585064493</v>
      </c>
      <c r="F195" s="1">
        <f t="shared" si="10"/>
        <v>-2810.3446839530334</v>
      </c>
      <c r="G195" s="1">
        <f>SUM(E184:E195)</f>
        <v>-19534.419623430644</v>
      </c>
      <c r="H195" s="1">
        <f>SUM(F184:F195)</f>
        <v>-34355.08248608315</v>
      </c>
    </row>
    <row r="196" spans="1:6" ht="15">
      <c r="A196">
        <v>17</v>
      </c>
      <c r="B196" s="3">
        <f t="shared" si="7"/>
        <v>193</v>
      </c>
      <c r="C196" s="2">
        <f t="shared" si="9"/>
        <v>480092.9272334423</v>
      </c>
      <c r="D196" s="1">
        <f>PMT($D$2/12,($G$2),($C$4))</f>
        <v>-4490.791842459483</v>
      </c>
      <c r="E196" s="1">
        <f>PPMT($D$2/12,B196,$G$2,$C$4)</f>
        <v>-1690.2497669310696</v>
      </c>
      <c r="F196" s="1">
        <f t="shared" si="10"/>
        <v>-2800.542075528413</v>
      </c>
    </row>
    <row r="197" spans="2:6" ht="15">
      <c r="B197" s="3">
        <f t="shared" si="7"/>
        <v>194</v>
      </c>
      <c r="C197" s="2">
        <f t="shared" si="9"/>
        <v>478402.67746651126</v>
      </c>
      <c r="D197" s="1">
        <f>PMT($D$2/12,($G$2),($C$4))</f>
        <v>-4490.791842459483</v>
      </c>
      <c r="E197" s="1">
        <f>PPMT($D$2/12,B197,$G$2,$C$4)</f>
        <v>-1700.1095572381669</v>
      </c>
      <c r="F197" s="1">
        <f t="shared" si="10"/>
        <v>-2790.682285221316</v>
      </c>
    </row>
    <row r="198" spans="2:6" ht="15">
      <c r="B198" s="3">
        <f aca="true" t="shared" si="11" ref="B198:B261">B197+1</f>
        <v>195</v>
      </c>
      <c r="C198" s="2">
        <f t="shared" si="9"/>
        <v>476702.5679092731</v>
      </c>
      <c r="D198" s="1">
        <f>PMT($D$2/12,($G$2),($C$4))</f>
        <v>-4490.791842459483</v>
      </c>
      <c r="E198" s="1">
        <f>PPMT($D$2/12,B198,$G$2,$C$4)</f>
        <v>-1710.0268629887228</v>
      </c>
      <c r="F198" s="1">
        <f t="shared" si="10"/>
        <v>-2780.76497947076</v>
      </c>
    </row>
    <row r="199" spans="2:6" ht="15">
      <c r="B199" s="3">
        <f t="shared" si="11"/>
        <v>196</v>
      </c>
      <c r="C199" s="2">
        <f t="shared" si="9"/>
        <v>474992.5410462844</v>
      </c>
      <c r="D199" s="1">
        <f>PMT($D$2/12,($G$2),($C$4))</f>
        <v>-4490.791842459483</v>
      </c>
      <c r="E199" s="1">
        <f>PPMT($D$2/12,B199,$G$2,$C$4)</f>
        <v>-1720.0020196894902</v>
      </c>
      <c r="F199" s="1">
        <f t="shared" si="10"/>
        <v>-2770.7898227699925</v>
      </c>
    </row>
    <row r="200" spans="2:6" ht="15">
      <c r="B200" s="3">
        <f t="shared" si="11"/>
        <v>197</v>
      </c>
      <c r="C200" s="2">
        <f t="shared" si="9"/>
        <v>473272.5390265949</v>
      </c>
      <c r="D200" s="1">
        <f>PMT($D$2/12,($G$2),($C$4))</f>
        <v>-4490.791842459483</v>
      </c>
      <c r="E200" s="1">
        <f>PPMT($D$2/12,B200,$G$2,$C$4)</f>
        <v>-1730.0353648043456</v>
      </c>
      <c r="F200" s="1">
        <f t="shared" si="10"/>
        <v>-2760.756477655137</v>
      </c>
    </row>
    <row r="201" spans="2:6" ht="15">
      <c r="B201" s="3">
        <f t="shared" si="11"/>
        <v>198</v>
      </c>
      <c r="C201" s="2">
        <f t="shared" si="9"/>
        <v>471542.5036617906</v>
      </c>
      <c r="D201" s="1">
        <f>PMT($D$2/12,($G$2),($C$4))</f>
        <v>-4490.791842459483</v>
      </c>
      <c r="E201" s="1">
        <f>PPMT($D$2/12,B201,$G$2,$C$4)</f>
        <v>-1740.127237765705</v>
      </c>
      <c r="F201" s="1">
        <f t="shared" si="10"/>
        <v>-2750.6646046937776</v>
      </c>
    </row>
    <row r="202" spans="2:6" ht="15">
      <c r="B202" s="3">
        <f t="shared" si="11"/>
        <v>199</v>
      </c>
      <c r="C202" s="2">
        <f t="shared" si="9"/>
        <v>469802.3764240249</v>
      </c>
      <c r="D202" s="1">
        <f>PMT($D$2/12,($G$2),($C$4))</f>
        <v>-4490.791842459483</v>
      </c>
      <c r="E202" s="1">
        <f>PPMT($D$2/12,B202,$G$2,$C$4)</f>
        <v>-1750.2779799860045</v>
      </c>
      <c r="F202" s="1">
        <f t="shared" si="10"/>
        <v>-2740.513862473478</v>
      </c>
    </row>
    <row r="203" spans="2:6" ht="15">
      <c r="B203" s="3">
        <f t="shared" si="11"/>
        <v>200</v>
      </c>
      <c r="C203" s="2">
        <f t="shared" si="9"/>
        <v>468052.0984440389</v>
      </c>
      <c r="D203" s="1">
        <f>PMT($D$2/12,($G$2),($C$4))</f>
        <v>-4490.791842459483</v>
      </c>
      <c r="E203" s="1">
        <f>PPMT($D$2/12,B203,$G$2,$C$4)</f>
        <v>-1760.4879348692566</v>
      </c>
      <c r="F203" s="1">
        <f t="shared" si="10"/>
        <v>-2730.303907590226</v>
      </c>
    </row>
    <row r="204" spans="2:6" ht="15">
      <c r="B204" s="3">
        <f t="shared" si="11"/>
        <v>201</v>
      </c>
      <c r="C204" s="2">
        <f t="shared" si="9"/>
        <v>466291.61050916964</v>
      </c>
      <c r="D204" s="1">
        <f>PMT($D$2/12,($G$2),($C$4))</f>
        <v>-4490.791842459483</v>
      </c>
      <c r="E204" s="1">
        <f>PPMT($D$2/12,B204,$G$2,$C$4)</f>
        <v>-1770.7574478226588</v>
      </c>
      <c r="F204" s="1">
        <f t="shared" si="10"/>
        <v>-2720.034394636824</v>
      </c>
    </row>
    <row r="205" spans="2:8" ht="15">
      <c r="B205" s="3">
        <f t="shared" si="11"/>
        <v>202</v>
      </c>
      <c r="C205" s="2">
        <f t="shared" si="9"/>
        <v>464520.853061347</v>
      </c>
      <c r="D205" s="1">
        <f>PMT($D$2/12,($G$2),($C$4))</f>
        <v>-4490.791842459483</v>
      </c>
      <c r="E205" s="1">
        <f>PPMT($D$2/12,B205,$G$2,$C$4)</f>
        <v>-1781.0868662682929</v>
      </c>
      <c r="F205" s="1">
        <f t="shared" si="10"/>
        <v>-2709.70497619119</v>
      </c>
      <c r="G205" s="14" t="s">
        <v>14</v>
      </c>
      <c r="H205" s="13">
        <v>17</v>
      </c>
    </row>
    <row r="206" spans="2:8" ht="15">
      <c r="B206" s="3">
        <f t="shared" si="11"/>
        <v>203</v>
      </c>
      <c r="C206" s="2">
        <f t="shared" si="9"/>
        <v>462739.7661950787</v>
      </c>
      <c r="D206" s="1">
        <f>PMT($D$2/12,($G$2),($C$4))</f>
        <v>-4490.791842459483</v>
      </c>
      <c r="E206" s="1">
        <f>PPMT($D$2/12,B206,$G$2,$C$4)</f>
        <v>-1791.4765396548573</v>
      </c>
      <c r="F206" s="1">
        <f t="shared" si="10"/>
        <v>-2699.3153028046254</v>
      </c>
      <c r="G206" s="9" t="s">
        <v>8</v>
      </c>
      <c r="H206" s="9" t="s">
        <v>9</v>
      </c>
    </row>
    <row r="207" spans="2:8" ht="15">
      <c r="B207" s="3">
        <f t="shared" si="11"/>
        <v>204</v>
      </c>
      <c r="C207" s="2">
        <f t="shared" si="9"/>
        <v>460948.28965542384</v>
      </c>
      <c r="D207" s="1">
        <f>PMT($D$2/12,($G$2),($C$4))</f>
        <v>-4490.791842459483</v>
      </c>
      <c r="E207" s="1">
        <f>PPMT($D$2/12,B207,$G$2,$C$4)</f>
        <v>-1801.926819469511</v>
      </c>
      <c r="F207" s="1">
        <f t="shared" si="10"/>
        <v>-2688.8650229899717</v>
      </c>
      <c r="G207" s="1">
        <f>SUM(E196:E207)</f>
        <v>-20946.564397488077</v>
      </c>
      <c r="H207" s="1">
        <f>SUM(F196:F207)</f>
        <v>-32942.93771202571</v>
      </c>
    </row>
    <row r="208" spans="1:6" ht="15">
      <c r="A208">
        <v>18</v>
      </c>
      <c r="B208" s="3">
        <f t="shared" si="11"/>
        <v>205</v>
      </c>
      <c r="C208" s="2">
        <f t="shared" si="9"/>
        <v>459146.36283595435</v>
      </c>
      <c r="D208" s="1">
        <f>PMT($D$2/12,($G$2),($C$4))</f>
        <v>-4490.791842459483</v>
      </c>
      <c r="E208" s="1">
        <f>PPMT($D$2/12,B208,$G$2,$C$4)</f>
        <v>-1812.43805924975</v>
      </c>
      <c r="F208" s="1">
        <f t="shared" si="10"/>
        <v>-2678.3537832097327</v>
      </c>
    </row>
    <row r="209" spans="2:6" ht="15">
      <c r="B209" s="3">
        <f t="shared" si="11"/>
        <v>206</v>
      </c>
      <c r="C209" s="2">
        <f t="shared" si="9"/>
        <v>457333.9247767046</v>
      </c>
      <c r="D209" s="1">
        <f>PMT($D$2/12,($G$2),($C$4))</f>
        <v>-4490.791842459483</v>
      </c>
      <c r="E209" s="1">
        <f>PPMT($D$2/12,B209,$G$2,$C$4)</f>
        <v>-1823.0106145953741</v>
      </c>
      <c r="F209" s="1">
        <f t="shared" si="10"/>
        <v>-2667.7812278641086</v>
      </c>
    </row>
    <row r="210" spans="2:6" ht="15">
      <c r="B210" s="3">
        <f t="shared" si="11"/>
        <v>207</v>
      </c>
      <c r="C210" s="2">
        <f t="shared" si="9"/>
        <v>455510.9141621092</v>
      </c>
      <c r="D210" s="1">
        <f>PMT($D$2/12,($G$2),($C$4))</f>
        <v>-4490.791842459483</v>
      </c>
      <c r="E210" s="1">
        <f>PPMT($D$2/12,B210,$G$2,$C$4)</f>
        <v>-1833.6448431805125</v>
      </c>
      <c r="F210" s="1">
        <f t="shared" si="10"/>
        <v>-2657.1469992789703</v>
      </c>
    </row>
    <row r="211" spans="2:6" ht="15">
      <c r="B211" s="3">
        <f t="shared" si="11"/>
        <v>208</v>
      </c>
      <c r="C211" s="2">
        <f t="shared" si="9"/>
        <v>453677.2693189287</v>
      </c>
      <c r="D211" s="1">
        <f>PMT($D$2/12,($G$2),($C$4))</f>
        <v>-4490.791842459483</v>
      </c>
      <c r="E211" s="1">
        <f>PPMT($D$2/12,B211,$G$2,$C$4)</f>
        <v>-1844.3411047657319</v>
      </c>
      <c r="F211" s="1">
        <f t="shared" si="10"/>
        <v>-2646.450737693751</v>
      </c>
    </row>
    <row r="212" spans="2:6" ht="15">
      <c r="B212" s="3">
        <f t="shared" si="11"/>
        <v>209</v>
      </c>
      <c r="C212" s="2">
        <f t="shared" si="9"/>
        <v>451832.928214163</v>
      </c>
      <c r="D212" s="1">
        <f>PMT($D$2/12,($G$2),($C$4))</f>
        <v>-4490.791842459483</v>
      </c>
      <c r="E212" s="1">
        <f>PPMT($D$2/12,B212,$G$2,$C$4)</f>
        <v>-1855.0997612101996</v>
      </c>
      <c r="F212" s="1">
        <f t="shared" si="10"/>
        <v>-2635.692081249283</v>
      </c>
    </row>
    <row r="213" spans="2:6" ht="15">
      <c r="B213" s="3">
        <f t="shared" si="11"/>
        <v>210</v>
      </c>
      <c r="C213" s="2">
        <f t="shared" si="9"/>
        <v>449977.8284529528</v>
      </c>
      <c r="D213" s="1">
        <f>PMT($D$2/12,($G$2),($C$4))</f>
        <v>-4490.791842459483</v>
      </c>
      <c r="E213" s="1">
        <f>PPMT($D$2/12,B213,$G$2,$C$4)</f>
        <v>-1865.9211764839279</v>
      </c>
      <c r="F213" s="1">
        <f t="shared" si="10"/>
        <v>-2624.870665975555</v>
      </c>
    </row>
    <row r="214" spans="2:6" ht="15">
      <c r="B214" s="3">
        <f t="shared" si="11"/>
        <v>211</v>
      </c>
      <c r="C214" s="2">
        <f t="shared" si="9"/>
        <v>448111.9072764689</v>
      </c>
      <c r="D214" s="1">
        <f>PMT($D$2/12,($G$2),($C$4))</f>
        <v>-4490.791842459483</v>
      </c>
      <c r="E214" s="1">
        <f>PPMT($D$2/12,B214,$G$2,$C$4)</f>
        <v>-1876.805716680084</v>
      </c>
      <c r="F214" s="1">
        <f t="shared" si="10"/>
        <v>-2613.9861257793987</v>
      </c>
    </row>
    <row r="215" spans="2:6" ht="15">
      <c r="B215" s="3">
        <f t="shared" si="11"/>
        <v>212</v>
      </c>
      <c r="C215" s="2">
        <f t="shared" si="9"/>
        <v>446235.1015597888</v>
      </c>
      <c r="D215" s="1">
        <f>PMT($D$2/12,($G$2),($C$4))</f>
        <v>-4490.791842459483</v>
      </c>
      <c r="E215" s="1">
        <f>PPMT($D$2/12,B215,$G$2,$C$4)</f>
        <v>-1887.7537500273834</v>
      </c>
      <c r="F215" s="1">
        <f t="shared" si="10"/>
        <v>-2603.0380924320993</v>
      </c>
    </row>
    <row r="216" spans="2:6" ht="15">
      <c r="B216" s="3">
        <f t="shared" si="11"/>
        <v>213</v>
      </c>
      <c r="C216" s="2">
        <f t="shared" si="9"/>
        <v>444347.3478097614</v>
      </c>
      <c r="D216" s="1">
        <f>PMT($D$2/12,($G$2),($C$4))</f>
        <v>-4490.791842459483</v>
      </c>
      <c r="E216" s="1">
        <f>PPMT($D$2/12,B216,$G$2,$C$4)</f>
        <v>-1898.7656469025433</v>
      </c>
      <c r="F216" s="1">
        <f t="shared" si="10"/>
        <v>-2592.0261955569395</v>
      </c>
    </row>
    <row r="217" spans="2:8" ht="15">
      <c r="B217" s="3">
        <f t="shared" si="11"/>
        <v>214</v>
      </c>
      <c r="C217" s="2">
        <f t="shared" si="9"/>
        <v>442448.58216285886</v>
      </c>
      <c r="D217" s="1">
        <f>PMT($D$2/12,($G$2),($C$4))</f>
        <v>-4490.791842459483</v>
      </c>
      <c r="E217" s="1">
        <f>PPMT($D$2/12,B217,$G$2,$C$4)</f>
        <v>-1909.8417798428081</v>
      </c>
      <c r="F217" s="1">
        <f t="shared" si="10"/>
        <v>-2580.9500626166746</v>
      </c>
      <c r="G217" s="14" t="s">
        <v>14</v>
      </c>
      <c r="H217" s="13">
        <v>18</v>
      </c>
    </row>
    <row r="218" spans="2:8" ht="15">
      <c r="B218" s="3">
        <f t="shared" si="11"/>
        <v>215</v>
      </c>
      <c r="C218" s="2">
        <f t="shared" si="9"/>
        <v>440538.74038301606</v>
      </c>
      <c r="D218" s="1">
        <f>PMT($D$2/12,($G$2),($C$4))</f>
        <v>-4490.791842459483</v>
      </c>
      <c r="E218" s="1">
        <f>PPMT($D$2/12,B218,$G$2,$C$4)</f>
        <v>-1920.9825235585577</v>
      </c>
      <c r="F218" s="1">
        <f t="shared" si="10"/>
        <v>-2569.809318900925</v>
      </c>
      <c r="G218" s="9" t="s">
        <v>8</v>
      </c>
      <c r="H218" s="9" t="s">
        <v>9</v>
      </c>
    </row>
    <row r="219" spans="2:8" ht="15">
      <c r="B219" s="3">
        <f t="shared" si="11"/>
        <v>216</v>
      </c>
      <c r="C219" s="2">
        <f t="shared" si="9"/>
        <v>438617.7578594575</v>
      </c>
      <c r="D219" s="1">
        <f>PMT($D$2/12,($G$2),($C$4))</f>
        <v>-4490.791842459483</v>
      </c>
      <c r="E219" s="1">
        <f>PPMT($D$2/12,B219,$G$2,$C$4)</f>
        <v>-1932.1882549459806</v>
      </c>
      <c r="F219" s="1">
        <f t="shared" si="10"/>
        <v>-2558.603587513502</v>
      </c>
      <c r="G219" s="1">
        <f>SUM(E208:E219)</f>
        <v>-22460.79323144285</v>
      </c>
      <c r="H219" s="1">
        <f>SUM(F208:F219)</f>
        <v>-31428.708878070942</v>
      </c>
    </row>
    <row r="220" spans="1:6" ht="15">
      <c r="A220">
        <v>19</v>
      </c>
      <c r="B220" s="3">
        <f t="shared" si="11"/>
        <v>217</v>
      </c>
      <c r="C220" s="2">
        <f t="shared" si="9"/>
        <v>436685.56960451155</v>
      </c>
      <c r="D220" s="1">
        <f>PMT($D$2/12,($G$2),($C$4))</f>
        <v>-4490.791842459483</v>
      </c>
      <c r="E220" s="1">
        <f>PPMT($D$2/12,B220,$G$2,$C$4)</f>
        <v>-1943.4593530998332</v>
      </c>
      <c r="F220" s="1">
        <f t="shared" si="10"/>
        <v>-2547.3324893596496</v>
      </c>
    </row>
    <row r="221" spans="2:6" ht="15">
      <c r="B221" s="3">
        <f t="shared" si="11"/>
        <v>218</v>
      </c>
      <c r="C221" s="2">
        <f t="shared" si="9"/>
        <v>434742.11025141174</v>
      </c>
      <c r="D221" s="1">
        <f>PMT($D$2/12,($G$2),($C$4))</f>
        <v>-4490.791842459483</v>
      </c>
      <c r="E221" s="1">
        <f>PPMT($D$2/12,B221,$G$2,$C$4)</f>
        <v>-1954.7961993262497</v>
      </c>
      <c r="F221" s="1">
        <f t="shared" si="10"/>
        <v>-2535.995643133233</v>
      </c>
    </row>
    <row r="222" spans="2:6" ht="15">
      <c r="B222" s="3">
        <f t="shared" si="11"/>
        <v>219</v>
      </c>
      <c r="C222" s="2">
        <f t="shared" si="9"/>
        <v>432787.3140520855</v>
      </c>
      <c r="D222" s="1">
        <f>PMT($D$2/12,($G$2),($C$4))</f>
        <v>-4490.791842459483</v>
      </c>
      <c r="E222" s="1">
        <f>PPMT($D$2/12,B222,$G$2,$C$4)</f>
        <v>-1966.199177155654</v>
      </c>
      <c r="F222" s="1">
        <f t="shared" si="10"/>
        <v>-2524.5926653038287</v>
      </c>
    </row>
    <row r="223" spans="2:6" ht="15">
      <c r="B223" s="3">
        <f t="shared" si="11"/>
        <v>220</v>
      </c>
      <c r="C223" s="2">
        <f t="shared" si="9"/>
        <v>430821.11487492983</v>
      </c>
      <c r="D223" s="1">
        <f>PMT($D$2/12,($G$2),($C$4))</f>
        <v>-4490.791842459483</v>
      </c>
      <c r="E223" s="1">
        <f>PPMT($D$2/12,B223,$G$2,$C$4)</f>
        <v>-1977.6686723557277</v>
      </c>
      <c r="F223" s="1">
        <f t="shared" si="10"/>
        <v>-2513.123170103755</v>
      </c>
    </row>
    <row r="224" spans="2:6" ht="15">
      <c r="B224" s="3">
        <f t="shared" si="11"/>
        <v>221</v>
      </c>
      <c r="C224" s="2">
        <f t="shared" si="9"/>
        <v>428843.4462025741</v>
      </c>
      <c r="D224" s="1">
        <f>PMT($D$2/12,($G$2),($C$4))</f>
        <v>-4490.791842459483</v>
      </c>
      <c r="E224" s="1">
        <f>PPMT($D$2/12,B224,$G$2,$C$4)</f>
        <v>-1989.2050729444686</v>
      </c>
      <c r="F224" s="1">
        <f t="shared" si="10"/>
        <v>-2501.586769515014</v>
      </c>
    </row>
    <row r="225" spans="2:6" ht="15">
      <c r="B225" s="3">
        <f t="shared" si="11"/>
        <v>222</v>
      </c>
      <c r="C225" s="2">
        <f t="shared" si="9"/>
        <v>426854.24112962966</v>
      </c>
      <c r="D225" s="1">
        <f>PMT($D$2/12,($G$2),($C$4))</f>
        <v>-4490.791842459483</v>
      </c>
      <c r="E225" s="1">
        <f>PPMT($D$2/12,B225,$G$2,$C$4)</f>
        <v>-2000.8087692033105</v>
      </c>
      <c r="F225" s="1">
        <f t="shared" si="10"/>
        <v>-2489.9830732561722</v>
      </c>
    </row>
    <row r="226" spans="2:6" ht="15">
      <c r="B226" s="3">
        <f t="shared" si="11"/>
        <v>223</v>
      </c>
      <c r="C226" s="2">
        <f t="shared" si="9"/>
        <v>424853.43236042635</v>
      </c>
      <c r="D226" s="1">
        <f>PMT($D$2/12,($G$2),($C$4))</f>
        <v>-4490.791842459483</v>
      </c>
      <c r="E226" s="1">
        <f>PPMT($D$2/12,B226,$G$2,$C$4)</f>
        <v>-2012.4801536903333</v>
      </c>
      <c r="F226" s="1">
        <f t="shared" si="10"/>
        <v>-2478.3116887691494</v>
      </c>
    </row>
    <row r="227" spans="2:6" ht="15">
      <c r="B227" s="3">
        <f t="shared" si="11"/>
        <v>224</v>
      </c>
      <c r="C227" s="2">
        <f t="shared" si="9"/>
        <v>422840.952206736</v>
      </c>
      <c r="D227" s="1">
        <f>PMT($D$2/12,($G$2),($C$4))</f>
        <v>-4490.791842459483</v>
      </c>
      <c r="E227" s="1">
        <f>PPMT($D$2/12,B227,$G$2,$C$4)</f>
        <v>-2024.2196212535255</v>
      </c>
      <c r="F227" s="1">
        <f t="shared" si="10"/>
        <v>-2466.5722212059572</v>
      </c>
    </row>
    <row r="228" spans="2:6" ht="15">
      <c r="B228" s="3">
        <f t="shared" si="11"/>
        <v>225</v>
      </c>
      <c r="C228" s="2">
        <f t="shared" si="9"/>
        <v>420816.7325854825</v>
      </c>
      <c r="D228" s="1">
        <f>PMT($D$2/12,($G$2),($C$4))</f>
        <v>-4490.791842459483</v>
      </c>
      <c r="E228" s="1">
        <f>PPMT($D$2/12,B228,$G$2,$C$4)</f>
        <v>-2036.0275690441704</v>
      </c>
      <c r="F228" s="1">
        <f t="shared" si="10"/>
        <v>-2454.7642734153123</v>
      </c>
    </row>
    <row r="229" spans="2:8" ht="15">
      <c r="B229" s="3">
        <f t="shared" si="11"/>
        <v>226</v>
      </c>
      <c r="C229" s="2">
        <f t="shared" si="9"/>
        <v>418780.7050164383</v>
      </c>
      <c r="D229" s="1">
        <f>PMT($D$2/12,($G$2),($C$4))</f>
        <v>-4490.791842459483</v>
      </c>
      <c r="E229" s="1">
        <f>PPMT($D$2/12,B229,$G$2,$C$4)</f>
        <v>-2047.9043965302612</v>
      </c>
      <c r="F229" s="1">
        <f t="shared" si="10"/>
        <v>-2442.8874459292215</v>
      </c>
      <c r="G229" s="14" t="s">
        <v>14</v>
      </c>
      <c r="H229" s="13">
        <v>19</v>
      </c>
    </row>
    <row r="230" spans="2:8" ht="15">
      <c r="B230" s="3">
        <f t="shared" si="11"/>
        <v>227</v>
      </c>
      <c r="C230" s="2">
        <f t="shared" si="9"/>
        <v>416732.8006199081</v>
      </c>
      <c r="D230" s="1">
        <f>PMT($D$2/12,($G$2),($C$4))</f>
        <v>-4490.791842459483</v>
      </c>
      <c r="E230" s="1">
        <f>PPMT($D$2/12,B230,$G$2,$C$4)</f>
        <v>-2059.8505055100213</v>
      </c>
      <c r="F230" s="1">
        <f t="shared" si="10"/>
        <v>-2430.9413369494614</v>
      </c>
      <c r="G230" s="9" t="s">
        <v>8</v>
      </c>
      <c r="H230" s="9" t="s">
        <v>9</v>
      </c>
    </row>
    <row r="231" spans="2:8" ht="15">
      <c r="B231" s="3">
        <f t="shared" si="11"/>
        <v>228</v>
      </c>
      <c r="C231" s="2">
        <f t="shared" si="9"/>
        <v>414672.9501143981</v>
      </c>
      <c r="D231" s="1">
        <f>PMT($D$2/12,($G$2),($C$4))</f>
        <v>-4490.791842459483</v>
      </c>
      <c r="E231" s="1">
        <f>PPMT($D$2/12,B231,$G$2,$C$4)</f>
        <v>-2071.8663001254954</v>
      </c>
      <c r="F231" s="1">
        <f t="shared" si="10"/>
        <v>-2418.9255423339873</v>
      </c>
      <c r="G231" s="1">
        <f>SUM(E220:E231)</f>
        <v>-24084.48579023905</v>
      </c>
      <c r="H231" s="1">
        <f>SUM(F220:F231)</f>
        <v>-29805.016319274742</v>
      </c>
    </row>
    <row r="232" spans="1:6" ht="15">
      <c r="A232">
        <v>20</v>
      </c>
      <c r="B232" s="3">
        <f t="shared" si="11"/>
        <v>229</v>
      </c>
      <c r="C232" s="2">
        <f t="shared" si="9"/>
        <v>412601.0838142726</v>
      </c>
      <c r="D232" s="1">
        <f>PMT($D$2/12,($G$2),($C$4))</f>
        <v>-4490.791842459483</v>
      </c>
      <c r="E232" s="1">
        <f>PPMT($D$2/12,B232,$G$2,$C$4)</f>
        <v>-2083.952186876228</v>
      </c>
      <c r="F232" s="1">
        <f t="shared" si="10"/>
        <v>-2406.8396555832546</v>
      </c>
    </row>
    <row r="233" spans="2:6" ht="15">
      <c r="B233" s="3">
        <f t="shared" si="11"/>
        <v>230</v>
      </c>
      <c r="C233" s="2">
        <f t="shared" si="9"/>
        <v>410517.1316273964</v>
      </c>
      <c r="D233" s="1">
        <f>PMT($D$2/12,($G$2),($C$4))</f>
        <v>-4490.791842459483</v>
      </c>
      <c r="E233" s="1">
        <f>PPMT($D$2/12,B233,$G$2,$C$4)</f>
        <v>-2096.1085746330073</v>
      </c>
      <c r="F233" s="1">
        <f t="shared" si="10"/>
        <v>-2394.6832678264755</v>
      </c>
    </row>
    <row r="234" spans="2:6" ht="15">
      <c r="B234" s="3">
        <f t="shared" si="11"/>
        <v>231</v>
      </c>
      <c r="C234" s="2">
        <f t="shared" si="9"/>
        <v>408421.02305276337</v>
      </c>
      <c r="D234" s="1">
        <f>PMT($D$2/12,($G$2),($C$4))</f>
        <v>-4490.791842459483</v>
      </c>
      <c r="E234" s="1">
        <f>PPMT($D$2/12,B234,$G$2,$C$4)</f>
        <v>-2108.3358746517</v>
      </c>
      <c r="F234" s="1">
        <f t="shared" si="10"/>
        <v>-2382.4559678077826</v>
      </c>
    </row>
    <row r="235" spans="2:6" ht="15">
      <c r="B235" s="3">
        <f t="shared" si="11"/>
        <v>232</v>
      </c>
      <c r="C235" s="2">
        <f t="shared" si="9"/>
        <v>406312.6871781117</v>
      </c>
      <c r="D235" s="1">
        <f>PMT($D$2/12,($G$2),($C$4))</f>
        <v>-4490.791842459483</v>
      </c>
      <c r="E235" s="1">
        <f>PPMT($D$2/12,B235,$G$2,$C$4)</f>
        <v>-2120.6345005871676</v>
      </c>
      <c r="F235" s="1">
        <f t="shared" si="10"/>
        <v>-2370.157341872315</v>
      </c>
    </row>
    <row r="236" spans="2:6" ht="15">
      <c r="B236" s="3">
        <f t="shared" si="11"/>
        <v>233</v>
      </c>
      <c r="C236" s="2">
        <f t="shared" si="9"/>
        <v>404192.0526775245</v>
      </c>
      <c r="D236" s="1">
        <f>PMT($D$2/12,($G$2),($C$4))</f>
        <v>-4490.791842459483</v>
      </c>
      <c r="E236" s="1">
        <f>PPMT($D$2/12,B236,$G$2,$C$4)</f>
        <v>-2133.00486850726</v>
      </c>
      <c r="F236" s="1">
        <f t="shared" si="10"/>
        <v>-2357.7869739522225</v>
      </c>
    </row>
    <row r="237" spans="2:6" ht="15">
      <c r="B237" s="3">
        <f t="shared" si="11"/>
        <v>234</v>
      </c>
      <c r="C237" s="2">
        <f t="shared" si="9"/>
        <v>402059.04780901724</v>
      </c>
      <c r="D237" s="1">
        <f>PMT($D$2/12,($G$2),($C$4))</f>
        <v>-4490.791842459483</v>
      </c>
      <c r="E237" s="1">
        <f>PPMT($D$2/12,B237,$G$2,$C$4)</f>
        <v>-2145.447396906884</v>
      </c>
      <c r="F237" s="1">
        <f t="shared" si="10"/>
        <v>-2345.3444455525987</v>
      </c>
    </row>
    <row r="238" spans="2:6" ht="15">
      <c r="B238" s="3">
        <f t="shared" si="11"/>
        <v>235</v>
      </c>
      <c r="C238" s="2">
        <f t="shared" si="9"/>
        <v>399913.60041211033</v>
      </c>
      <c r="D238" s="1">
        <f>PMT($D$2/12,($G$2),($C$4))</f>
        <v>-4490.791842459483</v>
      </c>
      <c r="E238" s="1">
        <f>PPMT($D$2/12,B238,$G$2,$C$4)</f>
        <v>-2157.962506722175</v>
      </c>
      <c r="F238" s="1">
        <f t="shared" si="10"/>
        <v>-2332.8293357373077</v>
      </c>
    </row>
    <row r="239" spans="2:6" ht="15">
      <c r="B239" s="3">
        <f t="shared" si="11"/>
        <v>236</v>
      </c>
      <c r="C239" s="2">
        <f t="shared" si="9"/>
        <v>397755.63790538814</v>
      </c>
      <c r="D239" s="1">
        <f>PMT($D$2/12,($G$2),($C$4))</f>
        <v>-4490.791842459483</v>
      </c>
      <c r="E239" s="1">
        <f>PPMT($D$2/12,B239,$G$2,$C$4)</f>
        <v>-2170.550621344721</v>
      </c>
      <c r="F239" s="1">
        <f t="shared" si="10"/>
        <v>-2320.2412211147616</v>
      </c>
    </row>
    <row r="240" spans="2:6" ht="15">
      <c r="B240" s="3">
        <f t="shared" si="11"/>
        <v>237</v>
      </c>
      <c r="C240" s="2">
        <f t="shared" si="9"/>
        <v>395585.08728404343</v>
      </c>
      <c r="D240" s="1">
        <f>PMT($D$2/12,($G$2),($C$4))</f>
        <v>-4490.791842459483</v>
      </c>
      <c r="E240" s="1">
        <f>PPMT($D$2/12,B240,$G$2,$C$4)</f>
        <v>-2183.2121666358985</v>
      </c>
      <c r="F240" s="1">
        <f t="shared" si="10"/>
        <v>-2307.5796758235842</v>
      </c>
    </row>
    <row r="241" spans="2:8" ht="15">
      <c r="B241" s="3">
        <f t="shared" si="11"/>
        <v>238</v>
      </c>
      <c r="C241" s="2">
        <f t="shared" si="9"/>
        <v>393401.87511740753</v>
      </c>
      <c r="D241" s="1">
        <f>PMT($D$2/12,($G$2),($C$4))</f>
        <v>-4490.791842459483</v>
      </c>
      <c r="E241" s="1">
        <f>PPMT($D$2/12,B241,$G$2,$C$4)</f>
        <v>-2195.947570941277</v>
      </c>
      <c r="F241" s="1">
        <f t="shared" si="10"/>
        <v>-2294.844271518206</v>
      </c>
      <c r="G241" s="14" t="s">
        <v>14</v>
      </c>
      <c r="H241" s="13">
        <v>20</v>
      </c>
    </row>
    <row r="242" spans="2:8" ht="15">
      <c r="B242" s="3">
        <f t="shared" si="11"/>
        <v>239</v>
      </c>
      <c r="C242" s="2">
        <f t="shared" si="9"/>
        <v>391205.92754646624</v>
      </c>
      <c r="D242" s="1">
        <f>PMT($D$2/12,($G$2),($C$4))</f>
        <v>-4490.791842459483</v>
      </c>
      <c r="E242" s="1">
        <f>PPMT($D$2/12,B242,$G$2,$C$4)</f>
        <v>-2208.7572651050964</v>
      </c>
      <c r="F242" s="1">
        <f t="shared" si="10"/>
        <v>-2282.0345773543863</v>
      </c>
      <c r="G242" s="9" t="s">
        <v>8</v>
      </c>
      <c r="H242" s="9" t="s">
        <v>9</v>
      </c>
    </row>
    <row r="243" spans="2:8" ht="15">
      <c r="B243" s="3">
        <f t="shared" si="11"/>
        <v>240</v>
      </c>
      <c r="C243" s="2">
        <f t="shared" si="9"/>
        <v>388997.17028136115</v>
      </c>
      <c r="D243" s="1">
        <f>PMT($D$2/12,($G$2),($C$4))</f>
        <v>-4490.791842459483</v>
      </c>
      <c r="E243" s="1">
        <f>PPMT($D$2/12,B243,$G$2,$C$4)</f>
        <v>-2221.64168248488</v>
      </c>
      <c r="F243" s="1">
        <f t="shared" si="10"/>
        <v>-2269.1501599746025</v>
      </c>
      <c r="G243" s="1">
        <f>SUM(E232:E243)</f>
        <v>-25825.5552153963</v>
      </c>
      <c r="H243" s="1">
        <f>SUM(F232:F243)</f>
        <v>-28063.946894117493</v>
      </c>
    </row>
    <row r="244" spans="1:6" ht="15">
      <c r="A244">
        <v>21</v>
      </c>
      <c r="B244" s="3">
        <f t="shared" si="11"/>
        <v>241</v>
      </c>
      <c r="C244" s="2">
        <f t="shared" si="9"/>
        <v>386775.52859887626</v>
      </c>
      <c r="D244" s="1">
        <f>PMT($D$2/12,($G$2),($C$4))</f>
        <v>-4490.791842459483</v>
      </c>
      <c r="E244" s="1">
        <f>PPMT($D$2/12,B244,$G$2,$C$4)</f>
        <v>-2234.601258966041</v>
      </c>
      <c r="F244" s="1">
        <f t="shared" si="10"/>
        <v>-2256.190583493442</v>
      </c>
    </row>
    <row r="245" spans="2:6" ht="15">
      <c r="B245" s="3">
        <f t="shared" si="11"/>
        <v>242</v>
      </c>
      <c r="C245" s="2">
        <f t="shared" si="9"/>
        <v>384540.92733991024</v>
      </c>
      <c r="D245" s="1">
        <f>PMT($D$2/12,($G$2),($C$4))</f>
        <v>-4490.791842459483</v>
      </c>
      <c r="E245" s="1">
        <f>PPMT($D$2/12,B245,$G$2,$C$4)</f>
        <v>-2247.6364329766766</v>
      </c>
      <c r="F245" s="1">
        <f t="shared" si="10"/>
        <v>-2243.155409482806</v>
      </c>
    </row>
    <row r="246" spans="2:6" ht="15">
      <c r="B246" s="3">
        <f t="shared" si="11"/>
        <v>243</v>
      </c>
      <c r="C246" s="2">
        <f t="shared" si="9"/>
        <v>382293.29090693354</v>
      </c>
      <c r="D246" s="1">
        <f>PMT($D$2/12,($G$2),($C$4))</f>
        <v>-4490.791842459483</v>
      </c>
      <c r="E246" s="1">
        <f>PPMT($D$2/12,B246,$G$2,$C$4)</f>
        <v>-2260.7476455023725</v>
      </c>
      <c r="F246" s="1">
        <f t="shared" si="10"/>
        <v>-2230.04419695711</v>
      </c>
    </row>
    <row r="247" spans="2:6" ht="15">
      <c r="B247" s="3">
        <f t="shared" si="11"/>
        <v>244</v>
      </c>
      <c r="C247" s="2">
        <f t="shared" si="9"/>
        <v>380032.54326143116</v>
      </c>
      <c r="D247" s="1">
        <f>PMT($D$2/12,($G$2),($C$4))</f>
        <v>-4490.791842459483</v>
      </c>
      <c r="E247" s="1">
        <f>PPMT($D$2/12,B247,$G$2,$C$4)</f>
        <v>-2273.9353401011394</v>
      </c>
      <c r="F247" s="1">
        <f t="shared" si="10"/>
        <v>-2216.8565023583433</v>
      </c>
    </row>
    <row r="248" spans="2:6" ht="15">
      <c r="B248" s="3">
        <f t="shared" si="11"/>
        <v>245</v>
      </c>
      <c r="C248" s="2">
        <f aca="true" t="shared" si="12" ref="C248:C311">C247+E247</f>
        <v>377758.60792133</v>
      </c>
      <c r="D248" s="1">
        <f>PMT($D$2/12,($G$2),($C$4))</f>
        <v>-4490.791842459483</v>
      </c>
      <c r="E248" s="1">
        <f>PPMT($D$2/12,B248,$G$2,$C$4)</f>
        <v>-2287.199962918392</v>
      </c>
      <c r="F248" s="1">
        <f aca="true" t="shared" si="13" ref="F248:F311">D248-E248</f>
        <v>-2203.5918795410907</v>
      </c>
    </row>
    <row r="249" spans="2:6" ht="15">
      <c r="B249" s="3">
        <f t="shared" si="11"/>
        <v>246</v>
      </c>
      <c r="C249" s="2">
        <f t="shared" si="12"/>
        <v>375471.4079584116</v>
      </c>
      <c r="D249" s="1">
        <f>PMT($D$2/12,($G$2),($C$4))</f>
        <v>-4490.791842459483</v>
      </c>
      <c r="E249" s="1">
        <f>PPMT($D$2/12,B249,$G$2,$C$4)</f>
        <v>-2300.541962702084</v>
      </c>
      <c r="F249" s="1">
        <f t="shared" si="13"/>
        <v>-2190.2498797573985</v>
      </c>
    </row>
    <row r="250" spans="2:6" ht="15">
      <c r="B250" s="3">
        <f t="shared" si="11"/>
        <v>247</v>
      </c>
      <c r="C250" s="2">
        <f t="shared" si="12"/>
        <v>373170.86599570955</v>
      </c>
      <c r="D250" s="1">
        <f>PMT($D$2/12,($G$2),($C$4))</f>
        <v>-4490.791842459483</v>
      </c>
      <c r="E250" s="1">
        <f>PPMT($D$2/12,B250,$G$2,$C$4)</f>
        <v>-2313.9617908178475</v>
      </c>
      <c r="F250" s="1">
        <f t="shared" si="13"/>
        <v>-2176.8300516416352</v>
      </c>
    </row>
    <row r="251" spans="2:6" ht="15">
      <c r="B251" s="3">
        <f t="shared" si="11"/>
        <v>248</v>
      </c>
      <c r="C251" s="2">
        <f t="shared" si="12"/>
        <v>370856.9042048917</v>
      </c>
      <c r="D251" s="1">
        <f>PMT($D$2/12,($G$2),($C$4))</f>
        <v>-4490.791842459483</v>
      </c>
      <c r="E251" s="1">
        <f>PPMT($D$2/12,B251,$G$2,$C$4)</f>
        <v>-2327.459901264285</v>
      </c>
      <c r="F251" s="1">
        <f t="shared" si="13"/>
        <v>-2163.331941195198</v>
      </c>
    </row>
    <row r="252" spans="2:6" ht="15">
      <c r="B252" s="3">
        <f t="shared" si="11"/>
        <v>249</v>
      </c>
      <c r="C252" s="2">
        <f t="shared" si="12"/>
        <v>368529.4443036274</v>
      </c>
      <c r="D252" s="1">
        <f>PMT($D$2/12,($G$2),($C$4))</f>
        <v>-4490.791842459483</v>
      </c>
      <c r="E252" s="1">
        <f>PPMT($D$2/12,B252,$G$2,$C$4)</f>
        <v>-2341.0367506883244</v>
      </c>
      <c r="F252" s="1">
        <f t="shared" si="13"/>
        <v>-2149.7550917711583</v>
      </c>
    </row>
    <row r="253" spans="2:8" ht="15">
      <c r="B253" s="3">
        <f t="shared" si="11"/>
        <v>250</v>
      </c>
      <c r="C253" s="2">
        <f t="shared" si="12"/>
        <v>366188.4075529391</v>
      </c>
      <c r="D253" s="1">
        <f>PMT($D$2/12,($G$2),($C$4))</f>
        <v>-4490.791842459483</v>
      </c>
      <c r="E253" s="1">
        <f>PPMT($D$2/12,B253,$G$2,$C$4)</f>
        <v>-2354.692798400675</v>
      </c>
      <c r="F253" s="1">
        <f t="shared" si="13"/>
        <v>-2136.0990440588075</v>
      </c>
      <c r="G253" s="14" t="s">
        <v>14</v>
      </c>
      <c r="H253" s="13">
        <v>21</v>
      </c>
    </row>
    <row r="254" spans="2:8" ht="15">
      <c r="B254" s="3">
        <f t="shared" si="11"/>
        <v>251</v>
      </c>
      <c r="C254" s="2">
        <f t="shared" si="12"/>
        <v>363833.71475453844</v>
      </c>
      <c r="D254" s="1">
        <f>PMT($D$2/12,($G$2),($C$4))</f>
        <v>-4490.791842459483</v>
      </c>
      <c r="E254" s="1">
        <f>PPMT($D$2/12,B254,$G$2,$C$4)</f>
        <v>-2368.428506391346</v>
      </c>
      <c r="F254" s="1">
        <f t="shared" si="13"/>
        <v>-2122.3633360681365</v>
      </c>
      <c r="G254" s="9" t="s">
        <v>8</v>
      </c>
      <c r="H254" s="9" t="s">
        <v>9</v>
      </c>
    </row>
    <row r="255" spans="2:8" ht="15">
      <c r="B255" s="3">
        <f t="shared" si="11"/>
        <v>252</v>
      </c>
      <c r="C255" s="2">
        <f t="shared" si="12"/>
        <v>361465.2862481471</v>
      </c>
      <c r="D255" s="1">
        <f>PMT($D$2/12,($G$2),($C$4))</f>
        <v>-4490.791842459483</v>
      </c>
      <c r="E255" s="1">
        <f>PPMT($D$2/12,B255,$G$2,$C$4)</f>
        <v>-2382.2443393452945</v>
      </c>
      <c r="F255" s="1">
        <f t="shared" si="13"/>
        <v>-2108.547503114188</v>
      </c>
      <c r="G255" s="1">
        <f>SUM(E244:E255)</f>
        <v>-27692.48669007448</v>
      </c>
      <c r="H255" s="1">
        <f>SUM(F244:F255)</f>
        <v>-26197.015419439314</v>
      </c>
    </row>
    <row r="256" spans="1:6" ht="15">
      <c r="A256">
        <v>22</v>
      </c>
      <c r="B256" s="3">
        <f t="shared" si="11"/>
        <v>253</v>
      </c>
      <c r="C256" s="2">
        <f t="shared" si="12"/>
        <v>359083.04190880177</v>
      </c>
      <c r="D256" s="1">
        <f>PMT($D$2/12,($G$2),($C$4))</f>
        <v>-4490.791842459483</v>
      </c>
      <c r="E256" s="1">
        <f>PPMT($D$2/12,B256,$G$2,$C$4)</f>
        <v>-2396.14076465814</v>
      </c>
      <c r="F256" s="1">
        <f t="shared" si="13"/>
        <v>-2094.6510778013426</v>
      </c>
    </row>
    <row r="257" spans="2:6" ht="15">
      <c r="B257" s="3">
        <f t="shared" si="11"/>
        <v>254</v>
      </c>
      <c r="C257" s="2">
        <f t="shared" si="12"/>
        <v>356686.9011441436</v>
      </c>
      <c r="D257" s="1">
        <f>PMT($D$2/12,($G$2),($C$4))</f>
        <v>-4490.791842459483</v>
      </c>
      <c r="E257" s="1">
        <f>PPMT($D$2/12,B257,$G$2,$C$4)</f>
        <v>-2410.118252451981</v>
      </c>
      <c r="F257" s="1">
        <f t="shared" si="13"/>
        <v>-2080.673590007502</v>
      </c>
    </row>
    <row r="258" spans="2:6" ht="15">
      <c r="B258" s="3">
        <f t="shared" si="11"/>
        <v>255</v>
      </c>
      <c r="C258" s="2">
        <f t="shared" si="12"/>
        <v>354276.7828916916</v>
      </c>
      <c r="D258" s="1">
        <f>PMT($D$2/12,($G$2),($C$4))</f>
        <v>-4490.791842459483</v>
      </c>
      <c r="E258" s="1">
        <f>PPMT($D$2/12,B258,$G$2,$C$4)</f>
        <v>-2424.177275591284</v>
      </c>
      <c r="F258" s="1">
        <f t="shared" si="13"/>
        <v>-2066.614566868199</v>
      </c>
    </row>
    <row r="259" spans="2:6" ht="15">
      <c r="B259" s="3">
        <f t="shared" si="11"/>
        <v>256</v>
      </c>
      <c r="C259" s="2">
        <f t="shared" si="12"/>
        <v>351852.6056161003</v>
      </c>
      <c r="D259" s="1">
        <f>PMT($D$2/12,($G$2),($C$4))</f>
        <v>-4490.791842459483</v>
      </c>
      <c r="E259" s="1">
        <f>PPMT($D$2/12,B259,$G$2,$C$4)</f>
        <v>-2438.3183096989014</v>
      </c>
      <c r="F259" s="1">
        <f t="shared" si="13"/>
        <v>-2052.4735327605813</v>
      </c>
    </row>
    <row r="260" spans="2:6" ht="15">
      <c r="B260" s="3">
        <f t="shared" si="11"/>
        <v>257</v>
      </c>
      <c r="C260" s="2">
        <f t="shared" si="12"/>
        <v>349414.2873064014</v>
      </c>
      <c r="D260" s="1">
        <f>PMT($D$2/12,($G$2),($C$4))</f>
        <v>-4490.791842459483</v>
      </c>
      <c r="E260" s="1">
        <f>PPMT($D$2/12,B260,$G$2,$C$4)</f>
        <v>-2452.5418331721467</v>
      </c>
      <c r="F260" s="1">
        <f t="shared" si="13"/>
        <v>-2038.250009287336</v>
      </c>
    </row>
    <row r="261" spans="2:6" ht="15">
      <c r="B261" s="3">
        <f t="shared" si="11"/>
        <v>258</v>
      </c>
      <c r="C261" s="2">
        <f t="shared" si="12"/>
        <v>346961.74547322927</v>
      </c>
      <c r="D261" s="1">
        <f>PMT($D$2/12,($G$2),($C$4))</f>
        <v>-4490.791842459483</v>
      </c>
      <c r="E261" s="1">
        <f>PPMT($D$2/12,B261,$G$2,$C$4)</f>
        <v>-2466.8483271989835</v>
      </c>
      <c r="F261" s="1">
        <f t="shared" si="13"/>
        <v>-2023.9435152604992</v>
      </c>
    </row>
    <row r="262" spans="2:6" ht="15">
      <c r="B262" s="3">
        <f aca="true" t="shared" si="14" ref="B262:B325">B261+1</f>
        <v>259</v>
      </c>
      <c r="C262" s="2">
        <f t="shared" si="12"/>
        <v>344494.8971460303</v>
      </c>
      <c r="D262" s="1">
        <f>PMT($D$2/12,($G$2),($C$4))</f>
        <v>-4490.791842459483</v>
      </c>
      <c r="E262" s="1">
        <f>PPMT($D$2/12,B262,$G$2,$C$4)</f>
        <v>-2481.238275774311</v>
      </c>
      <c r="F262" s="1">
        <f t="shared" si="13"/>
        <v>-2009.5535666851715</v>
      </c>
    </row>
    <row r="263" spans="2:6" ht="15">
      <c r="B263" s="3">
        <f t="shared" si="14"/>
        <v>260</v>
      </c>
      <c r="C263" s="2">
        <f t="shared" si="12"/>
        <v>342013.658870256</v>
      </c>
      <c r="D263" s="1">
        <f>PMT($D$2/12,($G$2),($C$4))</f>
        <v>-4490.791842459483</v>
      </c>
      <c r="E263" s="1">
        <f>PPMT($D$2/12,B263,$G$2,$C$4)</f>
        <v>-2495.712165716325</v>
      </c>
      <c r="F263" s="1">
        <f t="shared" si="13"/>
        <v>-1995.0796767431575</v>
      </c>
    </row>
    <row r="264" spans="2:6" ht="15">
      <c r="B264" s="3">
        <f t="shared" si="14"/>
        <v>261</v>
      </c>
      <c r="C264" s="2">
        <f t="shared" si="12"/>
        <v>339517.94670453964</v>
      </c>
      <c r="D264" s="1">
        <f>PMT($D$2/12,($G$2),($C$4))</f>
        <v>-4490.791842459483</v>
      </c>
      <c r="E264" s="1">
        <f>PPMT($D$2/12,B264,$G$2,$C$4)</f>
        <v>-2510.2704866830054</v>
      </c>
      <c r="F264" s="1">
        <f t="shared" si="13"/>
        <v>-1980.5213557764773</v>
      </c>
    </row>
    <row r="265" spans="2:8" ht="15">
      <c r="B265" s="3">
        <f t="shared" si="14"/>
        <v>262</v>
      </c>
      <c r="C265" s="2">
        <f t="shared" si="12"/>
        <v>337007.67621785664</v>
      </c>
      <c r="D265" s="1">
        <f>PMT($D$2/12,($G$2),($C$4))</f>
        <v>-4490.791842459483</v>
      </c>
      <c r="E265" s="1">
        <f>PPMT($D$2/12,B265,$G$2,$C$4)</f>
        <v>-2524.913731188654</v>
      </c>
      <c r="F265" s="1">
        <f t="shared" si="13"/>
        <v>-1965.8781112708289</v>
      </c>
      <c r="G265" s="14" t="s">
        <v>14</v>
      </c>
      <c r="H265" s="13">
        <v>22</v>
      </c>
    </row>
    <row r="266" spans="2:8" ht="15">
      <c r="B266" s="3">
        <f t="shared" si="14"/>
        <v>263</v>
      </c>
      <c r="C266" s="2">
        <f t="shared" si="12"/>
        <v>334482.762486668</v>
      </c>
      <c r="D266" s="1">
        <f>PMT($D$2/12,($G$2),($C$4))</f>
        <v>-4490.791842459483</v>
      </c>
      <c r="E266" s="1">
        <f>PPMT($D$2/12,B266,$G$2,$C$4)</f>
        <v>-2539.6423946205896</v>
      </c>
      <c r="F266" s="1">
        <f t="shared" si="13"/>
        <v>-1951.1494478388931</v>
      </c>
      <c r="G266" s="9" t="s">
        <v>8</v>
      </c>
      <c r="H266" s="9" t="s">
        <v>9</v>
      </c>
    </row>
    <row r="267" spans="2:8" ht="15">
      <c r="B267" s="3">
        <f t="shared" si="14"/>
        <v>264</v>
      </c>
      <c r="C267" s="2">
        <f t="shared" si="12"/>
        <v>331943.12009204744</v>
      </c>
      <c r="D267" s="1">
        <f>PMT($D$2/12,($G$2),($C$4))</f>
        <v>-4490.791842459483</v>
      </c>
      <c r="E267" s="1">
        <f>PPMT($D$2/12,B267,$G$2,$C$4)</f>
        <v>-2554.4569752558755</v>
      </c>
      <c r="F267" s="1">
        <f t="shared" si="13"/>
        <v>-1936.3348672036072</v>
      </c>
      <c r="G267" s="1">
        <f>SUM(E256:E267)</f>
        <v>-29694.3787920102</v>
      </c>
      <c r="H267" s="1">
        <f>SUM(F256:F267)</f>
        <v>-24195.123317503592</v>
      </c>
    </row>
    <row r="268" spans="1:6" ht="15">
      <c r="A268">
        <v>23</v>
      </c>
      <c r="B268" s="3">
        <f t="shared" si="14"/>
        <v>265</v>
      </c>
      <c r="C268" s="2">
        <f t="shared" si="12"/>
        <v>329388.6631167916</v>
      </c>
      <c r="D268" s="1">
        <f>PMT($D$2/12,($G$2),($C$4))</f>
        <v>-4490.791842459483</v>
      </c>
      <c r="E268" s="1">
        <f>PPMT($D$2/12,B268,$G$2,$C$4)</f>
        <v>-2569.357974278203</v>
      </c>
      <c r="F268" s="1">
        <f t="shared" si="13"/>
        <v>-1921.4338681812796</v>
      </c>
    </row>
    <row r="269" spans="2:6" ht="15">
      <c r="B269" s="3">
        <f t="shared" si="14"/>
        <v>266</v>
      </c>
      <c r="C269" s="2">
        <f t="shared" si="12"/>
        <v>326819.30514251336</v>
      </c>
      <c r="D269" s="1">
        <f>PMT($D$2/12,($G$2),($C$4))</f>
        <v>-4490.791842459483</v>
      </c>
      <c r="E269" s="1">
        <f>PPMT($D$2/12,B269,$G$2,$C$4)</f>
        <v>-2584.345895794826</v>
      </c>
      <c r="F269" s="1">
        <f t="shared" si="13"/>
        <v>-1906.4459466646567</v>
      </c>
    </row>
    <row r="270" spans="2:6" ht="15">
      <c r="B270" s="3">
        <f t="shared" si="14"/>
        <v>267</v>
      </c>
      <c r="C270" s="2">
        <f t="shared" si="12"/>
        <v>324234.95924671856</v>
      </c>
      <c r="D270" s="1">
        <f>PMT($D$2/12,($G$2),($C$4))</f>
        <v>-4490.791842459483</v>
      </c>
      <c r="E270" s="1">
        <f>PPMT($D$2/12,B270,$G$2,$C$4)</f>
        <v>-2599.4212468536284</v>
      </c>
      <c r="F270" s="1">
        <f t="shared" si="13"/>
        <v>-1891.3705956058543</v>
      </c>
    </row>
    <row r="271" spans="2:6" ht="15">
      <c r="B271" s="3">
        <f t="shared" si="14"/>
        <v>268</v>
      </c>
      <c r="C271" s="2">
        <f t="shared" si="12"/>
        <v>321635.5379998649</v>
      </c>
      <c r="D271" s="1">
        <f>PMT($D$2/12,($G$2),($C$4))</f>
        <v>-4490.791842459483</v>
      </c>
      <c r="E271" s="1">
        <f>PPMT($D$2/12,B271,$G$2,$C$4)</f>
        <v>-2614.5845374602777</v>
      </c>
      <c r="F271" s="1">
        <f t="shared" si="13"/>
        <v>-1876.207304999205</v>
      </c>
    </row>
    <row r="272" spans="2:6" ht="15">
      <c r="B272" s="3">
        <f t="shared" si="14"/>
        <v>269</v>
      </c>
      <c r="C272" s="2">
        <f t="shared" si="12"/>
        <v>319020.9534624046</v>
      </c>
      <c r="D272" s="1">
        <f>PMT($D$2/12,($G$2),($C$4))</f>
        <v>-4490.791842459483</v>
      </c>
      <c r="E272" s="1">
        <f>PPMT($D$2/12,B272,$G$2,$C$4)</f>
        <v>-2629.8362805954584</v>
      </c>
      <c r="F272" s="1">
        <f t="shared" si="13"/>
        <v>-1860.9555618640243</v>
      </c>
    </row>
    <row r="273" spans="2:6" ht="15">
      <c r="B273" s="3">
        <f t="shared" si="14"/>
        <v>270</v>
      </c>
      <c r="C273" s="2">
        <f t="shared" si="12"/>
        <v>316391.11718180915</v>
      </c>
      <c r="D273" s="1">
        <f>PMT($D$2/12,($G$2),($C$4))</f>
        <v>-4490.791842459483</v>
      </c>
      <c r="E273" s="1">
        <f>PPMT($D$2/12,B273,$G$2,$C$4)</f>
        <v>-2645.1769922322683</v>
      </c>
      <c r="F273" s="1">
        <f t="shared" si="13"/>
        <v>-1845.6148502272144</v>
      </c>
    </row>
    <row r="274" spans="2:6" ht="15">
      <c r="B274" s="3">
        <f t="shared" si="14"/>
        <v>271</v>
      </c>
      <c r="C274" s="2">
        <f t="shared" si="12"/>
        <v>313745.9401895769</v>
      </c>
      <c r="D274" s="1">
        <f>PMT($D$2/12,($G$2),($C$4))</f>
        <v>-4490.791842459483</v>
      </c>
      <c r="E274" s="1">
        <f>PPMT($D$2/12,B274,$G$2,$C$4)</f>
        <v>-2660.607191353624</v>
      </c>
      <c r="F274" s="1">
        <f t="shared" si="13"/>
        <v>-1830.1846511058588</v>
      </c>
    </row>
    <row r="275" spans="2:6" ht="15">
      <c r="B275" s="3">
        <f t="shared" si="14"/>
        <v>272</v>
      </c>
      <c r="C275" s="2">
        <f t="shared" si="12"/>
        <v>311085.33299822325</v>
      </c>
      <c r="D275" s="1">
        <f>PMT($D$2/12,($G$2),($C$4))</f>
        <v>-4490.791842459483</v>
      </c>
      <c r="E275" s="1">
        <f>PPMT($D$2/12,B275,$G$2,$C$4)</f>
        <v>-2676.1273999698506</v>
      </c>
      <c r="F275" s="1">
        <f t="shared" si="13"/>
        <v>-1814.6644424896322</v>
      </c>
    </row>
    <row r="276" spans="2:6" ht="15">
      <c r="B276" s="3">
        <f t="shared" si="14"/>
        <v>273</v>
      </c>
      <c r="C276" s="2">
        <f t="shared" si="12"/>
        <v>308409.2055982534</v>
      </c>
      <c r="D276" s="1">
        <f>PMT($D$2/12,($G$2),($C$4))</f>
        <v>-4490.791842459483</v>
      </c>
      <c r="E276" s="1">
        <f>PPMT($D$2/12,B276,$G$2,$C$4)</f>
        <v>-2691.738143136341</v>
      </c>
      <c r="F276" s="1">
        <f t="shared" si="13"/>
        <v>-1799.0536993231417</v>
      </c>
    </row>
    <row r="277" spans="2:8" ht="15">
      <c r="B277" s="3">
        <f t="shared" si="14"/>
        <v>274</v>
      </c>
      <c r="C277" s="2">
        <f t="shared" si="12"/>
        <v>305717.4674551171</v>
      </c>
      <c r="D277" s="1">
        <f>PMT($D$2/12,($G$2),($C$4))</f>
        <v>-4490.791842459483</v>
      </c>
      <c r="E277" s="1">
        <f>PPMT($D$2/12,B277,$G$2,$C$4)</f>
        <v>-2707.439948971305</v>
      </c>
      <c r="F277" s="1">
        <f t="shared" si="13"/>
        <v>-1783.3518934881777</v>
      </c>
      <c r="G277" s="14" t="s">
        <v>14</v>
      </c>
      <c r="H277" s="13">
        <v>23</v>
      </c>
    </row>
    <row r="278" spans="2:8" ht="15">
      <c r="B278" s="3">
        <f t="shared" si="14"/>
        <v>275</v>
      </c>
      <c r="C278" s="2">
        <f t="shared" si="12"/>
        <v>303010.02750614577</v>
      </c>
      <c r="D278" s="1">
        <f>PMT($D$2/12,($G$2),($C$4))</f>
        <v>-4490.791842459483</v>
      </c>
      <c r="E278" s="1">
        <f>PPMT($D$2/12,B278,$G$2,$C$4)</f>
        <v>-2723.2333486736384</v>
      </c>
      <c r="F278" s="1">
        <f t="shared" si="13"/>
        <v>-1767.5584937858443</v>
      </c>
      <c r="G278" s="9" t="s">
        <v>8</v>
      </c>
      <c r="H278" s="9" t="s">
        <v>9</v>
      </c>
    </row>
    <row r="279" spans="2:8" ht="15">
      <c r="B279" s="3">
        <f t="shared" si="14"/>
        <v>276</v>
      </c>
      <c r="C279" s="2">
        <f t="shared" si="12"/>
        <v>300286.79415747215</v>
      </c>
      <c r="D279" s="1">
        <f>PMT($D$2/12,($G$2),($C$4))</f>
        <v>-4490.791842459483</v>
      </c>
      <c r="E279" s="1">
        <f>PPMT($D$2/12,B279,$G$2,$C$4)</f>
        <v>-2739.118876540899</v>
      </c>
      <c r="F279" s="1">
        <f t="shared" si="13"/>
        <v>-1751.672965918584</v>
      </c>
      <c r="G279" s="1">
        <f>SUM(E268:E279)</f>
        <v>-31840.98783586032</v>
      </c>
      <c r="H279" s="1">
        <f>SUM(F268:F279)</f>
        <v>-22048.514273653473</v>
      </c>
    </row>
    <row r="280" spans="1:6" ht="15">
      <c r="A280">
        <v>24</v>
      </c>
      <c r="B280" s="3">
        <f t="shared" si="14"/>
        <v>277</v>
      </c>
      <c r="C280" s="2">
        <f t="shared" si="12"/>
        <v>297547.67528093123</v>
      </c>
      <c r="D280" s="1">
        <f>PMT($D$2/12,($G$2),($C$4))</f>
        <v>-4490.791842459483</v>
      </c>
      <c r="E280" s="1">
        <f>PPMT($D$2/12,B280,$G$2,$C$4)</f>
        <v>-2755.097069987391</v>
      </c>
      <c r="F280" s="1">
        <f t="shared" si="13"/>
        <v>-1735.6947724720917</v>
      </c>
    </row>
    <row r="281" spans="2:6" ht="15">
      <c r="B281" s="3">
        <f t="shared" si="14"/>
        <v>278</v>
      </c>
      <c r="C281" s="2">
        <f t="shared" si="12"/>
        <v>294792.57821094384</v>
      </c>
      <c r="D281" s="1">
        <f>PMT($D$2/12,($G$2),($C$4))</f>
        <v>-4490.791842459483</v>
      </c>
      <c r="E281" s="1">
        <f>PPMT($D$2/12,B281,$G$2,$C$4)</f>
        <v>-2771.168469562313</v>
      </c>
      <c r="F281" s="1">
        <f t="shared" si="13"/>
        <v>-1719.6233728971697</v>
      </c>
    </row>
    <row r="282" spans="2:6" ht="15">
      <c r="B282" s="3">
        <f t="shared" si="14"/>
        <v>279</v>
      </c>
      <c r="C282" s="2">
        <f t="shared" si="12"/>
        <v>292021.40974138153</v>
      </c>
      <c r="D282" s="1">
        <f>PMT($D$2/12,($G$2),($C$4))</f>
        <v>-4490.791842459483</v>
      </c>
      <c r="E282" s="1">
        <f>PPMT($D$2/12,B282,$G$2,$C$4)</f>
        <v>-2787.333618968095</v>
      </c>
      <c r="F282" s="1">
        <f t="shared" si="13"/>
        <v>-1703.4582234913878</v>
      </c>
    </row>
    <row r="283" spans="2:6" ht="15">
      <c r="B283" s="3">
        <f t="shared" si="14"/>
        <v>280</v>
      </c>
      <c r="C283" s="2">
        <f t="shared" si="12"/>
        <v>289234.07612241345</v>
      </c>
      <c r="D283" s="1">
        <f>PMT($D$2/12,($G$2),($C$4))</f>
        <v>-4490.791842459483</v>
      </c>
      <c r="E283" s="1">
        <f>PPMT($D$2/12,B283,$G$2,$C$4)</f>
        <v>-2803.593065078743</v>
      </c>
      <c r="F283" s="1">
        <f t="shared" si="13"/>
        <v>-1687.1987773807396</v>
      </c>
    </row>
    <row r="284" spans="2:6" ht="15">
      <c r="B284" s="3">
        <f t="shared" si="14"/>
        <v>281</v>
      </c>
      <c r="C284" s="2">
        <f t="shared" si="12"/>
        <v>286430.4830573347</v>
      </c>
      <c r="D284" s="1">
        <f>PMT($D$2/12,($G$2),($C$4))</f>
        <v>-4490.791842459483</v>
      </c>
      <c r="E284" s="1">
        <f>PPMT($D$2/12,B284,$G$2,$C$4)</f>
        <v>-2819.9473579583673</v>
      </c>
      <c r="F284" s="1">
        <f t="shared" si="13"/>
        <v>-1670.8444845011154</v>
      </c>
    </row>
    <row r="285" spans="2:6" ht="15">
      <c r="B285" s="3">
        <f t="shared" si="14"/>
        <v>282</v>
      </c>
      <c r="C285" s="2">
        <f t="shared" si="12"/>
        <v>283610.53569937637</v>
      </c>
      <c r="D285" s="1">
        <f>PMT($D$2/12,($G$2),($C$4))</f>
        <v>-4490.791842459483</v>
      </c>
      <c r="E285" s="1">
        <f>PPMT($D$2/12,B285,$G$2,$C$4)</f>
        <v>-2836.39705087979</v>
      </c>
      <c r="F285" s="1">
        <f t="shared" si="13"/>
        <v>-1654.3947915796925</v>
      </c>
    </row>
    <row r="286" spans="2:6" ht="15">
      <c r="B286" s="3">
        <f t="shared" si="14"/>
        <v>283</v>
      </c>
      <c r="C286" s="2">
        <f t="shared" si="12"/>
        <v>280774.1386484966</v>
      </c>
      <c r="D286" s="1">
        <f>PMT($D$2/12,($G$2),($C$4))</f>
        <v>-4490.791842459483</v>
      </c>
      <c r="E286" s="1">
        <f>PPMT($D$2/12,B286,$G$2,$C$4)</f>
        <v>-2852.9427003432584</v>
      </c>
      <c r="F286" s="1">
        <f t="shared" si="13"/>
        <v>-1637.8491421162244</v>
      </c>
    </row>
    <row r="287" spans="2:6" ht="15">
      <c r="B287" s="3">
        <f t="shared" si="14"/>
        <v>284</v>
      </c>
      <c r="C287" s="2">
        <f t="shared" si="12"/>
        <v>277921.1959481533</v>
      </c>
      <c r="D287" s="1">
        <f>PMT($D$2/12,($G$2),($C$4))</f>
        <v>-4490.791842459483</v>
      </c>
      <c r="E287" s="1">
        <f>PPMT($D$2/12,B287,$G$2,$C$4)</f>
        <v>-2869.5848660952606</v>
      </c>
      <c r="F287" s="1">
        <f t="shared" si="13"/>
        <v>-1621.206976364222</v>
      </c>
    </row>
    <row r="288" spans="2:6" ht="15">
      <c r="B288" s="3">
        <f t="shared" si="14"/>
        <v>285</v>
      </c>
      <c r="C288" s="2">
        <f t="shared" si="12"/>
        <v>275051.61108205805</v>
      </c>
      <c r="D288" s="1">
        <f>PMT($D$2/12,($G$2),($C$4))</f>
        <v>-4490.791842459483</v>
      </c>
      <c r="E288" s="1">
        <f>PPMT($D$2/12,B288,$G$2,$C$4)</f>
        <v>-2886.324111147481</v>
      </c>
      <c r="F288" s="1">
        <f t="shared" si="13"/>
        <v>-1604.467731312002</v>
      </c>
    </row>
    <row r="289" spans="2:8" ht="15">
      <c r="B289" s="3">
        <f t="shared" si="14"/>
        <v>286</v>
      </c>
      <c r="C289" s="2">
        <f t="shared" si="12"/>
        <v>272165.28697091056</v>
      </c>
      <c r="D289" s="1">
        <f>PMT($D$2/12,($G$2),($C$4))</f>
        <v>-4490.791842459483</v>
      </c>
      <c r="E289" s="1">
        <f>PPMT($D$2/12,B289,$G$2,$C$4)</f>
        <v>-2903.16100179584</v>
      </c>
      <c r="F289" s="1">
        <f t="shared" si="13"/>
        <v>-1587.6308406636426</v>
      </c>
      <c r="G289" s="14" t="s">
        <v>14</v>
      </c>
      <c r="H289" s="13">
        <v>24</v>
      </c>
    </row>
    <row r="290" spans="2:8" ht="15">
      <c r="B290" s="3">
        <f t="shared" si="14"/>
        <v>287</v>
      </c>
      <c r="C290" s="2">
        <f t="shared" si="12"/>
        <v>269262.1259691147</v>
      </c>
      <c r="D290" s="1">
        <f>PMT($D$2/12,($G$2),($C$4))</f>
        <v>-4490.791842459483</v>
      </c>
      <c r="E290" s="1">
        <f>PPMT($D$2/12,B290,$G$2,$C$4)</f>
        <v>-2920.0961076396525</v>
      </c>
      <c r="F290" s="1">
        <f t="shared" si="13"/>
        <v>-1570.6957348198302</v>
      </c>
      <c r="G290" s="9" t="s">
        <v>8</v>
      </c>
      <c r="H290" s="9" t="s">
        <v>9</v>
      </c>
    </row>
    <row r="291" spans="2:8" ht="15">
      <c r="B291" s="3">
        <f t="shared" si="14"/>
        <v>288</v>
      </c>
      <c r="C291" s="2">
        <f t="shared" si="12"/>
        <v>266342.02986147505</v>
      </c>
      <c r="D291" s="1">
        <f>PMT($D$2/12,($G$2),($C$4))</f>
        <v>-4490.791842459483</v>
      </c>
      <c r="E291" s="1">
        <f>PPMT($D$2/12,B291,$G$2,$C$4)</f>
        <v>-2937.1300016008845</v>
      </c>
      <c r="F291" s="1">
        <f t="shared" si="13"/>
        <v>-1553.6618408585982</v>
      </c>
      <c r="G291" s="1">
        <f>SUM(E280:E291)</f>
        <v>-34142.77542105708</v>
      </c>
      <c r="H291" s="1">
        <f>SUM(F280:F291)</f>
        <v>-19746.726688456714</v>
      </c>
    </row>
    <row r="292" spans="1:6" ht="15">
      <c r="A292">
        <v>25</v>
      </c>
      <c r="B292" s="3">
        <f t="shared" si="14"/>
        <v>289</v>
      </c>
      <c r="C292" s="2">
        <f t="shared" si="12"/>
        <v>263404.89985987416</v>
      </c>
      <c r="D292" s="1">
        <f>PMT($D$2/12,($G$2),($C$4))</f>
        <v>-4490.791842459483</v>
      </c>
      <c r="E292" s="1">
        <f>PPMT($D$2/12,B292,$G$2,$C$4)</f>
        <v>-2954.2632599435565</v>
      </c>
      <c r="F292" s="1">
        <f t="shared" si="13"/>
        <v>-1536.5285825159262</v>
      </c>
    </row>
    <row r="293" spans="2:6" ht="15">
      <c r="B293" s="3">
        <f t="shared" si="14"/>
        <v>290</v>
      </c>
      <c r="C293" s="2">
        <f t="shared" si="12"/>
        <v>260450.6365999306</v>
      </c>
      <c r="D293" s="1">
        <f>PMT($D$2/12,($G$2),($C$4))</f>
        <v>-4490.791842459483</v>
      </c>
      <c r="E293" s="1">
        <f>PPMT($D$2/12,B293,$G$2,$C$4)</f>
        <v>-2971.496462293227</v>
      </c>
      <c r="F293" s="1">
        <f t="shared" si="13"/>
        <v>-1519.2953801662557</v>
      </c>
    </row>
    <row r="294" spans="2:6" ht="15">
      <c r="B294" s="3">
        <f t="shared" si="14"/>
        <v>291</v>
      </c>
      <c r="C294" s="2">
        <f t="shared" si="12"/>
        <v>257479.14013763738</v>
      </c>
      <c r="D294" s="1">
        <f>PMT($D$2/12,($G$2),($C$4))</f>
        <v>-4490.791842459483</v>
      </c>
      <c r="E294" s="1">
        <f>PPMT($D$2/12,B294,$G$2,$C$4)</f>
        <v>-2988.8301916566024</v>
      </c>
      <c r="F294" s="1">
        <f t="shared" si="13"/>
        <v>-1501.9616508028803</v>
      </c>
    </row>
    <row r="295" spans="2:6" ht="15">
      <c r="B295" s="3">
        <f t="shared" si="14"/>
        <v>292</v>
      </c>
      <c r="C295" s="2">
        <f t="shared" si="12"/>
        <v>254490.30994598079</v>
      </c>
      <c r="D295" s="1">
        <f>PMT($D$2/12,($G$2),($C$4))</f>
        <v>-4490.791842459483</v>
      </c>
      <c r="E295" s="1">
        <f>PPMT($D$2/12,B295,$G$2,$C$4)</f>
        <v>-3006.2650344412655</v>
      </c>
      <c r="F295" s="1">
        <f t="shared" si="13"/>
        <v>-1484.5268080182173</v>
      </c>
    </row>
    <row r="296" spans="2:6" ht="15">
      <c r="B296" s="3">
        <f t="shared" si="14"/>
        <v>293</v>
      </c>
      <c r="C296" s="2">
        <f t="shared" si="12"/>
        <v>251484.04491153953</v>
      </c>
      <c r="D296" s="1">
        <f>PMT($D$2/12,($G$2),($C$4))</f>
        <v>-4490.791842459483</v>
      </c>
      <c r="E296" s="1">
        <f>PPMT($D$2/12,B296,$G$2,$C$4)</f>
        <v>-3023.801580475507</v>
      </c>
      <c r="F296" s="1">
        <f t="shared" si="13"/>
        <v>-1466.9902619839759</v>
      </c>
    </row>
    <row r="297" spans="2:6" ht="15">
      <c r="B297" s="3">
        <f t="shared" si="14"/>
        <v>294</v>
      </c>
      <c r="C297" s="2">
        <f t="shared" si="12"/>
        <v>248460.24333106403</v>
      </c>
      <c r="D297" s="1">
        <f>PMT($D$2/12,($G$2),($C$4))</f>
        <v>-4490.791842459483</v>
      </c>
      <c r="E297" s="1">
        <f>PPMT($D$2/12,B297,$G$2,$C$4)</f>
        <v>-3041.4404230282817</v>
      </c>
      <c r="F297" s="1">
        <f t="shared" si="13"/>
        <v>-1449.351419431201</v>
      </c>
    </row>
    <row r="298" spans="2:6" ht="15">
      <c r="B298" s="3">
        <f t="shared" si="14"/>
        <v>295</v>
      </c>
      <c r="C298" s="2">
        <f t="shared" si="12"/>
        <v>245418.80290803575</v>
      </c>
      <c r="D298" s="1">
        <f>PMT($D$2/12,($G$2),($C$4))</f>
        <v>-4490.791842459483</v>
      </c>
      <c r="E298" s="1">
        <f>PPMT($D$2/12,B298,$G$2,$C$4)</f>
        <v>-3059.1821588292787</v>
      </c>
      <c r="F298" s="1">
        <f t="shared" si="13"/>
        <v>-1431.609683630204</v>
      </c>
    </row>
    <row r="299" spans="2:6" ht="15">
      <c r="B299" s="3">
        <f t="shared" si="14"/>
        <v>296</v>
      </c>
      <c r="C299" s="2">
        <f t="shared" si="12"/>
        <v>242359.6207492065</v>
      </c>
      <c r="D299" s="1">
        <f>PMT($D$2/12,($G$2),($C$4))</f>
        <v>-4490.791842459483</v>
      </c>
      <c r="E299" s="1">
        <f>PPMT($D$2/12,B299,$G$2,$C$4)</f>
        <v>-3077.027388089118</v>
      </c>
      <c r="F299" s="1">
        <f t="shared" si="13"/>
        <v>-1413.7644543703645</v>
      </c>
    </row>
    <row r="300" spans="2:6" ht="15">
      <c r="B300" s="3">
        <f t="shared" si="14"/>
        <v>297</v>
      </c>
      <c r="C300" s="2">
        <f t="shared" si="12"/>
        <v>239282.59336111735</v>
      </c>
      <c r="D300" s="1">
        <f>PMT($D$2/12,($G$2),($C$4))</f>
        <v>-4490.791842459483</v>
      </c>
      <c r="E300" s="1">
        <f>PPMT($D$2/12,B300,$G$2,$C$4)</f>
        <v>-3094.9767145196365</v>
      </c>
      <c r="F300" s="1">
        <f t="shared" si="13"/>
        <v>-1395.8151279398462</v>
      </c>
    </row>
    <row r="301" spans="2:8" ht="15">
      <c r="B301" s="3">
        <f t="shared" si="14"/>
        <v>298</v>
      </c>
      <c r="C301" s="2">
        <f t="shared" si="12"/>
        <v>236187.61664659771</v>
      </c>
      <c r="D301" s="1">
        <f>PMT($D$2/12,($G$2),($C$4))</f>
        <v>-4490.791842459483</v>
      </c>
      <c r="E301" s="1">
        <f>PPMT($D$2/12,B301,$G$2,$C$4)</f>
        <v>-3113.0307453543355</v>
      </c>
      <c r="F301" s="1">
        <f t="shared" si="13"/>
        <v>-1377.7610971051472</v>
      </c>
      <c r="G301" s="14" t="s">
        <v>14</v>
      </c>
      <c r="H301" s="13">
        <v>25</v>
      </c>
    </row>
    <row r="302" spans="2:8" ht="15">
      <c r="B302" s="3">
        <f t="shared" si="14"/>
        <v>299</v>
      </c>
      <c r="C302" s="2">
        <f t="shared" si="12"/>
        <v>233074.58590124338</v>
      </c>
      <c r="D302" s="1">
        <f>PMT($D$2/12,($G$2),($C$4))</f>
        <v>-4490.791842459483</v>
      </c>
      <c r="E302" s="1">
        <f>PPMT($D$2/12,B302,$G$2,$C$4)</f>
        <v>-3131.1900913689033</v>
      </c>
      <c r="F302" s="1">
        <f t="shared" si="13"/>
        <v>-1359.6017510905795</v>
      </c>
      <c r="G302" s="9" t="s">
        <v>8</v>
      </c>
      <c r="H302" s="9" t="s">
        <v>9</v>
      </c>
    </row>
    <row r="303" spans="2:8" ht="15">
      <c r="B303" s="3">
        <f t="shared" si="14"/>
        <v>300</v>
      </c>
      <c r="C303" s="2">
        <f t="shared" si="12"/>
        <v>229943.39580987446</v>
      </c>
      <c r="D303" s="1">
        <f>PMT($D$2/12,($G$2),($C$4))</f>
        <v>-4490.791842459483</v>
      </c>
      <c r="E303" s="1">
        <f>PPMT($D$2/12,B303,$G$2,$C$4)</f>
        <v>-3149.4553669018874</v>
      </c>
      <c r="F303" s="1">
        <f t="shared" si="13"/>
        <v>-1341.3364755575953</v>
      </c>
      <c r="G303" s="1">
        <f>SUM(E292:E303)</f>
        <v>-36610.9594169016</v>
      </c>
      <c r="H303" s="1">
        <f>SUM(F292:F303)</f>
        <v>-17278.542692612195</v>
      </c>
    </row>
    <row r="304" spans="1:6" ht="15">
      <c r="A304">
        <v>26</v>
      </c>
      <c r="B304" s="3">
        <f t="shared" si="14"/>
        <v>301</v>
      </c>
      <c r="C304" s="2">
        <f t="shared" si="12"/>
        <v>226793.94044297258</v>
      </c>
      <c r="D304" s="1">
        <f>PMT($D$2/12,($G$2),($C$4))</f>
        <v>-4490.791842459483</v>
      </c>
      <c r="E304" s="1">
        <f>PPMT($D$2/12,B304,$G$2,$C$4)</f>
        <v>-3167.827189875483</v>
      </c>
      <c r="F304" s="1">
        <f t="shared" si="13"/>
        <v>-1322.9646525839999</v>
      </c>
    </row>
    <row r="305" spans="2:6" ht="15">
      <c r="B305" s="3">
        <f t="shared" si="14"/>
        <v>302</v>
      </c>
      <c r="C305" s="2">
        <f t="shared" si="12"/>
        <v>223626.1132530971</v>
      </c>
      <c r="D305" s="1">
        <f>PMT($D$2/12,($G$2),($C$4))</f>
        <v>-4490.791842459483</v>
      </c>
      <c r="E305" s="1">
        <f>PPMT($D$2/12,B305,$G$2,$C$4)</f>
        <v>-3186.306181816422</v>
      </c>
      <c r="F305" s="1">
        <f t="shared" si="13"/>
        <v>-1304.4856606430608</v>
      </c>
    </row>
    <row r="306" spans="2:6" ht="15">
      <c r="B306" s="3">
        <f t="shared" si="14"/>
        <v>303</v>
      </c>
      <c r="C306" s="2">
        <f t="shared" si="12"/>
        <v>220439.8070712807</v>
      </c>
      <c r="D306" s="1">
        <f>PMT($D$2/12,($G$2),($C$4))</f>
        <v>-4490.791842459483</v>
      </c>
      <c r="E306" s="1">
        <f>PPMT($D$2/12,B306,$G$2,$C$4)</f>
        <v>-3204.89296787702</v>
      </c>
      <c r="F306" s="1">
        <f t="shared" si="13"/>
        <v>-1285.8988745824627</v>
      </c>
    </row>
    <row r="307" spans="2:6" ht="15">
      <c r="B307" s="3">
        <f t="shared" si="14"/>
        <v>304</v>
      </c>
      <c r="C307" s="2">
        <f t="shared" si="12"/>
        <v>217234.9141034037</v>
      </c>
      <c r="D307" s="1">
        <f>PMT($D$2/12,($G$2),($C$4))</f>
        <v>-4490.791842459483</v>
      </c>
      <c r="E307" s="1">
        <f>PPMT($D$2/12,B307,$G$2,$C$4)</f>
        <v>-3223.5881768563</v>
      </c>
      <c r="F307" s="1">
        <f t="shared" si="13"/>
        <v>-1267.2036656031828</v>
      </c>
    </row>
    <row r="308" spans="2:6" ht="15">
      <c r="B308" s="3">
        <f t="shared" si="14"/>
        <v>305</v>
      </c>
      <c r="C308" s="2">
        <f t="shared" si="12"/>
        <v>214011.32592654738</v>
      </c>
      <c r="D308" s="1">
        <f>PMT($D$2/12,($G$2),($C$4))</f>
        <v>-4490.791842459483</v>
      </c>
      <c r="E308" s="1">
        <f>PPMT($D$2/12,B308,$G$2,$C$4)</f>
        <v>-3242.3924412212973</v>
      </c>
      <c r="F308" s="1">
        <f t="shared" si="13"/>
        <v>-1248.3994012381854</v>
      </c>
    </row>
    <row r="309" spans="2:6" ht="15">
      <c r="B309" s="3">
        <f t="shared" si="14"/>
        <v>306</v>
      </c>
      <c r="C309" s="2">
        <f t="shared" si="12"/>
        <v>210768.93348532607</v>
      </c>
      <c r="D309" s="1">
        <f>PMT($D$2/12,($G$2),($C$4))</f>
        <v>-4490.791842459483</v>
      </c>
      <c r="E309" s="1">
        <f>PPMT($D$2/12,B309,$G$2,$C$4)</f>
        <v>-3261.306397128423</v>
      </c>
      <c r="F309" s="1">
        <f t="shared" si="13"/>
        <v>-1229.4854453310595</v>
      </c>
    </row>
    <row r="310" spans="2:6" ht="15">
      <c r="B310" s="3">
        <f t="shared" si="14"/>
        <v>307</v>
      </c>
      <c r="C310" s="2">
        <f t="shared" si="12"/>
        <v>207507.62708819765</v>
      </c>
      <c r="D310" s="1">
        <f>PMT($D$2/12,($G$2),($C$4))</f>
        <v>-4490.791842459483</v>
      </c>
      <c r="E310" s="1">
        <f>PPMT($D$2/12,B310,$G$2,$C$4)</f>
        <v>-3280.3306844450053</v>
      </c>
      <c r="F310" s="1">
        <f t="shared" si="13"/>
        <v>-1210.4611580144774</v>
      </c>
    </row>
    <row r="311" spans="2:6" ht="15">
      <c r="B311" s="3">
        <f t="shared" si="14"/>
        <v>308</v>
      </c>
      <c r="C311" s="2">
        <f t="shared" si="12"/>
        <v>204227.29640375264</v>
      </c>
      <c r="D311" s="1">
        <f>PMT($D$2/12,($G$2),($C$4))</f>
        <v>-4490.791842459483</v>
      </c>
      <c r="E311" s="1">
        <f>PPMT($D$2/12,B311,$G$2,$C$4)</f>
        <v>-3299.4659467709307</v>
      </c>
      <c r="F311" s="1">
        <f t="shared" si="13"/>
        <v>-1191.325895688552</v>
      </c>
    </row>
    <row r="312" spans="2:6" ht="15">
      <c r="B312" s="3">
        <f t="shared" si="14"/>
        <v>309</v>
      </c>
      <c r="C312" s="2">
        <f aca="true" t="shared" si="15" ref="C312:C363">C311+E311</f>
        <v>200927.8304569817</v>
      </c>
      <c r="D312" s="1">
        <f>PMT($D$2/12,($G$2),($C$4))</f>
        <v>-4490.791842459483</v>
      </c>
      <c r="E312" s="1">
        <f>PPMT($D$2/12,B312,$G$2,$C$4)</f>
        <v>-3318.7128314604297</v>
      </c>
      <c r="F312" s="1">
        <f aca="true" t="shared" si="16" ref="F312:F363">D312-E312</f>
        <v>-1172.079010999053</v>
      </c>
    </row>
    <row r="313" spans="2:8" ht="15">
      <c r="B313" s="3">
        <f t="shared" si="14"/>
        <v>310</v>
      </c>
      <c r="C313" s="2">
        <f t="shared" si="15"/>
        <v>197609.11762552126</v>
      </c>
      <c r="D313" s="1">
        <f>PMT($D$2/12,($G$2),($C$4))</f>
        <v>-4490.791842459483</v>
      </c>
      <c r="E313" s="1">
        <f>PPMT($D$2/12,B313,$G$2,$C$4)</f>
        <v>-3338.0719896439487</v>
      </c>
      <c r="F313" s="1">
        <f t="shared" si="16"/>
        <v>-1152.719852815534</v>
      </c>
      <c r="G313" s="14" t="s">
        <v>14</v>
      </c>
      <c r="H313" s="13">
        <v>26</v>
      </c>
    </row>
    <row r="314" spans="2:8" ht="15">
      <c r="B314" s="3">
        <f t="shared" si="14"/>
        <v>311</v>
      </c>
      <c r="C314" s="2">
        <f t="shared" si="15"/>
        <v>194271.04563587732</v>
      </c>
      <c r="D314" s="1">
        <f>PMT($D$2/12,($G$2),($C$4))</f>
        <v>-4490.791842459483</v>
      </c>
      <c r="E314" s="1">
        <f>PPMT($D$2/12,B314,$G$2,$C$4)</f>
        <v>-3357.5440762502076</v>
      </c>
      <c r="F314" s="1">
        <f t="shared" si="16"/>
        <v>-1133.2477662092751</v>
      </c>
      <c r="G314" s="9" t="s">
        <v>8</v>
      </c>
      <c r="H314" s="9" t="s">
        <v>9</v>
      </c>
    </row>
    <row r="315" spans="2:8" ht="15">
      <c r="B315" s="3">
        <f t="shared" si="14"/>
        <v>312</v>
      </c>
      <c r="C315" s="2">
        <f t="shared" si="15"/>
        <v>190913.50155962713</v>
      </c>
      <c r="D315" s="1">
        <f>PMT($D$2/12,($G$2),($C$4))</f>
        <v>-4490.791842459483</v>
      </c>
      <c r="E315" s="1">
        <f>PPMT($D$2/12,B315,$G$2,$C$4)</f>
        <v>-3377.1297500283317</v>
      </c>
      <c r="F315" s="1">
        <f t="shared" si="16"/>
        <v>-1113.662092431151</v>
      </c>
      <c r="G315" s="1">
        <f>SUM(E304:E315)</f>
        <v>-39257.568633373805</v>
      </c>
      <c r="H315" s="1">
        <f>SUM(F304:F315)</f>
        <v>-14631.933476139991</v>
      </c>
    </row>
    <row r="316" spans="1:6" ht="15">
      <c r="A316">
        <v>27</v>
      </c>
      <c r="B316" s="3">
        <f t="shared" si="14"/>
        <v>313</v>
      </c>
      <c r="C316" s="2">
        <f t="shared" si="15"/>
        <v>187536.3718095988</v>
      </c>
      <c r="D316" s="1">
        <f>PMT($D$2/12,($G$2),($C$4))</f>
        <v>-4490.791842459483</v>
      </c>
      <c r="E316" s="1">
        <f>PPMT($D$2/12,B316,$G$2,$C$4)</f>
        <v>-3396.829673570166</v>
      </c>
      <c r="F316" s="1">
        <f t="shared" si="16"/>
        <v>-1093.9621688893167</v>
      </c>
    </row>
    <row r="317" spans="2:6" ht="15">
      <c r="B317" s="3">
        <f t="shared" si="14"/>
        <v>314</v>
      </c>
      <c r="C317" s="2">
        <f t="shared" si="15"/>
        <v>184139.5421360286</v>
      </c>
      <c r="D317" s="1">
        <f>PMT($D$2/12,($G$2),($C$4))</f>
        <v>-4490.791842459483</v>
      </c>
      <c r="E317" s="1">
        <f>PPMT($D$2/12,B317,$G$2,$C$4)</f>
        <v>-3416.6445133326583</v>
      </c>
      <c r="F317" s="1">
        <f t="shared" si="16"/>
        <v>-1074.1473291268244</v>
      </c>
    </row>
    <row r="318" spans="2:6" ht="15">
      <c r="B318" s="3">
        <f t="shared" si="14"/>
        <v>315</v>
      </c>
      <c r="C318" s="2">
        <f t="shared" si="15"/>
        <v>180722.89762269595</v>
      </c>
      <c r="D318" s="1">
        <f>PMT($D$2/12,($G$2),($C$4))</f>
        <v>-4490.791842459483</v>
      </c>
      <c r="E318" s="1">
        <f>PPMT($D$2/12,B318,$G$2,$C$4)</f>
        <v>-3436.574939660433</v>
      </c>
      <c r="F318" s="1">
        <f t="shared" si="16"/>
        <v>-1054.2169027990499</v>
      </c>
    </row>
    <row r="319" spans="2:6" ht="15">
      <c r="B319" s="3">
        <f t="shared" si="14"/>
        <v>316</v>
      </c>
      <c r="C319" s="2">
        <f t="shared" si="15"/>
        <v>177286.3226830355</v>
      </c>
      <c r="D319" s="1">
        <f>PMT($D$2/12,($G$2),($C$4))</f>
        <v>-4490.791842459483</v>
      </c>
      <c r="E319" s="1">
        <f>PPMT($D$2/12,B319,$G$2,$C$4)</f>
        <v>-3456.621626808451</v>
      </c>
      <c r="F319" s="1">
        <f t="shared" si="16"/>
        <v>-1034.1702156510319</v>
      </c>
    </row>
    <row r="320" spans="2:6" ht="15">
      <c r="B320" s="3">
        <f t="shared" si="14"/>
        <v>317</v>
      </c>
      <c r="C320" s="2">
        <f t="shared" si="15"/>
        <v>173829.70105622706</v>
      </c>
      <c r="D320" s="1">
        <f>PMT($D$2/12,($G$2),($C$4))</f>
        <v>-4490.791842459483</v>
      </c>
      <c r="E320" s="1">
        <f>PPMT($D$2/12,B320,$G$2,$C$4)</f>
        <v>-3476.78525296483</v>
      </c>
      <c r="F320" s="1">
        <f t="shared" si="16"/>
        <v>-1014.0065894946529</v>
      </c>
    </row>
    <row r="321" spans="2:6" ht="15">
      <c r="B321" s="3">
        <f t="shared" si="14"/>
        <v>318</v>
      </c>
      <c r="C321" s="2">
        <f t="shared" si="15"/>
        <v>170352.91580326224</v>
      </c>
      <c r="D321" s="1">
        <f>PMT($D$2/12,($G$2),($C$4))</f>
        <v>-4490.791842459483</v>
      </c>
      <c r="E321" s="1">
        <f>PPMT($D$2/12,B321,$G$2,$C$4)</f>
        <v>-3497.066500273793</v>
      </c>
      <c r="F321" s="1">
        <f t="shared" si="16"/>
        <v>-993.7253421856899</v>
      </c>
    </row>
    <row r="322" spans="2:6" ht="15">
      <c r="B322" s="3">
        <f t="shared" si="14"/>
        <v>319</v>
      </c>
      <c r="C322" s="2">
        <f t="shared" si="15"/>
        <v>166855.84930298844</v>
      </c>
      <c r="D322" s="1">
        <f>PMT($D$2/12,($G$2),($C$4))</f>
        <v>-4490.791842459483</v>
      </c>
      <c r="E322" s="1">
        <f>PPMT($D$2/12,B322,$G$2,$C$4)</f>
        <v>-3517.466054858727</v>
      </c>
      <c r="F322" s="1">
        <f t="shared" si="16"/>
        <v>-973.3257876007556</v>
      </c>
    </row>
    <row r="323" spans="2:6" ht="15">
      <c r="B323" s="3">
        <f t="shared" si="14"/>
        <v>320</v>
      </c>
      <c r="C323" s="2">
        <f t="shared" si="15"/>
        <v>163338.3832481297</v>
      </c>
      <c r="D323" s="1">
        <f>PMT($D$2/12,($G$2),($C$4))</f>
        <v>-4490.791842459483</v>
      </c>
      <c r="E323" s="1">
        <f>PPMT($D$2/12,B323,$G$2,$C$4)</f>
        <v>-3537.9846068454</v>
      </c>
      <c r="F323" s="1">
        <f t="shared" si="16"/>
        <v>-952.8072356140829</v>
      </c>
    </row>
    <row r="324" spans="2:6" ht="15">
      <c r="B324" s="3">
        <f t="shared" si="14"/>
        <v>321</v>
      </c>
      <c r="C324" s="2">
        <f t="shared" si="15"/>
        <v>159800.39864128432</v>
      </c>
      <c r="D324" s="1">
        <f>PMT($D$2/12,($G$2),($C$4))</f>
        <v>-4490.791842459483</v>
      </c>
      <c r="E324" s="1">
        <f>PPMT($D$2/12,B324,$G$2,$C$4)</f>
        <v>-3558.622850385328</v>
      </c>
      <c r="F324" s="1">
        <f t="shared" si="16"/>
        <v>-932.1689920741546</v>
      </c>
    </row>
    <row r="325" spans="2:8" ht="15">
      <c r="B325" s="3">
        <f t="shared" si="14"/>
        <v>322</v>
      </c>
      <c r="C325" s="2">
        <f t="shared" si="15"/>
        <v>156241.775790899</v>
      </c>
      <c r="D325" s="1">
        <f>PMT($D$2/12,($G$2),($C$4))</f>
        <v>-4490.791842459483</v>
      </c>
      <c r="E325" s="1">
        <f>PPMT($D$2/12,B325,$G$2,$C$4)</f>
        <v>-3579.3814836792435</v>
      </c>
      <c r="F325" s="1">
        <f t="shared" si="16"/>
        <v>-911.4103587802392</v>
      </c>
      <c r="G325" s="14" t="s">
        <v>14</v>
      </c>
      <c r="H325" s="13">
        <v>27</v>
      </c>
    </row>
    <row r="326" spans="2:8" ht="15">
      <c r="B326" s="3">
        <f aca="true" t="shared" si="17" ref="B326:B364">B325+1</f>
        <v>323</v>
      </c>
      <c r="C326" s="2">
        <f t="shared" si="15"/>
        <v>152662.39430721977</v>
      </c>
      <c r="D326" s="1">
        <f>PMT($D$2/12,($G$2),($C$4))</f>
        <v>-4490.791842459483</v>
      </c>
      <c r="E326" s="1">
        <f>PPMT($D$2/12,B326,$G$2,$C$4)</f>
        <v>-3600.2612090007083</v>
      </c>
      <c r="F326" s="1">
        <f t="shared" si="16"/>
        <v>-890.5306334587744</v>
      </c>
      <c r="G326" s="9" t="s">
        <v>8</v>
      </c>
      <c r="H326" s="9" t="s">
        <v>9</v>
      </c>
    </row>
    <row r="327" spans="2:8" ht="15">
      <c r="B327" s="3">
        <f t="shared" si="17"/>
        <v>324</v>
      </c>
      <c r="C327" s="2">
        <f t="shared" si="15"/>
        <v>149062.13309821906</v>
      </c>
      <c r="D327" s="1">
        <f>PMT($D$2/12,($G$2),($C$4))</f>
        <v>-4490.791842459483</v>
      </c>
      <c r="E327" s="1">
        <f>PPMT($D$2/12,B327,$G$2,$C$4)</f>
        <v>-3621.2627327198798</v>
      </c>
      <c r="F327" s="1">
        <f t="shared" si="16"/>
        <v>-869.529109739603</v>
      </c>
      <c r="G327" s="1">
        <f>SUM(E316:E327)</f>
        <v>-42095.50144409962</v>
      </c>
      <c r="H327" s="1">
        <f>SUM(F316:F327)</f>
        <v>-11794.000665414176</v>
      </c>
    </row>
    <row r="328" spans="1:6" ht="15">
      <c r="A328">
        <v>28</v>
      </c>
      <c r="B328" s="3">
        <f t="shared" si="17"/>
        <v>325</v>
      </c>
      <c r="C328" s="2">
        <f t="shared" si="15"/>
        <v>145440.87036549917</v>
      </c>
      <c r="D328" s="1">
        <f>PMT($D$2/12,($G$2),($C$4))</f>
        <v>-4490.791842459483</v>
      </c>
      <c r="E328" s="1">
        <f>PPMT($D$2/12,B328,$G$2,$C$4)</f>
        <v>-3642.386765327413</v>
      </c>
      <c r="F328" s="1">
        <f t="shared" si="16"/>
        <v>-848.4050771320699</v>
      </c>
    </row>
    <row r="329" spans="2:6" ht="15">
      <c r="B329" s="3">
        <f t="shared" si="17"/>
        <v>326</v>
      </c>
      <c r="C329" s="2">
        <f t="shared" si="15"/>
        <v>141798.48360017175</v>
      </c>
      <c r="D329" s="1">
        <f>PMT($D$2/12,($G$2),($C$4))</f>
        <v>-4490.791842459483</v>
      </c>
      <c r="E329" s="1">
        <f>PPMT($D$2/12,B329,$G$2,$C$4)</f>
        <v>-3663.634021458489</v>
      </c>
      <c r="F329" s="1">
        <f t="shared" si="16"/>
        <v>-827.1578210009939</v>
      </c>
    </row>
    <row r="330" spans="2:6" ht="15">
      <c r="B330" s="3">
        <f t="shared" si="17"/>
        <v>327</v>
      </c>
      <c r="C330" s="2">
        <f t="shared" si="15"/>
        <v>138134.84957871327</v>
      </c>
      <c r="D330" s="1">
        <f>PMT($D$2/12,($G$2),($C$4))</f>
        <v>-4490.791842459483</v>
      </c>
      <c r="E330" s="1">
        <f>PPMT($D$2/12,B330,$G$2,$C$4)</f>
        <v>-3685.005219916995</v>
      </c>
      <c r="F330" s="1">
        <f t="shared" si="16"/>
        <v>-805.7866225424877</v>
      </c>
    </row>
    <row r="331" spans="2:6" ht="15">
      <c r="B331" s="3">
        <f t="shared" si="17"/>
        <v>328</v>
      </c>
      <c r="C331" s="2">
        <f t="shared" si="15"/>
        <v>134449.84435879628</v>
      </c>
      <c r="D331" s="1">
        <f>PMT($D$2/12,($G$2),($C$4))</f>
        <v>-4490.791842459483</v>
      </c>
      <c r="E331" s="1">
        <f>PPMT($D$2/12,B331,$G$2,$C$4)</f>
        <v>-3706.5010836998435</v>
      </c>
      <c r="F331" s="1">
        <f t="shared" si="16"/>
        <v>-784.2907587596392</v>
      </c>
    </row>
    <row r="332" spans="2:6" ht="15">
      <c r="B332" s="3">
        <f t="shared" si="17"/>
        <v>329</v>
      </c>
      <c r="C332" s="2">
        <f t="shared" si="15"/>
        <v>130743.34327509644</v>
      </c>
      <c r="D332" s="1">
        <f>PMT($D$2/12,($G$2),($C$4))</f>
        <v>-4490.791842459483</v>
      </c>
      <c r="E332" s="1">
        <f>PPMT($D$2/12,B332,$G$2,$C$4)</f>
        <v>-3728.122340021432</v>
      </c>
      <c r="F332" s="1">
        <f t="shared" si="16"/>
        <v>-762.6695024380506</v>
      </c>
    </row>
    <row r="333" spans="2:6" ht="15">
      <c r="B333" s="3">
        <f t="shared" si="17"/>
        <v>330</v>
      </c>
      <c r="C333" s="2">
        <f t="shared" si="15"/>
        <v>127015.220935075</v>
      </c>
      <c r="D333" s="1">
        <f>PMT($D$2/12,($G$2),($C$4))</f>
        <v>-4490.791842459483</v>
      </c>
      <c r="E333" s="1">
        <f>PPMT($D$2/12,B333,$G$2,$C$4)</f>
        <v>-3749.8697203382194</v>
      </c>
      <c r="F333" s="1">
        <f t="shared" si="16"/>
        <v>-740.9221221212633</v>
      </c>
    </row>
    <row r="334" spans="2:6" ht="15">
      <c r="B334" s="3">
        <f t="shared" si="17"/>
        <v>331</v>
      </c>
      <c r="C334" s="2">
        <f t="shared" si="15"/>
        <v>123265.35121473679</v>
      </c>
      <c r="D334" s="1">
        <f>PMT($D$2/12,($G$2),($C$4))</f>
        <v>-4490.791842459483</v>
      </c>
      <c r="E334" s="1">
        <f>PPMT($D$2/12,B334,$G$2,$C$4)</f>
        <v>-3771.743960373524</v>
      </c>
      <c r="F334" s="1">
        <f t="shared" si="16"/>
        <v>-719.0478820859589</v>
      </c>
    </row>
    <row r="335" spans="2:6" ht="15">
      <c r="B335" s="3">
        <f t="shared" si="17"/>
        <v>332</v>
      </c>
      <c r="C335" s="2">
        <f t="shared" si="15"/>
        <v>119493.60725436326</v>
      </c>
      <c r="D335" s="1">
        <f>PMT($D$2/12,($G$2),($C$4))</f>
        <v>-4490.791842459483</v>
      </c>
      <c r="E335" s="1">
        <f>PPMT($D$2/12,B335,$G$2,$C$4)</f>
        <v>-3793.745800142367</v>
      </c>
      <c r="F335" s="1">
        <f t="shared" si="16"/>
        <v>-697.0460423171157</v>
      </c>
    </row>
    <row r="336" spans="2:6" ht="15">
      <c r="B336" s="3">
        <f t="shared" si="17"/>
        <v>333</v>
      </c>
      <c r="C336" s="2">
        <f t="shared" si="15"/>
        <v>115699.8614542209</v>
      </c>
      <c r="D336" s="1">
        <f>PMT($D$2/12,($G$2),($C$4))</f>
        <v>-4490.791842459483</v>
      </c>
      <c r="E336" s="1">
        <f>PPMT($D$2/12,B336,$G$2,$C$4)</f>
        <v>-3815.8759839765353</v>
      </c>
      <c r="F336" s="1">
        <f t="shared" si="16"/>
        <v>-674.9158584829474</v>
      </c>
    </row>
    <row r="337" spans="2:8" ht="15">
      <c r="B337" s="3">
        <f t="shared" si="17"/>
        <v>334</v>
      </c>
      <c r="C337" s="2">
        <f t="shared" si="15"/>
        <v>111883.98547024436</v>
      </c>
      <c r="D337" s="1">
        <f>PMT($D$2/12,($G$2),($C$4))</f>
        <v>-4490.791842459483</v>
      </c>
      <c r="E337" s="1">
        <f>PPMT($D$2/12,B337,$G$2,$C$4)</f>
        <v>-3838.135260549733</v>
      </c>
      <c r="F337" s="1">
        <f t="shared" si="16"/>
        <v>-652.6565819097495</v>
      </c>
      <c r="G337" s="14" t="s">
        <v>14</v>
      </c>
      <c r="H337" s="13">
        <v>28</v>
      </c>
    </row>
    <row r="338" spans="2:8" ht="15">
      <c r="B338" s="3">
        <f t="shared" si="17"/>
        <v>335</v>
      </c>
      <c r="C338" s="2">
        <f t="shared" si="15"/>
        <v>108045.85020969462</v>
      </c>
      <c r="D338" s="1">
        <f>PMT($D$2/12,($G$2),($C$4))</f>
        <v>-4490.791842459483</v>
      </c>
      <c r="E338" s="1">
        <f>PPMT($D$2/12,B338,$G$2,$C$4)</f>
        <v>-3860.5243829029378</v>
      </c>
      <c r="F338" s="1">
        <f t="shared" si="16"/>
        <v>-630.267459556545</v>
      </c>
      <c r="G338" s="9" t="s">
        <v>8</v>
      </c>
      <c r="H338" s="9" t="s">
        <v>9</v>
      </c>
    </row>
    <row r="339" spans="2:8" ht="15">
      <c r="B339" s="3">
        <f t="shared" si="17"/>
        <v>336</v>
      </c>
      <c r="C339" s="2">
        <f t="shared" si="15"/>
        <v>104185.32582679168</v>
      </c>
      <c r="D339" s="1">
        <f>PMT($D$2/12,($G$2),($C$4))</f>
        <v>-4490.791842459483</v>
      </c>
      <c r="E339" s="1">
        <f>PPMT($D$2/12,B339,$G$2,$C$4)</f>
        <v>-3883.0441084698787</v>
      </c>
      <c r="F339" s="1">
        <f t="shared" si="16"/>
        <v>-607.7477339896041</v>
      </c>
      <c r="G339" s="1">
        <f>SUM(E328:E339)</f>
        <v>-45138.588647177356</v>
      </c>
      <c r="H339" s="1">
        <f>SUM(F328:F339)</f>
        <v>-8750.913462336426</v>
      </c>
    </row>
    <row r="340" spans="1:6" ht="15">
      <c r="A340">
        <v>29</v>
      </c>
      <c r="B340" s="3">
        <f t="shared" si="17"/>
        <v>337</v>
      </c>
      <c r="C340" s="2">
        <f t="shared" si="15"/>
        <v>100302.2817183218</v>
      </c>
      <c r="D340" s="1">
        <f>PMT($D$2/12,($G$2),($C$4))</f>
        <v>-4490.791842459483</v>
      </c>
      <c r="E340" s="1">
        <f>PPMT($D$2/12,B340,$G$2,$C$4)</f>
        <v>-3905.6951991026094</v>
      </c>
      <c r="F340" s="1">
        <f t="shared" si="16"/>
        <v>-585.0966433568733</v>
      </c>
    </row>
    <row r="341" spans="2:6" ht="15">
      <c r="B341" s="3">
        <f t="shared" si="17"/>
        <v>338</v>
      </c>
      <c r="C341" s="2">
        <f t="shared" si="15"/>
        <v>96396.58651921918</v>
      </c>
      <c r="D341" s="1">
        <f>PMT($D$2/12,($G$2),($C$4))</f>
        <v>-4490.791842459483</v>
      </c>
      <c r="E341" s="1">
        <f>PPMT($D$2/12,B341,$G$2,$C$4)</f>
        <v>-3928.478421097383</v>
      </c>
      <c r="F341" s="1">
        <f t="shared" si="16"/>
        <v>-562.3134213620997</v>
      </c>
    </row>
    <row r="342" spans="2:6" ht="15">
      <c r="B342" s="3">
        <f t="shared" si="17"/>
        <v>339</v>
      </c>
      <c r="C342" s="2">
        <f t="shared" si="15"/>
        <v>92468.1080981218</v>
      </c>
      <c r="D342" s="1">
        <f>PMT($D$2/12,($G$2),($C$4))</f>
        <v>-4490.791842459483</v>
      </c>
      <c r="E342" s="1">
        <f>PPMT($D$2/12,B342,$G$2,$C$4)</f>
        <v>-3951.394545220447</v>
      </c>
      <c r="F342" s="1">
        <f t="shared" si="16"/>
        <v>-539.3972972390357</v>
      </c>
    </row>
    <row r="343" spans="2:6" ht="15">
      <c r="B343" s="3">
        <f t="shared" si="17"/>
        <v>340</v>
      </c>
      <c r="C343" s="2">
        <f t="shared" si="15"/>
        <v>88516.71355290135</v>
      </c>
      <c r="D343" s="1">
        <f>PMT($D$2/12,($G$2),($C$4))</f>
        <v>-4490.791842459483</v>
      </c>
      <c r="E343" s="1">
        <f>PPMT($D$2/12,B343,$G$2,$C$4)</f>
        <v>-3974.444346734235</v>
      </c>
      <c r="F343" s="1">
        <f t="shared" si="16"/>
        <v>-516.3474957252479</v>
      </c>
    </row>
    <row r="344" spans="2:6" ht="15">
      <c r="B344" s="3">
        <f t="shared" si="17"/>
        <v>341</v>
      </c>
      <c r="C344" s="2">
        <f t="shared" si="15"/>
        <v>84542.26920616711</v>
      </c>
      <c r="D344" s="1">
        <f>PMT($D$2/12,($G$2),($C$4))</f>
        <v>-4490.791842459483</v>
      </c>
      <c r="E344" s="1">
        <f>PPMT($D$2/12,B344,$G$2,$C$4)</f>
        <v>-3997.628605423513</v>
      </c>
      <c r="F344" s="1">
        <f t="shared" si="16"/>
        <v>-493.1632370359698</v>
      </c>
    </row>
    <row r="345" spans="2:6" ht="15">
      <c r="B345" s="3">
        <f t="shared" si="17"/>
        <v>342</v>
      </c>
      <c r="C345" s="2">
        <f t="shared" si="15"/>
        <v>80544.6406007436</v>
      </c>
      <c r="D345" s="1">
        <f>PMT($D$2/12,($G$2),($C$4))</f>
        <v>-4490.791842459483</v>
      </c>
      <c r="E345" s="1">
        <f>PPMT($D$2/12,B345,$G$2,$C$4)</f>
        <v>-4020.948105621822</v>
      </c>
      <c r="F345" s="1">
        <f t="shared" si="16"/>
        <v>-469.8437368376608</v>
      </c>
    </row>
    <row r="346" spans="2:6" ht="15">
      <c r="B346" s="3">
        <f t="shared" si="17"/>
        <v>343</v>
      </c>
      <c r="C346" s="2">
        <f t="shared" si="15"/>
        <v>76523.69249512178</v>
      </c>
      <c r="D346" s="1">
        <f>PMT($D$2/12,($G$2),($C$4))</f>
        <v>-4490.791842459483</v>
      </c>
      <c r="E346" s="1">
        <f>PPMT($D$2/12,B346,$G$2,$C$4)</f>
        <v>-4044.403636237945</v>
      </c>
      <c r="F346" s="1">
        <f t="shared" si="16"/>
        <v>-446.38820622153753</v>
      </c>
    </row>
    <row r="347" spans="2:6" ht="15">
      <c r="B347" s="3">
        <f t="shared" si="17"/>
        <v>344</v>
      </c>
      <c r="C347" s="2">
        <f t="shared" si="15"/>
        <v>72479.28885888384</v>
      </c>
      <c r="D347" s="1">
        <f>PMT($D$2/12,($G$2),($C$4))</f>
        <v>-4490.791842459483</v>
      </c>
      <c r="E347" s="1">
        <f>PPMT($D$2/12,B347,$G$2,$C$4)</f>
        <v>-4067.99599078267</v>
      </c>
      <c r="F347" s="1">
        <f t="shared" si="16"/>
        <v>-422.7958516768126</v>
      </c>
    </row>
    <row r="348" spans="2:6" ht="15">
      <c r="B348" s="3">
        <f t="shared" si="17"/>
        <v>345</v>
      </c>
      <c r="C348" s="2">
        <f t="shared" si="15"/>
        <v>68411.29286810117</v>
      </c>
      <c r="D348" s="1">
        <f>PMT($D$2/12,($G$2),($C$4))</f>
        <v>-4490.791842459483</v>
      </c>
      <c r="E348" s="1">
        <f>PPMT($D$2/12,B348,$G$2,$C$4)</f>
        <v>-4091.7259673955655</v>
      </c>
      <c r="F348" s="1">
        <f t="shared" si="16"/>
        <v>-399.06587506391725</v>
      </c>
    </row>
    <row r="349" spans="2:8" ht="15">
      <c r="B349" s="3">
        <f t="shared" si="17"/>
        <v>346</v>
      </c>
      <c r="C349" s="2">
        <f t="shared" si="15"/>
        <v>64319.566900705606</v>
      </c>
      <c r="D349" s="1">
        <f>PMT($D$2/12,($G$2),($C$4))</f>
        <v>-4490.791842459483</v>
      </c>
      <c r="E349" s="1">
        <f>PPMT($D$2/12,B349,$G$2,$C$4)</f>
        <v>-4115.594368872043</v>
      </c>
      <c r="F349" s="1">
        <f t="shared" si="16"/>
        <v>-375.1974735874401</v>
      </c>
      <c r="G349" s="14" t="s">
        <v>14</v>
      </c>
      <c r="H349" s="13">
        <v>29</v>
      </c>
    </row>
    <row r="350" spans="2:8" ht="15">
      <c r="B350" s="3">
        <f t="shared" si="17"/>
        <v>347</v>
      </c>
      <c r="C350" s="2">
        <f t="shared" si="15"/>
        <v>60203.97253183356</v>
      </c>
      <c r="D350" s="1">
        <f>PMT($D$2/12,($G$2),($C$4))</f>
        <v>-4490.791842459483</v>
      </c>
      <c r="E350" s="1">
        <f>PPMT($D$2/12,B350,$G$2,$C$4)</f>
        <v>-4139.602002690463</v>
      </c>
      <c r="F350" s="1">
        <f t="shared" si="16"/>
        <v>-351.1898397690193</v>
      </c>
      <c r="G350" s="9" t="s">
        <v>8</v>
      </c>
      <c r="H350" s="9" t="s">
        <v>9</v>
      </c>
    </row>
    <row r="351" spans="2:8" ht="15">
      <c r="B351" s="3">
        <f t="shared" si="17"/>
        <v>348</v>
      </c>
      <c r="C351" s="2">
        <f t="shared" si="15"/>
        <v>56064.370529143096</v>
      </c>
      <c r="D351" s="1">
        <f>PMT($D$2/12,($G$2),($C$4))</f>
        <v>-4490.791842459483</v>
      </c>
      <c r="E351" s="1">
        <f>PPMT($D$2/12,B351,$G$2,$C$4)</f>
        <v>-4163.749681039492</v>
      </c>
      <c r="F351" s="1">
        <f t="shared" si="16"/>
        <v>-327.0421614199904</v>
      </c>
      <c r="G351" s="1">
        <f>SUM(E340:E351)</f>
        <v>-48401.66087021819</v>
      </c>
      <c r="H351" s="1">
        <f>SUM(F340:F351)</f>
        <v>-5487.841239295604</v>
      </c>
    </row>
    <row r="352" spans="1:6" ht="15">
      <c r="A352">
        <v>30</v>
      </c>
      <c r="B352" s="3">
        <f t="shared" si="17"/>
        <v>349</v>
      </c>
      <c r="C352" s="2">
        <f t="shared" si="15"/>
        <v>51900.6208481036</v>
      </c>
      <c r="D352" s="1">
        <f>PMT($D$2/12,($G$2),($C$4))</f>
        <v>-4490.791842459483</v>
      </c>
      <c r="E352" s="1">
        <f>PPMT($D$2/12,B352,$G$2,$C$4)</f>
        <v>-4188.038220845557</v>
      </c>
      <c r="F352" s="1">
        <f t="shared" si="16"/>
        <v>-302.75362161392604</v>
      </c>
    </row>
    <row r="353" spans="2:6" ht="15">
      <c r="B353" s="3">
        <f t="shared" si="17"/>
        <v>350</v>
      </c>
      <c r="C353" s="2">
        <f t="shared" si="15"/>
        <v>47712.582627258045</v>
      </c>
      <c r="D353" s="1">
        <f>PMT($D$2/12,($G$2),($C$4))</f>
        <v>-4490.791842459483</v>
      </c>
      <c r="E353" s="1">
        <f>PPMT($D$2/12,B353,$G$2,$C$4)</f>
        <v>-4212.468443800487</v>
      </c>
      <c r="F353" s="1">
        <f t="shared" si="16"/>
        <v>-278.32339865899576</v>
      </c>
    </row>
    <row r="354" spans="2:6" ht="15">
      <c r="B354" s="3">
        <f t="shared" si="17"/>
        <v>351</v>
      </c>
      <c r="C354" s="2">
        <f t="shared" si="15"/>
        <v>43500.11418345756</v>
      </c>
      <c r="D354" s="1">
        <f>PMT($D$2/12,($G$2),($C$4))</f>
        <v>-4490.791842459483</v>
      </c>
      <c r="E354" s="1">
        <f>PPMT($D$2/12,B354,$G$2,$C$4)</f>
        <v>-4237.041176389319</v>
      </c>
      <c r="F354" s="1">
        <f t="shared" si="16"/>
        <v>-253.7506660701638</v>
      </c>
    </row>
    <row r="355" spans="2:6" ht="15">
      <c r="B355" s="3">
        <f t="shared" si="17"/>
        <v>352</v>
      </c>
      <c r="C355" s="2">
        <f t="shared" si="15"/>
        <v>39263.07300706824</v>
      </c>
      <c r="D355" s="1">
        <f>PMT($D$2/12,($G$2),($C$4))</f>
        <v>-4490.791842459483</v>
      </c>
      <c r="E355" s="1">
        <f>PPMT($D$2/12,B355,$G$2,$C$4)</f>
        <v>-4261.75724991826</v>
      </c>
      <c r="F355" s="1">
        <f t="shared" si="16"/>
        <v>-229.034592541223</v>
      </c>
    </row>
    <row r="356" spans="2:6" ht="15">
      <c r="B356" s="3">
        <f t="shared" si="17"/>
        <v>353</v>
      </c>
      <c r="C356" s="2">
        <f t="shared" si="15"/>
        <v>35001.31575714998</v>
      </c>
      <c r="D356" s="1">
        <f>PMT($D$2/12,($G$2),($C$4))</f>
        <v>-4490.791842459483</v>
      </c>
      <c r="E356" s="1">
        <f>PPMT($D$2/12,B356,$G$2,$C$4)</f>
        <v>-4286.617500542786</v>
      </c>
      <c r="F356" s="1">
        <f t="shared" si="16"/>
        <v>-204.1743419166969</v>
      </c>
    </row>
    <row r="357" spans="2:6" ht="15">
      <c r="B357" s="3">
        <f t="shared" si="17"/>
        <v>354</v>
      </c>
      <c r="C357" s="2">
        <f t="shared" si="15"/>
        <v>30714.698256607197</v>
      </c>
      <c r="D357" s="1">
        <f>PMT($D$2/12,($G$2),($C$4))</f>
        <v>-4490.791842459483</v>
      </c>
      <c r="E357" s="1">
        <f>PPMT($D$2/12,B357,$G$2,$C$4)</f>
        <v>-4311.6227692959465</v>
      </c>
      <c r="F357" s="1">
        <f t="shared" si="16"/>
        <v>-179.16907316353627</v>
      </c>
    </row>
    <row r="358" spans="2:6" ht="15">
      <c r="B358" s="3">
        <f t="shared" si="17"/>
        <v>355</v>
      </c>
      <c r="C358" s="2">
        <f t="shared" si="15"/>
        <v>26403.07548731125</v>
      </c>
      <c r="D358" s="1">
        <f>PMT($D$2/12,($G$2),($C$4))</f>
        <v>-4490.791842459483</v>
      </c>
      <c r="E358" s="1">
        <f>PPMT($D$2/12,B358,$G$2,$C$4)</f>
        <v>-4336.773902116846</v>
      </c>
      <c r="F358" s="1">
        <f t="shared" si="16"/>
        <v>-154.0179403426364</v>
      </c>
    </row>
    <row r="359" spans="2:6" ht="15">
      <c r="B359" s="3">
        <f t="shared" si="17"/>
        <v>356</v>
      </c>
      <c r="C359" s="2">
        <f t="shared" si="15"/>
        <v>22066.301585194404</v>
      </c>
      <c r="D359" s="1">
        <f>PMT($D$2/12,($G$2),($C$4))</f>
        <v>-4490.791842459483</v>
      </c>
      <c r="E359" s="1">
        <f>PPMT($D$2/12,B359,$G$2,$C$4)</f>
        <v>-4362.071749879191</v>
      </c>
      <c r="F359" s="1">
        <f t="shared" si="16"/>
        <v>-128.72009258029175</v>
      </c>
    </row>
    <row r="360" spans="2:6" ht="15">
      <c r="B360" s="3">
        <f t="shared" si="17"/>
        <v>357</v>
      </c>
      <c r="C360" s="2">
        <f t="shared" si="15"/>
        <v>17704.229835315215</v>
      </c>
      <c r="D360" s="1">
        <f>PMT($D$2/12,($G$2),($C$4))</f>
        <v>-4490.791842459483</v>
      </c>
      <c r="E360" s="1">
        <f>PPMT($D$2/12,B360,$G$2,$C$4)</f>
        <v>-4387.517168420158</v>
      </c>
      <c r="F360" s="1">
        <f t="shared" si="16"/>
        <v>-103.27467403932496</v>
      </c>
    </row>
    <row r="361" spans="2:8" ht="15">
      <c r="B361" s="3">
        <f t="shared" si="17"/>
        <v>358</v>
      </c>
      <c r="C361" s="2">
        <f t="shared" si="15"/>
        <v>13316.712666895057</v>
      </c>
      <c r="D361" s="1">
        <f>PMT($D$2/12,($G$2),($C$4))</f>
        <v>-4490.791842459483</v>
      </c>
      <c r="E361" s="1">
        <f>PPMT($D$2/12,B361,$G$2,$C$4)</f>
        <v>-4413.111018569266</v>
      </c>
      <c r="F361" s="1">
        <f t="shared" si="16"/>
        <v>-77.68082389021674</v>
      </c>
      <c r="G361" s="14" t="s">
        <v>14</v>
      </c>
      <c r="H361" s="13">
        <v>30</v>
      </c>
    </row>
    <row r="362" spans="2:8" ht="15">
      <c r="B362" s="3">
        <f t="shared" si="17"/>
        <v>359</v>
      </c>
      <c r="C362" s="2">
        <f t="shared" si="15"/>
        <v>8903.601648325792</v>
      </c>
      <c r="D362" s="1">
        <f>PMT($D$2/12,($G$2),($C$4))</f>
        <v>-4490.791842459483</v>
      </c>
      <c r="E362" s="1">
        <f>PPMT($D$2/12,B362,$G$2,$C$4)</f>
        <v>-4438.854166177592</v>
      </c>
      <c r="F362" s="1">
        <f t="shared" si="16"/>
        <v>-51.93767628189107</v>
      </c>
      <c r="G362" s="9" t="s">
        <v>8</v>
      </c>
      <c r="H362" s="9" t="s">
        <v>9</v>
      </c>
    </row>
    <row r="363" spans="2:8" ht="15">
      <c r="B363" s="3">
        <f t="shared" si="17"/>
        <v>360</v>
      </c>
      <c r="C363" s="2">
        <f t="shared" si="15"/>
        <v>4464.7474821482</v>
      </c>
      <c r="D363" s="1">
        <f>PMT($D$2/12,($G$2),($C$4))</f>
        <v>-4490.791842459483</v>
      </c>
      <c r="E363" s="1">
        <f>PPMT($D$2/12,B363,$G$2,$C$4)</f>
        <v>-4464.747482146963</v>
      </c>
      <c r="F363" s="1">
        <f t="shared" si="16"/>
        <v>-26.04436031251953</v>
      </c>
      <c r="G363" s="1">
        <f>SUM(E352:E363)</f>
        <v>-51900.62084810237</v>
      </c>
      <c r="H363" s="1">
        <f>SUM(F352:F363)</f>
        <v>-1988.8812614114222</v>
      </c>
    </row>
    <row r="364" spans="2:6" ht="15">
      <c r="B364" s="3">
        <f t="shared" si="17"/>
        <v>361</v>
      </c>
      <c r="C364" s="2">
        <f>C363+E363</f>
        <v>1.2369127944111824E-09</v>
      </c>
      <c r="D364" s="1"/>
      <c r="E364" s="1"/>
      <c r="F36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Computer User</dc:creator>
  <cp:keywords/>
  <dc:description/>
  <cp:lastModifiedBy>HP Computer User</cp:lastModifiedBy>
  <cp:lastPrinted>2007-12-20T20:53:42Z</cp:lastPrinted>
  <dcterms:created xsi:type="dcterms:W3CDTF">2007-12-20T18:34:22Z</dcterms:created>
  <dcterms:modified xsi:type="dcterms:W3CDTF">2008-08-08T14:16:10Z</dcterms:modified>
  <cp:category/>
  <cp:version/>
  <cp:contentType/>
  <cp:contentStatus/>
</cp:coreProperties>
</file>