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25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<sst xmlns="http://schemas.openxmlformats.org/spreadsheetml/2006/main" count="25" uniqueCount="12">
  <si>
    <t>OD, mm</t>
  </si>
  <si>
    <t>Area, ft^2</t>
  </si>
  <si>
    <t>Nominal size</t>
  </si>
  <si>
    <t>inches</t>
  </si>
  <si>
    <t>Note: there is no Standard wall thickness for 52-in and greater pipe nominal diameters</t>
  </si>
  <si>
    <t>Std. Wall</t>
  </si>
  <si>
    <t>velocity head, ft:</t>
  </si>
  <si>
    <t>thickness (in)</t>
  </si>
  <si>
    <t>ID (in)</t>
  </si>
  <si>
    <t>OD (in)</t>
  </si>
  <si>
    <t>DN (mm)</t>
  </si>
  <si>
    <r>
      <t xml:space="preserve">gpm @ specified </t>
    </r>
    <r>
      <rPr>
        <b/>
        <sz val="10"/>
        <rFont val="Arial"/>
        <family val="2"/>
      </rPr>
      <t>ft/sec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</si>
</sst>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5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K44" sqref="K44"/>
    </sheetView>
  </sheetViews>
  <sheetFormatPr defaultColWidth="9.33203125" defaultRowHeight="11.25"/>
  <cols>
    <col min="1" max="2" width="7.5" style="0" customWidth="1"/>
    <col min="3" max="3" width="7.5" style="1" customWidth="1"/>
    <col min="4" max="4" width="7.5" style="0" customWidth="1"/>
    <col min="5" max="5" width="8.83203125" style="4" customWidth="1"/>
    <col min="6" max="6" width="7.5" style="5" customWidth="1"/>
    <col min="7" max="7" width="7.5" style="9" customWidth="1"/>
    <col min="8" max="12" width="6.83203125" style="0" customWidth="1"/>
    <col min="13" max="22" width="7.5" style="0" customWidth="1"/>
    <col min="23" max="23" width="7.5" style="1" customWidth="1"/>
    <col min="24" max="24" width="7.5" style="0" customWidth="1"/>
    <col min="25" max="25" width="8.5" style="0" customWidth="1"/>
    <col min="26" max="16384" width="7.5" style="0" customWidth="1"/>
  </cols>
  <sheetData>
    <row r="1" spans="1:28" ht="12.75">
      <c r="A1" t="s">
        <v>2</v>
      </c>
      <c r="E1" s="4" t="s">
        <v>5</v>
      </c>
      <c r="H1" s="20" t="s">
        <v>11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U1" t="s">
        <v>2</v>
      </c>
      <c r="Y1" s="4" t="s">
        <v>5</v>
      </c>
      <c r="Z1" s="5"/>
      <c r="AA1" s="9"/>
      <c r="AB1" s="20" t="s">
        <v>11</v>
      </c>
    </row>
    <row r="2" spans="1:40" s="6" customFormat="1" ht="22.5">
      <c r="A2" s="7" t="s">
        <v>3</v>
      </c>
      <c r="B2" s="6" t="s">
        <v>10</v>
      </c>
      <c r="C2" s="18" t="s">
        <v>9</v>
      </c>
      <c r="D2" s="6" t="s">
        <v>0</v>
      </c>
      <c r="E2" s="7" t="s">
        <v>7</v>
      </c>
      <c r="F2" s="8" t="s">
        <v>8</v>
      </c>
      <c r="G2" s="10" t="s">
        <v>1</v>
      </c>
      <c r="H2" s="21">
        <v>2</v>
      </c>
      <c r="I2" s="21">
        <v>3</v>
      </c>
      <c r="J2" s="21">
        <v>4</v>
      </c>
      <c r="K2" s="21">
        <v>5</v>
      </c>
      <c r="L2" s="21">
        <v>6</v>
      </c>
      <c r="M2" s="21">
        <v>7</v>
      </c>
      <c r="N2" s="21">
        <v>8</v>
      </c>
      <c r="O2" s="21">
        <v>9</v>
      </c>
      <c r="P2" s="21">
        <v>10</v>
      </c>
      <c r="Q2" s="21">
        <f>P2+1</f>
        <v>11</v>
      </c>
      <c r="R2" s="21">
        <f>Q2+1</f>
        <v>12</v>
      </c>
      <c r="S2" s="21">
        <f>R2+1</f>
        <v>13</v>
      </c>
      <c r="T2" s="7" t="s">
        <v>3</v>
      </c>
      <c r="U2" s="7" t="s">
        <v>3</v>
      </c>
      <c r="V2" s="6" t="s">
        <v>10</v>
      </c>
      <c r="W2" s="18" t="s">
        <v>9</v>
      </c>
      <c r="X2" s="6" t="s">
        <v>0</v>
      </c>
      <c r="Y2" s="7" t="s">
        <v>7</v>
      </c>
      <c r="Z2" s="8" t="s">
        <v>8</v>
      </c>
      <c r="AA2" s="10" t="s">
        <v>1</v>
      </c>
      <c r="AB2" s="21">
        <v>14</v>
      </c>
      <c r="AC2" s="21">
        <f>AB2+1</f>
        <v>15</v>
      </c>
      <c r="AD2" s="21">
        <f aca="true" t="shared" si="0" ref="AD2:AL2">AC2+1</f>
        <v>16</v>
      </c>
      <c r="AE2" s="21">
        <f t="shared" si="0"/>
        <v>17</v>
      </c>
      <c r="AF2" s="21">
        <f t="shared" si="0"/>
        <v>18</v>
      </c>
      <c r="AG2" s="21">
        <f t="shared" si="0"/>
        <v>19</v>
      </c>
      <c r="AH2" s="21">
        <f t="shared" si="0"/>
        <v>20</v>
      </c>
      <c r="AI2" s="21">
        <f t="shared" si="0"/>
        <v>21</v>
      </c>
      <c r="AJ2" s="21">
        <f t="shared" si="0"/>
        <v>22</v>
      </c>
      <c r="AK2" s="21">
        <f t="shared" si="0"/>
        <v>23</v>
      </c>
      <c r="AL2" s="21">
        <f t="shared" si="0"/>
        <v>24</v>
      </c>
      <c r="AM2" s="21">
        <f>AL2+1</f>
        <v>25</v>
      </c>
      <c r="AN2" s="7" t="s">
        <v>3</v>
      </c>
    </row>
    <row r="3" spans="1:40" ht="11.25">
      <c r="A3" s="4">
        <v>1</v>
      </c>
      <c r="B3">
        <v>25</v>
      </c>
      <c r="C3" s="1">
        <v>1.315</v>
      </c>
      <c r="D3">
        <v>33.4</v>
      </c>
      <c r="E3" s="5">
        <v>0.133</v>
      </c>
      <c r="F3" s="5">
        <v>1.049</v>
      </c>
      <c r="G3" s="5">
        <v>0.006001756419449413</v>
      </c>
      <c r="H3" s="13">
        <f aca="true" t="shared" si="1" ref="H3:S3">$G3*H$2*(7.48*60)</f>
        <v>5.387176562097793</v>
      </c>
      <c r="I3" s="13">
        <f t="shared" si="1"/>
        <v>8.08076484314669</v>
      </c>
      <c r="J3" s="13">
        <f t="shared" si="1"/>
        <v>10.774353124195587</v>
      </c>
      <c r="K3" s="13">
        <f t="shared" si="1"/>
        <v>13.467941405244483</v>
      </c>
      <c r="L3" s="13">
        <f t="shared" si="1"/>
        <v>16.16152968629338</v>
      </c>
      <c r="M3" s="13">
        <f t="shared" si="1"/>
        <v>18.855117967342274</v>
      </c>
      <c r="N3" s="13">
        <f t="shared" si="1"/>
        <v>21.548706248391174</v>
      </c>
      <c r="O3" s="13">
        <f t="shared" si="1"/>
        <v>24.242294529440073</v>
      </c>
      <c r="P3" s="13">
        <f t="shared" si="1"/>
        <v>26.935882810488966</v>
      </c>
      <c r="Q3" s="13">
        <f t="shared" si="1"/>
        <v>29.629471091537862</v>
      </c>
      <c r="R3" s="13">
        <f t="shared" si="1"/>
        <v>32.32305937258676</v>
      </c>
      <c r="S3" s="13">
        <f t="shared" si="1"/>
        <v>35.01664765363566</v>
      </c>
      <c r="T3" s="4">
        <v>1</v>
      </c>
      <c r="U3" s="4">
        <v>1</v>
      </c>
      <c r="V3">
        <v>25</v>
      </c>
      <c r="W3" s="1">
        <v>1.315</v>
      </c>
      <c r="X3">
        <v>33.4</v>
      </c>
      <c r="Y3" s="5">
        <v>0.133</v>
      </c>
      <c r="Z3" s="5">
        <v>1.049</v>
      </c>
      <c r="AA3" s="5">
        <v>0.006001756419449413</v>
      </c>
      <c r="AB3" s="13">
        <f aca="true" t="shared" si="2" ref="AB3:AM3">$G3*AB$2*(7.48*60)</f>
        <v>37.71023593468455</v>
      </c>
      <c r="AC3" s="13">
        <f t="shared" si="2"/>
        <v>40.40382421573345</v>
      </c>
      <c r="AD3" s="13">
        <f t="shared" si="2"/>
        <v>43.09741249678235</v>
      </c>
      <c r="AE3" s="13">
        <f t="shared" si="2"/>
        <v>45.79100077783124</v>
      </c>
      <c r="AF3" s="13">
        <f t="shared" si="2"/>
        <v>48.48458905888015</v>
      </c>
      <c r="AG3" s="13">
        <f t="shared" si="2"/>
        <v>51.178177339929036</v>
      </c>
      <c r="AH3" s="13">
        <f t="shared" si="2"/>
        <v>53.87176562097793</v>
      </c>
      <c r="AI3" s="13">
        <f t="shared" si="2"/>
        <v>56.56535390202683</v>
      </c>
      <c r="AJ3" s="13">
        <f t="shared" si="2"/>
        <v>59.258942183075725</v>
      </c>
      <c r="AK3" s="13">
        <f t="shared" si="2"/>
        <v>61.95253046412462</v>
      </c>
      <c r="AL3" s="13">
        <f t="shared" si="2"/>
        <v>64.64611874517352</v>
      </c>
      <c r="AM3" s="13">
        <f t="shared" si="2"/>
        <v>67.33970702622241</v>
      </c>
      <c r="AN3" s="4">
        <v>1</v>
      </c>
    </row>
    <row r="4" spans="1:40" ht="11.25">
      <c r="A4" s="4">
        <v>1.25</v>
      </c>
      <c r="B4">
        <v>32</v>
      </c>
      <c r="C4" s="1">
        <v>1.66</v>
      </c>
      <c r="D4">
        <v>42.2</v>
      </c>
      <c r="E4" s="5">
        <v>0.14</v>
      </c>
      <c r="F4" s="5">
        <v>1.38</v>
      </c>
      <c r="G4" s="5">
        <v>0.01038689071093125</v>
      </c>
      <c r="H4" s="14">
        <f aca="true" t="shared" si="3" ref="H4:P41">$G4*H$2*(7.48*60)</f>
        <v>9.32327310213189</v>
      </c>
      <c r="I4" s="14">
        <f t="shared" si="3"/>
        <v>13.984909653197835</v>
      </c>
      <c r="J4" s="14">
        <f t="shared" si="3"/>
        <v>18.64654620426378</v>
      </c>
      <c r="K4" s="14">
        <f t="shared" si="3"/>
        <v>23.308182755329728</v>
      </c>
      <c r="L4" s="14">
        <f t="shared" si="3"/>
        <v>27.96981930639567</v>
      </c>
      <c r="M4" s="14">
        <f t="shared" si="3"/>
        <v>32.63145585746162</v>
      </c>
      <c r="N4" s="14">
        <f t="shared" si="3"/>
        <v>37.29309240852756</v>
      </c>
      <c r="O4" s="14">
        <f t="shared" si="3"/>
        <v>41.95472895959351</v>
      </c>
      <c r="P4" s="14">
        <f t="shared" si="3"/>
        <v>46.616365510659456</v>
      </c>
      <c r="Q4" s="15">
        <f aca="true" t="shared" si="4" ref="Q4:S18">$G4*Q$2*(7.48*60)</f>
        <v>51.278002061725395</v>
      </c>
      <c r="R4" s="15">
        <f t="shared" si="4"/>
        <v>55.93963861279134</v>
      </c>
      <c r="S4" s="15">
        <f t="shared" si="4"/>
        <v>60.601275163857295</v>
      </c>
      <c r="T4" s="4">
        <v>1.25</v>
      </c>
      <c r="U4" s="4">
        <v>1.25</v>
      </c>
      <c r="V4">
        <v>32</v>
      </c>
      <c r="W4" s="1">
        <v>1.66</v>
      </c>
      <c r="X4">
        <v>42.2</v>
      </c>
      <c r="Y4" s="5">
        <v>0.14</v>
      </c>
      <c r="Z4" s="5">
        <v>1.38</v>
      </c>
      <c r="AA4" s="5">
        <v>0.01038689071093125</v>
      </c>
      <c r="AB4" s="14">
        <f aca="true" t="shared" si="5" ref="AB4:AL29">$G4*AB$2*(7.48*60)</f>
        <v>65.26291171492323</v>
      </c>
      <c r="AC4" s="14">
        <f t="shared" si="5"/>
        <v>69.92454826598919</v>
      </c>
      <c r="AD4" s="14">
        <f t="shared" si="5"/>
        <v>74.58618481705513</v>
      </c>
      <c r="AE4" s="14">
        <f t="shared" si="5"/>
        <v>79.24782136812107</v>
      </c>
      <c r="AF4" s="14">
        <f t="shared" si="5"/>
        <v>83.90945791918702</v>
      </c>
      <c r="AG4" s="14">
        <f t="shared" si="5"/>
        <v>88.57109447025296</v>
      </c>
      <c r="AH4" s="14">
        <f t="shared" si="5"/>
        <v>93.23273102131891</v>
      </c>
      <c r="AI4" s="14">
        <f t="shared" si="5"/>
        <v>97.89436757238485</v>
      </c>
      <c r="AJ4" s="14">
        <f t="shared" si="5"/>
        <v>102.55600412345079</v>
      </c>
      <c r="AK4" s="15">
        <f aca="true" t="shared" si="6" ref="AK4:AM18">$G4*AK$2*(7.48*60)</f>
        <v>107.21764067451674</v>
      </c>
      <c r="AL4" s="15">
        <f t="shared" si="6"/>
        <v>111.87927722558268</v>
      </c>
      <c r="AM4" s="15">
        <f t="shared" si="6"/>
        <v>116.54091377664864</v>
      </c>
      <c r="AN4" s="4">
        <v>1.25</v>
      </c>
    </row>
    <row r="5" spans="1:40" ht="11.25">
      <c r="A5" s="4">
        <v>1.5</v>
      </c>
      <c r="B5">
        <v>40</v>
      </c>
      <c r="C5" s="1">
        <v>1.9</v>
      </c>
      <c r="D5">
        <v>48.3</v>
      </c>
      <c r="E5" s="5">
        <v>0.145</v>
      </c>
      <c r="F5" s="5">
        <v>1.61</v>
      </c>
      <c r="G5" s="5">
        <v>0.014137712356545314</v>
      </c>
      <c r="H5" s="14">
        <f t="shared" si="3"/>
        <v>12.690010611235074</v>
      </c>
      <c r="I5" s="14">
        <f t="shared" si="3"/>
        <v>19.03501591685261</v>
      </c>
      <c r="J5" s="14">
        <f t="shared" si="3"/>
        <v>25.38002122247015</v>
      </c>
      <c r="K5" s="14">
        <f t="shared" si="3"/>
        <v>31.72502652808769</v>
      </c>
      <c r="L5" s="14">
        <f t="shared" si="3"/>
        <v>38.07003183370522</v>
      </c>
      <c r="M5" s="14">
        <f t="shared" si="3"/>
        <v>44.415037139322756</v>
      </c>
      <c r="N5" s="15">
        <f t="shared" si="3"/>
        <v>50.7600424449403</v>
      </c>
      <c r="O5" s="15">
        <f t="shared" si="3"/>
        <v>57.10504775055784</v>
      </c>
      <c r="P5" s="15">
        <f t="shared" si="3"/>
        <v>63.45005305617538</v>
      </c>
      <c r="Q5" s="15">
        <f t="shared" si="4"/>
        <v>69.79505836179291</v>
      </c>
      <c r="R5" s="15">
        <f t="shared" si="4"/>
        <v>76.14006366741044</v>
      </c>
      <c r="S5" s="15">
        <f t="shared" si="4"/>
        <v>82.48506897302798</v>
      </c>
      <c r="T5" s="4">
        <v>1.5</v>
      </c>
      <c r="U5" s="4">
        <v>1.5</v>
      </c>
      <c r="V5">
        <v>40</v>
      </c>
      <c r="W5" s="1">
        <v>1.9</v>
      </c>
      <c r="X5">
        <v>48.3</v>
      </c>
      <c r="Y5" s="5">
        <v>0.145</v>
      </c>
      <c r="Z5" s="5">
        <v>1.61</v>
      </c>
      <c r="AA5" s="5">
        <v>0.014137712356545314</v>
      </c>
      <c r="AB5" s="14">
        <f t="shared" si="5"/>
        <v>88.83007427864551</v>
      </c>
      <c r="AC5" s="14">
        <f t="shared" si="5"/>
        <v>95.17507958426306</v>
      </c>
      <c r="AD5" s="14">
        <f t="shared" si="5"/>
        <v>101.5200848898806</v>
      </c>
      <c r="AE5" s="14">
        <f t="shared" si="5"/>
        <v>107.86509019549814</v>
      </c>
      <c r="AF5" s="14">
        <f t="shared" si="5"/>
        <v>114.21009550111567</v>
      </c>
      <c r="AG5" s="14">
        <f t="shared" si="5"/>
        <v>120.55510080673321</v>
      </c>
      <c r="AH5" s="15">
        <f t="shared" si="5"/>
        <v>126.90010611235076</v>
      </c>
      <c r="AI5" s="15">
        <f t="shared" si="5"/>
        <v>133.2451114179683</v>
      </c>
      <c r="AJ5" s="15">
        <f t="shared" si="5"/>
        <v>139.59011672358582</v>
      </c>
      <c r="AK5" s="15">
        <f t="shared" si="6"/>
        <v>145.93512202920337</v>
      </c>
      <c r="AL5" s="15">
        <f t="shared" si="6"/>
        <v>152.2801273348209</v>
      </c>
      <c r="AM5" s="15">
        <f t="shared" si="6"/>
        <v>158.6251326404384</v>
      </c>
      <c r="AN5" s="4">
        <v>1.5</v>
      </c>
    </row>
    <row r="6" spans="1:40" ht="11.25">
      <c r="A6" s="4">
        <v>2</v>
      </c>
      <c r="B6">
        <v>50</v>
      </c>
      <c r="C6" s="1">
        <v>2.375</v>
      </c>
      <c r="D6">
        <v>60.3</v>
      </c>
      <c r="E6" s="5">
        <v>0.154</v>
      </c>
      <c r="F6" s="5">
        <v>2.067</v>
      </c>
      <c r="G6" s="5">
        <v>0.02330281259538751</v>
      </c>
      <c r="H6" s="14">
        <f t="shared" si="3"/>
        <v>20.91660458561983</v>
      </c>
      <c r="I6" s="14">
        <f t="shared" si="3"/>
        <v>31.374906878429744</v>
      </c>
      <c r="J6" s="14">
        <f t="shared" si="3"/>
        <v>41.83320917123966</v>
      </c>
      <c r="K6" s="15">
        <f t="shared" si="3"/>
        <v>52.29151146404957</v>
      </c>
      <c r="L6" s="15">
        <f t="shared" si="3"/>
        <v>62.74981375685949</v>
      </c>
      <c r="M6" s="15">
        <f t="shared" si="3"/>
        <v>73.2081160496694</v>
      </c>
      <c r="N6" s="15">
        <f t="shared" si="3"/>
        <v>83.66641834247932</v>
      </c>
      <c r="O6" s="15">
        <f t="shared" si="3"/>
        <v>94.12472063528924</v>
      </c>
      <c r="P6" s="15">
        <f t="shared" si="3"/>
        <v>104.58302292809914</v>
      </c>
      <c r="Q6" s="15">
        <f t="shared" si="4"/>
        <v>115.04132522090906</v>
      </c>
      <c r="R6" s="15">
        <f t="shared" si="4"/>
        <v>125.49962751371898</v>
      </c>
      <c r="S6" s="15">
        <f t="shared" si="4"/>
        <v>135.95792980652888</v>
      </c>
      <c r="T6" s="4">
        <v>2</v>
      </c>
      <c r="U6" s="4">
        <v>2</v>
      </c>
      <c r="V6">
        <v>50</v>
      </c>
      <c r="W6" s="1">
        <v>2.375</v>
      </c>
      <c r="X6">
        <v>60.3</v>
      </c>
      <c r="Y6" s="5">
        <v>0.154</v>
      </c>
      <c r="Z6" s="5">
        <v>2.067</v>
      </c>
      <c r="AA6" s="5">
        <v>0.02330281259538751</v>
      </c>
      <c r="AB6" s="14">
        <f t="shared" si="5"/>
        <v>146.4162320993388</v>
      </c>
      <c r="AC6" s="14">
        <f t="shared" si="5"/>
        <v>156.87453439214872</v>
      </c>
      <c r="AD6" s="14">
        <f t="shared" si="5"/>
        <v>167.33283668495864</v>
      </c>
      <c r="AE6" s="15">
        <f t="shared" si="5"/>
        <v>177.79113897776855</v>
      </c>
      <c r="AF6" s="15">
        <f t="shared" si="5"/>
        <v>188.24944127057847</v>
      </c>
      <c r="AG6" s="15">
        <f t="shared" si="5"/>
        <v>198.70774356338836</v>
      </c>
      <c r="AH6" s="15">
        <f t="shared" si="5"/>
        <v>209.16604585619828</v>
      </c>
      <c r="AI6" s="15">
        <f t="shared" si="5"/>
        <v>219.6243481490082</v>
      </c>
      <c r="AJ6" s="15">
        <f t="shared" si="5"/>
        <v>230.08265044181812</v>
      </c>
      <c r="AK6" s="15">
        <f t="shared" si="6"/>
        <v>240.54095273462806</v>
      </c>
      <c r="AL6" s="15">
        <f t="shared" si="6"/>
        <v>250.99925502743795</v>
      </c>
      <c r="AM6" s="15">
        <f t="shared" si="6"/>
        <v>261.4575573202478</v>
      </c>
      <c r="AN6" s="4">
        <v>2</v>
      </c>
    </row>
    <row r="7" spans="1:40" ht="11.25">
      <c r="A7" s="4">
        <v>2.5</v>
      </c>
      <c r="B7">
        <v>65</v>
      </c>
      <c r="C7" s="1">
        <v>2.875</v>
      </c>
      <c r="D7">
        <v>73</v>
      </c>
      <c r="E7" s="5">
        <v>0.203</v>
      </c>
      <c r="F7" s="5">
        <v>2.469</v>
      </c>
      <c r="G7" s="5">
        <v>0.03324830953848938</v>
      </c>
      <c r="H7" s="14">
        <f t="shared" si="3"/>
        <v>29.84368264174807</v>
      </c>
      <c r="I7" s="14">
        <f t="shared" si="3"/>
        <v>44.765523962622105</v>
      </c>
      <c r="J7" s="15">
        <f t="shared" si="3"/>
        <v>59.68736528349614</v>
      </c>
      <c r="K7" s="15">
        <f t="shared" si="3"/>
        <v>74.60920660437019</v>
      </c>
      <c r="L7" s="15">
        <f t="shared" si="3"/>
        <v>89.53104792524421</v>
      </c>
      <c r="M7" s="15">
        <f t="shared" si="3"/>
        <v>104.45288924611823</v>
      </c>
      <c r="N7" s="15">
        <f t="shared" si="3"/>
        <v>119.37473056699228</v>
      </c>
      <c r="O7" s="15">
        <f t="shared" si="3"/>
        <v>134.29657188786632</v>
      </c>
      <c r="P7" s="15">
        <f t="shared" si="3"/>
        <v>149.21841320874037</v>
      </c>
      <c r="Q7" s="15">
        <f t="shared" si="4"/>
        <v>164.14025452961437</v>
      </c>
      <c r="R7" s="15">
        <f t="shared" si="4"/>
        <v>179.06209585048842</v>
      </c>
      <c r="S7" s="15">
        <f t="shared" si="4"/>
        <v>193.98393717136247</v>
      </c>
      <c r="T7" s="4">
        <v>2.5</v>
      </c>
      <c r="U7" s="4">
        <v>2.5</v>
      </c>
      <c r="V7">
        <v>65</v>
      </c>
      <c r="W7" s="1">
        <v>2.875</v>
      </c>
      <c r="X7">
        <v>73</v>
      </c>
      <c r="Y7" s="5">
        <v>0.203</v>
      </c>
      <c r="Z7" s="5">
        <v>2.469</v>
      </c>
      <c r="AA7" s="5">
        <v>0.03324830953848938</v>
      </c>
      <c r="AB7" s="14">
        <f t="shared" si="5"/>
        <v>208.90577849223646</v>
      </c>
      <c r="AC7" s="14">
        <f t="shared" si="5"/>
        <v>223.82761981311052</v>
      </c>
      <c r="AD7" s="15">
        <f t="shared" si="5"/>
        <v>238.74946113398457</v>
      </c>
      <c r="AE7" s="15">
        <f t="shared" si="5"/>
        <v>253.67130245485856</v>
      </c>
      <c r="AF7" s="15">
        <f t="shared" si="5"/>
        <v>268.59314377573264</v>
      </c>
      <c r="AG7" s="15">
        <f t="shared" si="5"/>
        <v>283.51498509660667</v>
      </c>
      <c r="AH7" s="15">
        <f t="shared" si="5"/>
        <v>298.43682641748075</v>
      </c>
      <c r="AI7" s="15">
        <f t="shared" si="5"/>
        <v>313.3586677383547</v>
      </c>
      <c r="AJ7" s="15">
        <f t="shared" si="5"/>
        <v>328.28050905922873</v>
      </c>
      <c r="AK7" s="15">
        <f t="shared" si="6"/>
        <v>343.2023503801028</v>
      </c>
      <c r="AL7" s="15">
        <f t="shared" si="6"/>
        <v>358.12419170097684</v>
      </c>
      <c r="AM7" s="15">
        <f t="shared" si="6"/>
        <v>373.04603302185086</v>
      </c>
      <c r="AN7" s="4">
        <v>2.5</v>
      </c>
    </row>
    <row r="8" spans="1:40" ht="11.25">
      <c r="A8" s="4">
        <v>3</v>
      </c>
      <c r="B8">
        <v>80</v>
      </c>
      <c r="C8" s="1">
        <v>3.5</v>
      </c>
      <c r="D8">
        <v>88.9</v>
      </c>
      <c r="E8" s="5">
        <v>0.216</v>
      </c>
      <c r="F8" s="5">
        <v>3.068</v>
      </c>
      <c r="G8" s="5">
        <v>0.051337900016324614</v>
      </c>
      <c r="H8" s="14">
        <f t="shared" si="3"/>
        <v>46.080899054652974</v>
      </c>
      <c r="I8" s="15">
        <f t="shared" si="3"/>
        <v>69.12134858197946</v>
      </c>
      <c r="J8" s="15">
        <f t="shared" si="3"/>
        <v>92.16179810930595</v>
      </c>
      <c r="K8" s="15">
        <f t="shared" si="3"/>
        <v>115.20224763663244</v>
      </c>
      <c r="L8" s="15">
        <f t="shared" si="3"/>
        <v>138.24269716395892</v>
      </c>
      <c r="M8" s="15">
        <f t="shared" si="3"/>
        <v>161.28314669128542</v>
      </c>
      <c r="N8" s="15">
        <f t="shared" si="3"/>
        <v>184.3235962186119</v>
      </c>
      <c r="O8" s="15">
        <f t="shared" si="3"/>
        <v>207.36404574593837</v>
      </c>
      <c r="P8" s="15">
        <f t="shared" si="3"/>
        <v>230.40449527326487</v>
      </c>
      <c r="Q8" s="15">
        <f t="shared" si="4"/>
        <v>253.44494480059137</v>
      </c>
      <c r="R8" s="15">
        <f t="shared" si="4"/>
        <v>276.48539432791785</v>
      </c>
      <c r="S8" s="15">
        <f t="shared" si="4"/>
        <v>299.5258438552443</v>
      </c>
      <c r="T8" s="4">
        <v>3</v>
      </c>
      <c r="U8" s="4">
        <v>3</v>
      </c>
      <c r="V8">
        <v>80</v>
      </c>
      <c r="W8" s="1">
        <v>3.5</v>
      </c>
      <c r="X8">
        <v>88.9</v>
      </c>
      <c r="Y8" s="5">
        <v>0.216</v>
      </c>
      <c r="Z8" s="5">
        <v>3.068</v>
      </c>
      <c r="AA8" s="5">
        <v>0.051337900016324614</v>
      </c>
      <c r="AB8" s="14">
        <f t="shared" si="5"/>
        <v>322.56629338257085</v>
      </c>
      <c r="AC8" s="15">
        <f t="shared" si="5"/>
        <v>345.60674290989726</v>
      </c>
      <c r="AD8" s="15">
        <f t="shared" si="5"/>
        <v>368.6471924372238</v>
      </c>
      <c r="AE8" s="15">
        <f t="shared" si="5"/>
        <v>391.6876419645503</v>
      </c>
      <c r="AF8" s="15">
        <f t="shared" si="5"/>
        <v>414.72809149187674</v>
      </c>
      <c r="AG8" s="15">
        <f t="shared" si="5"/>
        <v>437.76854101920327</v>
      </c>
      <c r="AH8" s="15">
        <f t="shared" si="5"/>
        <v>460.80899054652974</v>
      </c>
      <c r="AI8" s="15">
        <f t="shared" si="5"/>
        <v>483.8494400738563</v>
      </c>
      <c r="AJ8" s="15">
        <f t="shared" si="5"/>
        <v>506.88988960118274</v>
      </c>
      <c r="AK8" s="15">
        <f t="shared" si="6"/>
        <v>529.9303391285092</v>
      </c>
      <c r="AL8" s="15">
        <f t="shared" si="6"/>
        <v>552.9707886558357</v>
      </c>
      <c r="AM8" s="15">
        <f t="shared" si="6"/>
        <v>576.0112381831622</v>
      </c>
      <c r="AN8" s="4">
        <v>3</v>
      </c>
    </row>
    <row r="9" spans="1:40" ht="11.25">
      <c r="A9" s="4">
        <v>3.5</v>
      </c>
      <c r="B9">
        <v>90</v>
      </c>
      <c r="C9" s="1">
        <v>4</v>
      </c>
      <c r="D9">
        <v>101.6</v>
      </c>
      <c r="E9" s="5">
        <v>0.226</v>
      </c>
      <c r="F9" s="5">
        <v>3.548</v>
      </c>
      <c r="G9" s="5">
        <v>0.06865854751311634</v>
      </c>
      <c r="H9" s="15">
        <f t="shared" si="3"/>
        <v>61.62791224777323</v>
      </c>
      <c r="I9" s="15">
        <f t="shared" si="3"/>
        <v>92.44186837165985</v>
      </c>
      <c r="J9" s="15">
        <f t="shared" si="3"/>
        <v>123.25582449554646</v>
      </c>
      <c r="K9" s="15">
        <f t="shared" si="3"/>
        <v>154.06978061943306</v>
      </c>
      <c r="L9" s="15">
        <f t="shared" si="3"/>
        <v>184.8837367433197</v>
      </c>
      <c r="M9" s="15">
        <f t="shared" si="3"/>
        <v>215.6976928672063</v>
      </c>
      <c r="N9" s="15">
        <f t="shared" si="3"/>
        <v>246.51164899109293</v>
      </c>
      <c r="O9" s="15">
        <f t="shared" si="3"/>
        <v>277.3256051149795</v>
      </c>
      <c r="P9" s="15">
        <f t="shared" si="3"/>
        <v>308.1395612388661</v>
      </c>
      <c r="Q9" s="15">
        <f t="shared" si="4"/>
        <v>338.9535173627528</v>
      </c>
      <c r="R9" s="15">
        <f t="shared" si="4"/>
        <v>369.7674734866394</v>
      </c>
      <c r="S9" s="15">
        <f t="shared" si="4"/>
        <v>400.58142961052596</v>
      </c>
      <c r="T9" s="4">
        <v>3.5</v>
      </c>
      <c r="U9" s="4">
        <v>3.5</v>
      </c>
      <c r="V9">
        <v>90</v>
      </c>
      <c r="W9" s="1">
        <v>4</v>
      </c>
      <c r="X9">
        <v>101.6</v>
      </c>
      <c r="Y9" s="5">
        <v>0.226</v>
      </c>
      <c r="Z9" s="5">
        <v>3.548</v>
      </c>
      <c r="AA9" s="5">
        <v>0.06865854751311634</v>
      </c>
      <c r="AB9" s="15">
        <f t="shared" si="5"/>
        <v>431.3953857344126</v>
      </c>
      <c r="AC9" s="15">
        <f t="shared" si="5"/>
        <v>462.20934185829924</v>
      </c>
      <c r="AD9" s="15">
        <f t="shared" si="5"/>
        <v>493.02329798218585</v>
      </c>
      <c r="AE9" s="15">
        <f t="shared" si="5"/>
        <v>523.8372541060725</v>
      </c>
      <c r="AF9" s="15">
        <f t="shared" si="5"/>
        <v>554.651210229959</v>
      </c>
      <c r="AG9" s="15">
        <f t="shared" si="5"/>
        <v>585.4651663538457</v>
      </c>
      <c r="AH9" s="15">
        <f t="shared" si="5"/>
        <v>616.2791224777322</v>
      </c>
      <c r="AI9" s="15">
        <f t="shared" si="5"/>
        <v>647.0930786016189</v>
      </c>
      <c r="AJ9" s="15">
        <f t="shared" si="5"/>
        <v>677.9070347255056</v>
      </c>
      <c r="AK9" s="15">
        <f t="shared" si="6"/>
        <v>708.7209908493921</v>
      </c>
      <c r="AL9" s="15">
        <f t="shared" si="6"/>
        <v>739.5349469732788</v>
      </c>
      <c r="AM9" s="15">
        <f t="shared" si="6"/>
        <v>770.3489030971654</v>
      </c>
      <c r="AN9" s="4">
        <v>3.5</v>
      </c>
    </row>
    <row r="10" spans="1:40" ht="11.25">
      <c r="A10" s="4">
        <v>4</v>
      </c>
      <c r="B10">
        <v>100</v>
      </c>
      <c r="C10" s="1">
        <v>4.5</v>
      </c>
      <c r="D10">
        <v>114.3</v>
      </c>
      <c r="E10" s="5">
        <v>0.237</v>
      </c>
      <c r="F10" s="5">
        <v>4.026</v>
      </c>
      <c r="G10" s="5">
        <v>0.08840461362155762</v>
      </c>
      <c r="H10" s="15">
        <f t="shared" si="3"/>
        <v>79.35198118671012</v>
      </c>
      <c r="I10" s="15">
        <f t="shared" si="3"/>
        <v>119.02797178006519</v>
      </c>
      <c r="J10" s="15">
        <f t="shared" si="3"/>
        <v>158.70396237342024</v>
      </c>
      <c r="K10" s="15">
        <f t="shared" si="3"/>
        <v>198.3799529667753</v>
      </c>
      <c r="L10" s="15">
        <f t="shared" si="3"/>
        <v>238.05594356013037</v>
      </c>
      <c r="M10" s="15">
        <f t="shared" si="3"/>
        <v>277.73193415348544</v>
      </c>
      <c r="N10" s="15">
        <f t="shared" si="3"/>
        <v>317.4079247468405</v>
      </c>
      <c r="O10" s="15">
        <f t="shared" si="3"/>
        <v>357.0839153401955</v>
      </c>
      <c r="P10" s="15">
        <f t="shared" si="3"/>
        <v>396.7599059335506</v>
      </c>
      <c r="Q10" s="15">
        <f t="shared" si="4"/>
        <v>436.43589652690565</v>
      </c>
      <c r="R10" s="15">
        <f t="shared" si="4"/>
        <v>476.11188712026075</v>
      </c>
      <c r="S10" s="15">
        <f t="shared" si="4"/>
        <v>515.7878777136158</v>
      </c>
      <c r="T10" s="4">
        <v>4</v>
      </c>
      <c r="U10" s="4">
        <v>4</v>
      </c>
      <c r="V10">
        <v>100</v>
      </c>
      <c r="W10" s="1">
        <v>4.5</v>
      </c>
      <c r="X10">
        <v>114.3</v>
      </c>
      <c r="Y10" s="5">
        <v>0.237</v>
      </c>
      <c r="Z10" s="5">
        <v>4.026</v>
      </c>
      <c r="AA10" s="5">
        <v>0.08840461362155762</v>
      </c>
      <c r="AB10" s="15">
        <f t="shared" si="5"/>
        <v>555.4638683069709</v>
      </c>
      <c r="AC10" s="15">
        <f t="shared" si="5"/>
        <v>595.1398589003259</v>
      </c>
      <c r="AD10" s="15">
        <f t="shared" si="5"/>
        <v>634.815849493681</v>
      </c>
      <c r="AE10" s="15">
        <f t="shared" si="5"/>
        <v>674.491840087036</v>
      </c>
      <c r="AF10" s="15">
        <f t="shared" si="5"/>
        <v>714.167830680391</v>
      </c>
      <c r="AG10" s="15">
        <f t="shared" si="5"/>
        <v>753.8438212737461</v>
      </c>
      <c r="AH10" s="15">
        <f t="shared" si="5"/>
        <v>793.5198118671012</v>
      </c>
      <c r="AI10" s="15">
        <f t="shared" si="5"/>
        <v>833.1958024604563</v>
      </c>
      <c r="AJ10" s="15">
        <f t="shared" si="5"/>
        <v>872.8717930538113</v>
      </c>
      <c r="AK10" s="15">
        <f t="shared" si="6"/>
        <v>912.5477836471664</v>
      </c>
      <c r="AL10" s="15">
        <f t="shared" si="6"/>
        <v>952.2237742405215</v>
      </c>
      <c r="AM10" s="15">
        <f t="shared" si="6"/>
        <v>991.8997648338766</v>
      </c>
      <c r="AN10" s="4">
        <v>4</v>
      </c>
    </row>
    <row r="11" spans="1:40" ht="11.25">
      <c r="A11" s="4">
        <v>5</v>
      </c>
      <c r="B11">
        <v>125</v>
      </c>
      <c r="C11" s="1">
        <v>5.563</v>
      </c>
      <c r="D11">
        <v>141.3</v>
      </c>
      <c r="E11" s="5">
        <v>0.258</v>
      </c>
      <c r="F11" s="5">
        <v>5.047</v>
      </c>
      <c r="G11" s="5">
        <v>0.1389293483769163</v>
      </c>
      <c r="H11" s="16">
        <f t="shared" si="3"/>
        <v>124.70298310312009</v>
      </c>
      <c r="I11" s="16">
        <f t="shared" si="3"/>
        <v>187.05447465468015</v>
      </c>
      <c r="J11" s="16">
        <f t="shared" si="3"/>
        <v>249.40596620624018</v>
      </c>
      <c r="K11" s="16">
        <f t="shared" si="3"/>
        <v>311.7574577578002</v>
      </c>
      <c r="L11" s="16">
        <f t="shared" si="3"/>
        <v>374.1089493093603</v>
      </c>
      <c r="M11" s="16">
        <f t="shared" si="3"/>
        <v>436.4604408609203</v>
      </c>
      <c r="N11" s="16">
        <f t="shared" si="3"/>
        <v>498.81193241248036</v>
      </c>
      <c r="O11" s="16">
        <f t="shared" si="3"/>
        <v>561.1634239640404</v>
      </c>
      <c r="P11" s="16">
        <f t="shared" si="3"/>
        <v>623.5149155156004</v>
      </c>
      <c r="Q11" s="16">
        <f t="shared" si="4"/>
        <v>685.8664070671605</v>
      </c>
      <c r="R11" s="16">
        <f t="shared" si="4"/>
        <v>748.2178986187206</v>
      </c>
      <c r="S11" s="16">
        <f t="shared" si="4"/>
        <v>810.5693901702806</v>
      </c>
      <c r="T11" s="4">
        <v>5</v>
      </c>
      <c r="U11" s="4">
        <v>5</v>
      </c>
      <c r="V11">
        <v>125</v>
      </c>
      <c r="W11" s="1">
        <v>5.563</v>
      </c>
      <c r="X11">
        <v>141.3</v>
      </c>
      <c r="Y11" s="5">
        <v>0.258</v>
      </c>
      <c r="Z11" s="5">
        <v>5.047</v>
      </c>
      <c r="AA11" s="5">
        <v>0.1389293483769163</v>
      </c>
      <c r="AB11" s="16">
        <f t="shared" si="5"/>
        <v>872.9208817218406</v>
      </c>
      <c r="AC11" s="16">
        <f t="shared" si="5"/>
        <v>935.2723732734006</v>
      </c>
      <c r="AD11" s="16">
        <f t="shared" si="5"/>
        <v>997.6238648249607</v>
      </c>
      <c r="AE11" s="16">
        <f t="shared" si="5"/>
        <v>1059.9753563765207</v>
      </c>
      <c r="AF11" s="16">
        <f t="shared" si="5"/>
        <v>1122.3268479280807</v>
      </c>
      <c r="AG11" s="16">
        <f t="shared" si="5"/>
        <v>1184.6783394796407</v>
      </c>
      <c r="AH11" s="16">
        <f t="shared" si="5"/>
        <v>1247.0298310312007</v>
      </c>
      <c r="AI11" s="16">
        <f t="shared" si="5"/>
        <v>1309.3813225827607</v>
      </c>
      <c r="AJ11" s="16">
        <f t="shared" si="5"/>
        <v>1371.732814134321</v>
      </c>
      <c r="AK11" s="16">
        <f t="shared" si="6"/>
        <v>1434.084305685881</v>
      </c>
      <c r="AL11" s="16">
        <f t="shared" si="6"/>
        <v>1496.4357972374412</v>
      </c>
      <c r="AM11" s="16">
        <f t="shared" si="6"/>
        <v>1558.7872887890012</v>
      </c>
      <c r="AN11" s="4">
        <v>5</v>
      </c>
    </row>
    <row r="12" spans="1:40" ht="11.25">
      <c r="A12" s="4">
        <v>6</v>
      </c>
      <c r="B12">
        <v>150</v>
      </c>
      <c r="C12" s="1">
        <v>6.625</v>
      </c>
      <c r="D12">
        <v>168.3</v>
      </c>
      <c r="E12" s="5">
        <v>0.28</v>
      </c>
      <c r="F12" s="5">
        <v>6.065</v>
      </c>
      <c r="G12" s="5">
        <v>0.20062682470137844</v>
      </c>
      <c r="H12" s="16">
        <f t="shared" si="3"/>
        <v>180.0826378519573</v>
      </c>
      <c r="I12" s="16">
        <f t="shared" si="3"/>
        <v>270.1239567779359</v>
      </c>
      <c r="J12" s="16">
        <f t="shared" si="3"/>
        <v>360.1652757039146</v>
      </c>
      <c r="K12" s="16">
        <f t="shared" si="3"/>
        <v>450.20659462989323</v>
      </c>
      <c r="L12" s="16">
        <f t="shared" si="3"/>
        <v>540.2479135558718</v>
      </c>
      <c r="M12" s="16">
        <f t="shared" si="3"/>
        <v>630.2892324818505</v>
      </c>
      <c r="N12" s="16">
        <f t="shared" si="3"/>
        <v>720.3305514078291</v>
      </c>
      <c r="O12" s="16">
        <f t="shared" si="3"/>
        <v>810.3718703338078</v>
      </c>
      <c r="P12" s="16">
        <f t="shared" si="3"/>
        <v>900.4131892597865</v>
      </c>
      <c r="Q12" s="16">
        <f t="shared" si="4"/>
        <v>990.4545081857651</v>
      </c>
      <c r="R12" s="16">
        <f t="shared" si="4"/>
        <v>1080.4958271117437</v>
      </c>
      <c r="S12" s="16">
        <f t="shared" si="4"/>
        <v>1170.5371460377223</v>
      </c>
      <c r="T12" s="4">
        <v>6</v>
      </c>
      <c r="U12" s="4">
        <v>6</v>
      </c>
      <c r="V12">
        <v>150</v>
      </c>
      <c r="W12" s="1">
        <v>6.625</v>
      </c>
      <c r="X12">
        <v>168.3</v>
      </c>
      <c r="Y12" s="5">
        <v>0.28</v>
      </c>
      <c r="Z12" s="5">
        <v>6.065</v>
      </c>
      <c r="AA12" s="5">
        <v>0.20062682470137844</v>
      </c>
      <c r="AB12" s="16">
        <f t="shared" si="5"/>
        <v>1260.578464963701</v>
      </c>
      <c r="AC12" s="16">
        <f t="shared" si="5"/>
        <v>1350.6197838896796</v>
      </c>
      <c r="AD12" s="16">
        <f t="shared" si="5"/>
        <v>1440.6611028156583</v>
      </c>
      <c r="AE12" s="16">
        <f t="shared" si="5"/>
        <v>1530.702421741637</v>
      </c>
      <c r="AF12" s="16">
        <f t="shared" si="5"/>
        <v>1620.7437406676156</v>
      </c>
      <c r="AG12" s="16">
        <f t="shared" si="5"/>
        <v>1710.7850595935943</v>
      </c>
      <c r="AH12" s="16">
        <f t="shared" si="5"/>
        <v>1800.826378519573</v>
      </c>
      <c r="AI12" s="16">
        <f t="shared" si="5"/>
        <v>1890.8676974455514</v>
      </c>
      <c r="AJ12" s="16">
        <f t="shared" si="5"/>
        <v>1980.9090163715302</v>
      </c>
      <c r="AK12" s="16">
        <f t="shared" si="6"/>
        <v>2070.950335297509</v>
      </c>
      <c r="AL12" s="16">
        <f t="shared" si="6"/>
        <v>2160.9916542234873</v>
      </c>
      <c r="AM12" s="16">
        <f t="shared" si="6"/>
        <v>2251.032973149466</v>
      </c>
      <c r="AN12" s="4">
        <v>6</v>
      </c>
    </row>
    <row r="13" spans="1:40" ht="11.25">
      <c r="A13" s="4">
        <v>8</v>
      </c>
      <c r="B13">
        <v>200</v>
      </c>
      <c r="C13" s="1">
        <v>8.625</v>
      </c>
      <c r="D13">
        <v>219.1</v>
      </c>
      <c r="E13" s="5">
        <v>0.322</v>
      </c>
      <c r="F13" s="5">
        <v>7.981</v>
      </c>
      <c r="G13" s="5">
        <v>0.3474097565590337</v>
      </c>
      <c r="H13" s="16">
        <f t="shared" si="3"/>
        <v>311.8349974873887</v>
      </c>
      <c r="I13" s="16">
        <f t="shared" si="3"/>
        <v>467.752496231083</v>
      </c>
      <c r="J13" s="16">
        <f t="shared" si="3"/>
        <v>623.6699949747774</v>
      </c>
      <c r="K13" s="16">
        <f t="shared" si="3"/>
        <v>779.5874937184717</v>
      </c>
      <c r="L13" s="16">
        <f t="shared" si="3"/>
        <v>935.504992462166</v>
      </c>
      <c r="M13" s="16">
        <f t="shared" si="3"/>
        <v>1091.4224912058603</v>
      </c>
      <c r="N13" s="16">
        <f t="shared" si="3"/>
        <v>1247.3399899495548</v>
      </c>
      <c r="O13" s="16">
        <f t="shared" si="3"/>
        <v>1403.2574886932491</v>
      </c>
      <c r="P13" s="16">
        <f t="shared" si="3"/>
        <v>1559.1749874369434</v>
      </c>
      <c r="Q13" s="16">
        <f t="shared" si="4"/>
        <v>1715.0924861806377</v>
      </c>
      <c r="R13" s="16">
        <f t="shared" si="4"/>
        <v>1871.009984924332</v>
      </c>
      <c r="S13" s="16">
        <f t="shared" si="4"/>
        <v>2026.9274836680265</v>
      </c>
      <c r="T13" s="4">
        <v>8</v>
      </c>
      <c r="U13" s="4">
        <v>8</v>
      </c>
      <c r="V13">
        <v>200</v>
      </c>
      <c r="W13" s="1">
        <v>8.625</v>
      </c>
      <c r="X13">
        <v>219.1</v>
      </c>
      <c r="Y13" s="5">
        <v>0.322</v>
      </c>
      <c r="Z13" s="5">
        <v>7.981</v>
      </c>
      <c r="AA13" s="9">
        <v>0.3474097565590337</v>
      </c>
      <c r="AB13" s="16">
        <f t="shared" si="5"/>
        <v>2182.8449824117206</v>
      </c>
      <c r="AC13" s="16">
        <f t="shared" si="5"/>
        <v>2338.762481155415</v>
      </c>
      <c r="AD13" s="16">
        <f t="shared" si="5"/>
        <v>2494.6799798991096</v>
      </c>
      <c r="AE13" s="16">
        <f t="shared" si="5"/>
        <v>2650.5974786428037</v>
      </c>
      <c r="AF13" s="16">
        <f t="shared" si="5"/>
        <v>2806.5149773864982</v>
      </c>
      <c r="AG13" s="16">
        <f t="shared" si="5"/>
        <v>2962.4324761301923</v>
      </c>
      <c r="AH13" s="16">
        <f t="shared" si="5"/>
        <v>3118.349974873887</v>
      </c>
      <c r="AI13" s="16">
        <f t="shared" si="5"/>
        <v>3274.2674736175813</v>
      </c>
      <c r="AJ13" s="16">
        <f t="shared" si="5"/>
        <v>3430.1849723612754</v>
      </c>
      <c r="AK13" s="16">
        <f t="shared" si="6"/>
        <v>3586.1024711049695</v>
      </c>
      <c r="AL13" s="16">
        <f t="shared" si="6"/>
        <v>3742.019969848664</v>
      </c>
      <c r="AM13" s="16">
        <f t="shared" si="6"/>
        <v>3897.937468592358</v>
      </c>
      <c r="AN13" s="4">
        <v>8</v>
      </c>
    </row>
    <row r="14" spans="1:40" ht="11.25">
      <c r="A14" s="4">
        <v>10</v>
      </c>
      <c r="B14">
        <v>250</v>
      </c>
      <c r="C14" s="1">
        <v>10.75</v>
      </c>
      <c r="D14">
        <v>273</v>
      </c>
      <c r="E14" s="5">
        <v>0.365</v>
      </c>
      <c r="F14" s="5">
        <v>10.02</v>
      </c>
      <c r="G14" s="5">
        <v>0.5475992344747858</v>
      </c>
      <c r="H14" s="16">
        <f t="shared" si="3"/>
        <v>491.52507286456773</v>
      </c>
      <c r="I14" s="16">
        <f t="shared" si="3"/>
        <v>737.2876092968515</v>
      </c>
      <c r="J14" s="16">
        <f t="shared" si="3"/>
        <v>983.0501457291355</v>
      </c>
      <c r="K14" s="16">
        <f t="shared" si="3"/>
        <v>1228.8126821614192</v>
      </c>
      <c r="L14" s="16">
        <f t="shared" si="3"/>
        <v>1474.575218593703</v>
      </c>
      <c r="M14" s="16">
        <f t="shared" si="3"/>
        <v>1720.337755025987</v>
      </c>
      <c r="N14" s="16">
        <f t="shared" si="3"/>
        <v>1966.100291458271</v>
      </c>
      <c r="O14" s="16">
        <f t="shared" si="3"/>
        <v>2211.862827890555</v>
      </c>
      <c r="P14" s="16">
        <f t="shared" si="3"/>
        <v>2457.6253643228383</v>
      </c>
      <c r="Q14" s="16">
        <f t="shared" si="4"/>
        <v>2703.3879007551222</v>
      </c>
      <c r="R14" s="16">
        <f t="shared" si="4"/>
        <v>2949.150437187406</v>
      </c>
      <c r="S14" s="16">
        <f t="shared" si="4"/>
        <v>3194.91297361969</v>
      </c>
      <c r="T14" s="4">
        <v>10</v>
      </c>
      <c r="U14" s="4">
        <v>10</v>
      </c>
      <c r="V14">
        <v>250</v>
      </c>
      <c r="W14" s="1">
        <v>10.75</v>
      </c>
      <c r="X14">
        <v>273</v>
      </c>
      <c r="Y14" s="5">
        <v>0.365</v>
      </c>
      <c r="Z14" s="5">
        <v>10.02</v>
      </c>
      <c r="AA14" s="9">
        <v>0.5475992344747858</v>
      </c>
      <c r="AB14" s="16">
        <f t="shared" si="5"/>
        <v>3440.675510051974</v>
      </c>
      <c r="AC14" s="16">
        <f t="shared" si="5"/>
        <v>3686.4380464842575</v>
      </c>
      <c r="AD14" s="16">
        <f t="shared" si="5"/>
        <v>3932.200582916542</v>
      </c>
      <c r="AE14" s="16">
        <f t="shared" si="5"/>
        <v>4177.963119348826</v>
      </c>
      <c r="AF14" s="16">
        <f t="shared" si="5"/>
        <v>4423.72565578111</v>
      </c>
      <c r="AG14" s="16">
        <f t="shared" si="5"/>
        <v>4669.488192213393</v>
      </c>
      <c r="AH14" s="16">
        <f t="shared" si="5"/>
        <v>4915.250728645677</v>
      </c>
      <c r="AI14" s="16">
        <f t="shared" si="5"/>
        <v>5161.0132650779615</v>
      </c>
      <c r="AJ14" s="16">
        <f t="shared" si="5"/>
        <v>5406.7758015102445</v>
      </c>
      <c r="AK14" s="16">
        <f t="shared" si="6"/>
        <v>5652.538337942528</v>
      </c>
      <c r="AL14" s="16">
        <f t="shared" si="6"/>
        <v>5898.300874374812</v>
      </c>
      <c r="AM14" s="16">
        <f t="shared" si="6"/>
        <v>6144.063410807096</v>
      </c>
      <c r="AN14" s="4">
        <v>10</v>
      </c>
    </row>
    <row r="15" spans="1:40" ht="11.25">
      <c r="A15" s="4">
        <v>12</v>
      </c>
      <c r="B15">
        <v>300</v>
      </c>
      <c r="C15" s="1">
        <v>12.75</v>
      </c>
      <c r="D15">
        <v>323.8</v>
      </c>
      <c r="E15" s="5">
        <v>0.375</v>
      </c>
      <c r="F15" s="5">
        <v>12</v>
      </c>
      <c r="G15" s="5">
        <v>0.7853981633974483</v>
      </c>
      <c r="H15" s="16">
        <f t="shared" si="3"/>
        <v>704.9733914655496</v>
      </c>
      <c r="I15" s="16">
        <f t="shared" si="3"/>
        <v>1057.4600871983243</v>
      </c>
      <c r="J15" s="16">
        <f t="shared" si="3"/>
        <v>1409.9467829310993</v>
      </c>
      <c r="K15" s="16">
        <f t="shared" si="3"/>
        <v>1762.433478663874</v>
      </c>
      <c r="L15" s="16">
        <f t="shared" si="3"/>
        <v>2114.9201743966487</v>
      </c>
      <c r="M15" s="16">
        <f t="shared" si="3"/>
        <v>2467.4068701294236</v>
      </c>
      <c r="N15" s="16">
        <f t="shared" si="3"/>
        <v>2819.8935658621986</v>
      </c>
      <c r="O15" s="16">
        <f t="shared" si="3"/>
        <v>3172.380261594973</v>
      </c>
      <c r="P15" s="16">
        <f t="shared" si="3"/>
        <v>3524.866957327748</v>
      </c>
      <c r="Q15" s="16">
        <f t="shared" si="4"/>
        <v>3877.3536530605224</v>
      </c>
      <c r="R15" s="16">
        <f t="shared" si="4"/>
        <v>4229.840348793297</v>
      </c>
      <c r="S15" s="16">
        <f t="shared" si="4"/>
        <v>4582.327044526072</v>
      </c>
      <c r="T15" s="4">
        <v>12</v>
      </c>
      <c r="U15" s="4">
        <v>12</v>
      </c>
      <c r="V15">
        <v>300</v>
      </c>
      <c r="W15" s="1">
        <v>12.75</v>
      </c>
      <c r="X15">
        <v>323.8</v>
      </c>
      <c r="Y15" s="5">
        <v>0.375</v>
      </c>
      <c r="Z15" s="5">
        <v>12</v>
      </c>
      <c r="AA15" s="9">
        <v>0.7853981633974483</v>
      </c>
      <c r="AB15" s="16">
        <f t="shared" si="5"/>
        <v>4934.813740258847</v>
      </c>
      <c r="AC15" s="16">
        <f t="shared" si="5"/>
        <v>5287.300435991621</v>
      </c>
      <c r="AD15" s="16">
        <f t="shared" si="5"/>
        <v>5639.787131724397</v>
      </c>
      <c r="AE15" s="16">
        <f t="shared" si="5"/>
        <v>5992.273827457172</v>
      </c>
      <c r="AF15" s="16">
        <f t="shared" si="5"/>
        <v>6344.760523189946</v>
      </c>
      <c r="AG15" s="16">
        <f t="shared" si="5"/>
        <v>6697.247218922721</v>
      </c>
      <c r="AH15" s="16">
        <f t="shared" si="5"/>
        <v>7049.733914655496</v>
      </c>
      <c r="AI15" s="16">
        <f t="shared" si="5"/>
        <v>7402.220610388271</v>
      </c>
      <c r="AJ15" s="16">
        <f t="shared" si="5"/>
        <v>7754.707306121045</v>
      </c>
      <c r="AK15" s="16">
        <f t="shared" si="6"/>
        <v>8107.19400185382</v>
      </c>
      <c r="AL15" s="16">
        <f t="shared" si="6"/>
        <v>8459.680697586595</v>
      </c>
      <c r="AM15" s="16">
        <f t="shared" si="6"/>
        <v>8812.16739331937</v>
      </c>
      <c r="AN15" s="4">
        <v>12</v>
      </c>
    </row>
    <row r="16" spans="1:40" ht="11.25">
      <c r="A16" s="4">
        <v>14</v>
      </c>
      <c r="B16">
        <v>350</v>
      </c>
      <c r="C16" s="1">
        <v>14</v>
      </c>
      <c r="D16">
        <v>355.6</v>
      </c>
      <c r="E16" s="5">
        <v>0.375</v>
      </c>
      <c r="F16" s="5">
        <v>13.25</v>
      </c>
      <c r="G16" s="5">
        <v>0.9575448962601703</v>
      </c>
      <c r="H16" s="16">
        <f t="shared" si="3"/>
        <v>859.4922988831288</v>
      </c>
      <c r="I16" s="16">
        <f t="shared" si="3"/>
        <v>1289.238448324693</v>
      </c>
      <c r="J16" s="16">
        <f t="shared" si="3"/>
        <v>1718.9845977662576</v>
      </c>
      <c r="K16" s="16">
        <f t="shared" si="3"/>
        <v>2148.7307472078223</v>
      </c>
      <c r="L16" s="16">
        <f t="shared" si="3"/>
        <v>2578.476896649386</v>
      </c>
      <c r="M16" s="16">
        <f t="shared" si="3"/>
        <v>3008.223046090951</v>
      </c>
      <c r="N16" s="16">
        <f t="shared" si="3"/>
        <v>3437.969195532515</v>
      </c>
      <c r="O16" s="16">
        <f t="shared" si="3"/>
        <v>3867.71534497408</v>
      </c>
      <c r="P16" s="16">
        <f t="shared" si="3"/>
        <v>4297.461494415645</v>
      </c>
      <c r="Q16" s="16">
        <f t="shared" si="4"/>
        <v>4727.2076438572085</v>
      </c>
      <c r="R16" s="16">
        <f t="shared" si="4"/>
        <v>5156.953793298772</v>
      </c>
      <c r="S16" s="16">
        <f t="shared" si="4"/>
        <v>5586.699942740337</v>
      </c>
      <c r="T16" s="4">
        <v>14</v>
      </c>
      <c r="U16" s="4">
        <v>14</v>
      </c>
      <c r="V16">
        <v>350</v>
      </c>
      <c r="W16" s="1">
        <v>14</v>
      </c>
      <c r="X16">
        <v>355.6</v>
      </c>
      <c r="Y16" s="5">
        <v>0.375</v>
      </c>
      <c r="Z16" s="5">
        <v>13.25</v>
      </c>
      <c r="AA16" s="9">
        <v>0.9575448962601703</v>
      </c>
      <c r="AB16" s="16">
        <f t="shared" si="5"/>
        <v>6016.446092181902</v>
      </c>
      <c r="AC16" s="16">
        <f t="shared" si="5"/>
        <v>6446.1922416234665</v>
      </c>
      <c r="AD16" s="16">
        <f t="shared" si="5"/>
        <v>6875.93839106503</v>
      </c>
      <c r="AE16" s="16">
        <f t="shared" si="5"/>
        <v>7305.684540506595</v>
      </c>
      <c r="AF16" s="16">
        <f t="shared" si="5"/>
        <v>7735.43068994816</v>
      </c>
      <c r="AG16" s="16">
        <f t="shared" si="5"/>
        <v>8165.176839389725</v>
      </c>
      <c r="AH16" s="16">
        <f t="shared" si="5"/>
        <v>8594.92298883129</v>
      </c>
      <c r="AI16" s="16">
        <f t="shared" si="5"/>
        <v>9024.669138272853</v>
      </c>
      <c r="AJ16" s="16">
        <f t="shared" si="5"/>
        <v>9454.415287714417</v>
      </c>
      <c r="AK16" s="16">
        <f t="shared" si="6"/>
        <v>9884.161437155983</v>
      </c>
      <c r="AL16" s="16">
        <f t="shared" si="6"/>
        <v>10313.907586597545</v>
      </c>
      <c r="AM16" s="16">
        <f t="shared" si="6"/>
        <v>10743.65373603911</v>
      </c>
      <c r="AN16" s="4">
        <v>14</v>
      </c>
    </row>
    <row r="17" spans="1:40" ht="11.25">
      <c r="A17" s="4">
        <v>16</v>
      </c>
      <c r="B17">
        <v>400</v>
      </c>
      <c r="C17" s="1">
        <v>16</v>
      </c>
      <c r="D17">
        <v>406.4</v>
      </c>
      <c r="E17" s="5">
        <v>0.375</v>
      </c>
      <c r="F17" s="5">
        <v>15.25</v>
      </c>
      <c r="G17" s="9">
        <v>1.2684316692716602</v>
      </c>
      <c r="H17" s="16">
        <f t="shared" si="3"/>
        <v>1138.544266338242</v>
      </c>
      <c r="I17" s="16">
        <f t="shared" si="3"/>
        <v>1707.8163995073635</v>
      </c>
      <c r="J17" s="16">
        <f t="shared" si="3"/>
        <v>2277.088532676484</v>
      </c>
      <c r="K17" s="16">
        <f t="shared" si="3"/>
        <v>2846.3606658456056</v>
      </c>
      <c r="L17" s="16">
        <f t="shared" si="3"/>
        <v>3415.632799014727</v>
      </c>
      <c r="M17" s="16">
        <f t="shared" si="3"/>
        <v>3984.904932183848</v>
      </c>
      <c r="N17" s="16">
        <f t="shared" si="3"/>
        <v>4554.177065352968</v>
      </c>
      <c r="O17" s="16">
        <f t="shared" si="3"/>
        <v>5123.44919852209</v>
      </c>
      <c r="P17" s="16">
        <f t="shared" si="3"/>
        <v>5692.721331691211</v>
      </c>
      <c r="Q17" s="16">
        <f t="shared" si="4"/>
        <v>6261.993464860332</v>
      </c>
      <c r="R17" s="16">
        <f t="shared" si="4"/>
        <v>6831.265598029454</v>
      </c>
      <c r="S17" s="16">
        <f t="shared" si="4"/>
        <v>7400.537731198575</v>
      </c>
      <c r="T17" s="4">
        <v>16</v>
      </c>
      <c r="U17" s="4">
        <v>16</v>
      </c>
      <c r="V17">
        <v>400</v>
      </c>
      <c r="W17" s="1">
        <v>16</v>
      </c>
      <c r="X17">
        <v>406.4</v>
      </c>
      <c r="Y17" s="5">
        <v>0.375</v>
      </c>
      <c r="Z17" s="5">
        <v>15.25</v>
      </c>
      <c r="AA17" s="9">
        <v>1.2684316692716602</v>
      </c>
      <c r="AB17" s="16">
        <f t="shared" si="5"/>
        <v>7969.809864367696</v>
      </c>
      <c r="AC17" s="16">
        <f t="shared" si="5"/>
        <v>8539.081997536816</v>
      </c>
      <c r="AD17" s="16">
        <f t="shared" si="5"/>
        <v>9108.354130705937</v>
      </c>
      <c r="AE17" s="16">
        <f t="shared" si="5"/>
        <v>9677.62626387506</v>
      </c>
      <c r="AF17" s="16">
        <f t="shared" si="5"/>
        <v>10246.89839704418</v>
      </c>
      <c r="AG17" s="16">
        <f t="shared" si="5"/>
        <v>10816.170530213301</v>
      </c>
      <c r="AH17" s="16">
        <f t="shared" si="5"/>
        <v>11385.442663382422</v>
      </c>
      <c r="AI17" s="16">
        <f t="shared" si="5"/>
        <v>11954.714796551543</v>
      </c>
      <c r="AJ17" s="16">
        <f t="shared" si="5"/>
        <v>12523.986929720664</v>
      </c>
      <c r="AK17" s="16">
        <f t="shared" si="6"/>
        <v>13093.259062889785</v>
      </c>
      <c r="AL17" s="16">
        <f t="shared" si="6"/>
        <v>13662.531196058908</v>
      </c>
      <c r="AM17" s="16">
        <f t="shared" si="6"/>
        <v>14231.803329228029</v>
      </c>
      <c r="AN17" s="4">
        <v>16</v>
      </c>
    </row>
    <row r="18" spans="1:40" ht="11.25">
      <c r="A18" s="4">
        <v>18</v>
      </c>
      <c r="B18">
        <v>450</v>
      </c>
      <c r="C18" s="1">
        <v>18</v>
      </c>
      <c r="D18">
        <v>457</v>
      </c>
      <c r="E18" s="5">
        <v>0.375</v>
      </c>
      <c r="F18" s="5">
        <v>17.25</v>
      </c>
      <c r="G18" s="9">
        <v>1.6229516735830083</v>
      </c>
      <c r="H18" s="16">
        <f t="shared" si="3"/>
        <v>1456.7614222081083</v>
      </c>
      <c r="I18" s="16">
        <f t="shared" si="3"/>
        <v>2185.1421333121625</v>
      </c>
      <c r="J18" s="16">
        <f t="shared" si="3"/>
        <v>2913.5228444162167</v>
      </c>
      <c r="K18" s="16">
        <f t="shared" si="3"/>
        <v>3641.9035555202704</v>
      </c>
      <c r="L18" s="16">
        <f t="shared" si="3"/>
        <v>4370.284266624325</v>
      </c>
      <c r="M18" s="16">
        <f t="shared" si="3"/>
        <v>5098.664977728379</v>
      </c>
      <c r="N18" s="16">
        <f t="shared" si="3"/>
        <v>5827.045688832433</v>
      </c>
      <c r="O18" s="16">
        <f t="shared" si="3"/>
        <v>6555.4263999364875</v>
      </c>
      <c r="P18" s="16">
        <f t="shared" si="3"/>
        <v>7283.807111040541</v>
      </c>
      <c r="Q18" s="16">
        <f t="shared" si="4"/>
        <v>8012.187822144596</v>
      </c>
      <c r="R18" s="16">
        <f t="shared" si="4"/>
        <v>8740.56853324865</v>
      </c>
      <c r="S18" s="16">
        <f t="shared" si="4"/>
        <v>9468.949244352705</v>
      </c>
      <c r="T18" s="4">
        <v>18</v>
      </c>
      <c r="U18" s="4">
        <v>18</v>
      </c>
      <c r="V18">
        <v>450</v>
      </c>
      <c r="W18" s="1">
        <v>18</v>
      </c>
      <c r="X18">
        <v>457</v>
      </c>
      <c r="Y18" s="5">
        <v>0.375</v>
      </c>
      <c r="Z18" s="5">
        <v>17.25</v>
      </c>
      <c r="AA18" s="9">
        <v>1.6229516735830083</v>
      </c>
      <c r="AB18" s="16">
        <f t="shared" si="5"/>
        <v>10197.329955456758</v>
      </c>
      <c r="AC18" s="16">
        <f t="shared" si="5"/>
        <v>10925.710666560813</v>
      </c>
      <c r="AD18" s="16">
        <f t="shared" si="5"/>
        <v>11654.091377664867</v>
      </c>
      <c r="AE18" s="16">
        <f t="shared" si="5"/>
        <v>12382.47208876892</v>
      </c>
      <c r="AF18" s="16">
        <f t="shared" si="5"/>
        <v>13110.852799872975</v>
      </c>
      <c r="AG18" s="16">
        <f t="shared" si="5"/>
        <v>13839.233510977028</v>
      </c>
      <c r="AH18" s="16">
        <f t="shared" si="5"/>
        <v>14567.614222081082</v>
      </c>
      <c r="AI18" s="16">
        <f t="shared" si="5"/>
        <v>15295.994933185137</v>
      </c>
      <c r="AJ18" s="16">
        <f t="shared" si="5"/>
        <v>16024.375644289192</v>
      </c>
      <c r="AK18" s="16">
        <f t="shared" si="6"/>
        <v>16752.756355393245</v>
      </c>
      <c r="AL18" s="16">
        <f t="shared" si="6"/>
        <v>17481.1370664973</v>
      </c>
      <c r="AM18" s="16">
        <f t="shared" si="6"/>
        <v>18209.517777601355</v>
      </c>
      <c r="AN18" s="4">
        <v>18</v>
      </c>
    </row>
    <row r="19" spans="1:40" ht="11.25">
      <c r="A19" s="4">
        <v>20</v>
      </c>
      <c r="B19">
        <v>500</v>
      </c>
      <c r="C19" s="1">
        <v>20</v>
      </c>
      <c r="D19">
        <v>508</v>
      </c>
      <c r="E19" s="5">
        <v>0.375</v>
      </c>
      <c r="F19" s="5">
        <v>19.25</v>
      </c>
      <c r="G19" s="9">
        <v>2.021104909194215</v>
      </c>
      <c r="H19" s="16">
        <f t="shared" si="3"/>
        <v>1814.1437664927273</v>
      </c>
      <c r="I19" s="16">
        <f t="shared" si="3"/>
        <v>2721.215649739091</v>
      </c>
      <c r="J19" s="16">
        <f t="shared" si="3"/>
        <v>3628.2875329854546</v>
      </c>
      <c r="K19" s="16">
        <f t="shared" si="3"/>
        <v>4535.359416231818</v>
      </c>
      <c r="L19" s="16">
        <f t="shared" si="3"/>
        <v>5442.431299478182</v>
      </c>
      <c r="M19" s="16">
        <f t="shared" si="3"/>
        <v>6349.503182724546</v>
      </c>
      <c r="N19" s="16">
        <f t="shared" si="3"/>
        <v>7256.575065970909</v>
      </c>
      <c r="O19" s="16">
        <f t="shared" si="3"/>
        <v>8163.646949217273</v>
      </c>
      <c r="P19" s="16">
        <f t="shared" si="3"/>
        <v>9070.718832463635</v>
      </c>
      <c r="Q19" s="16">
        <f aca="true" t="shared" si="7" ref="Q19:S30">$G19*Q$2*(7.48*60)</f>
        <v>9977.79071571</v>
      </c>
      <c r="R19" s="16">
        <f t="shared" si="7"/>
        <v>10884.862598956364</v>
      </c>
      <c r="S19" s="16">
        <f t="shared" si="7"/>
        <v>11791.934482202727</v>
      </c>
      <c r="T19" s="4">
        <v>20</v>
      </c>
      <c r="U19" s="4">
        <v>20</v>
      </c>
      <c r="V19">
        <v>500</v>
      </c>
      <c r="W19" s="1">
        <v>20</v>
      </c>
      <c r="X19">
        <v>508</v>
      </c>
      <c r="Y19" s="5">
        <v>0.375</v>
      </c>
      <c r="Z19" s="5">
        <v>19.25</v>
      </c>
      <c r="AA19" s="9">
        <v>2.021104909194215</v>
      </c>
      <c r="AB19" s="16">
        <f t="shared" si="5"/>
        <v>12699.006365449091</v>
      </c>
      <c r="AC19" s="16">
        <f t="shared" si="5"/>
        <v>13606.078248695454</v>
      </c>
      <c r="AD19" s="16">
        <f t="shared" si="5"/>
        <v>14513.150131941818</v>
      </c>
      <c r="AE19" s="16">
        <f t="shared" si="5"/>
        <v>15420.222015188181</v>
      </c>
      <c r="AF19" s="16">
        <f t="shared" si="5"/>
        <v>16327.293898434546</v>
      </c>
      <c r="AG19" s="16">
        <f t="shared" si="5"/>
        <v>17234.36578168091</v>
      </c>
      <c r="AH19" s="16">
        <f t="shared" si="5"/>
        <v>18141.43766492727</v>
      </c>
      <c r="AI19" s="16">
        <f t="shared" si="5"/>
        <v>19048.509548173635</v>
      </c>
      <c r="AJ19" s="16">
        <f t="shared" si="5"/>
        <v>19955.58143142</v>
      </c>
      <c r="AK19" s="16">
        <f t="shared" si="5"/>
        <v>20862.65331466636</v>
      </c>
      <c r="AL19" s="16">
        <f t="shared" si="5"/>
        <v>21769.72519791273</v>
      </c>
      <c r="AM19" s="16">
        <f aca="true" t="shared" si="8" ref="AM19:AM30">$G19*AM$2*(7.48*60)</f>
        <v>22676.797081159093</v>
      </c>
      <c r="AN19" s="4">
        <v>20</v>
      </c>
    </row>
    <row r="20" spans="1:40" ht="11.25">
      <c r="A20" s="4">
        <v>22</v>
      </c>
      <c r="B20">
        <v>550</v>
      </c>
      <c r="C20" s="1">
        <v>22</v>
      </c>
      <c r="D20">
        <v>559</v>
      </c>
      <c r="E20" s="5">
        <v>0.375</v>
      </c>
      <c r="F20" s="5">
        <v>21.25</v>
      </c>
      <c r="G20" s="9">
        <v>2.4628913761052793</v>
      </c>
      <c r="H20" s="16">
        <f t="shared" si="3"/>
        <v>2210.6912991920985</v>
      </c>
      <c r="I20" s="16">
        <f t="shared" si="3"/>
        <v>3316.036948788148</v>
      </c>
      <c r="J20" s="16">
        <f t="shared" si="3"/>
        <v>4421.382598384197</v>
      </c>
      <c r="K20" s="16">
        <f t="shared" si="3"/>
        <v>5526.728247980247</v>
      </c>
      <c r="L20" s="16">
        <f t="shared" si="3"/>
        <v>6632.073897576296</v>
      </c>
      <c r="M20" s="16">
        <f t="shared" si="3"/>
        <v>7737.419547172346</v>
      </c>
      <c r="N20" s="16">
        <f t="shared" si="3"/>
        <v>8842.765196768394</v>
      </c>
      <c r="O20" s="16">
        <f t="shared" si="3"/>
        <v>9948.110846364445</v>
      </c>
      <c r="P20" s="16">
        <f t="shared" si="3"/>
        <v>11053.456495960494</v>
      </c>
      <c r="Q20" s="16">
        <f t="shared" si="7"/>
        <v>12158.802145556543</v>
      </c>
      <c r="R20" s="16">
        <f t="shared" si="7"/>
        <v>13264.147795152592</v>
      </c>
      <c r="S20" s="16">
        <f t="shared" si="7"/>
        <v>14369.493444748641</v>
      </c>
      <c r="T20" s="4">
        <v>22</v>
      </c>
      <c r="U20" s="4">
        <v>22</v>
      </c>
      <c r="V20">
        <v>550</v>
      </c>
      <c r="W20" s="1">
        <v>22</v>
      </c>
      <c r="X20">
        <v>559</v>
      </c>
      <c r="Y20" s="5">
        <v>0.375</v>
      </c>
      <c r="Z20" s="5">
        <v>21.25</v>
      </c>
      <c r="AA20" s="9">
        <v>2.4628913761052793</v>
      </c>
      <c r="AB20" s="16">
        <f t="shared" si="5"/>
        <v>15474.839094344692</v>
      </c>
      <c r="AC20" s="16">
        <f t="shared" si="5"/>
        <v>16580.184743940743</v>
      </c>
      <c r="AD20" s="16">
        <f t="shared" si="5"/>
        <v>17685.53039353679</v>
      </c>
      <c r="AE20" s="16">
        <f t="shared" si="5"/>
        <v>18790.876043132837</v>
      </c>
      <c r="AF20" s="16">
        <f t="shared" si="5"/>
        <v>19896.22169272889</v>
      </c>
      <c r="AG20" s="16">
        <f t="shared" si="5"/>
        <v>21001.56734232494</v>
      </c>
      <c r="AH20" s="16">
        <f t="shared" si="5"/>
        <v>22106.912991920988</v>
      </c>
      <c r="AI20" s="16">
        <f t="shared" si="5"/>
        <v>23212.258641517037</v>
      </c>
      <c r="AJ20" s="16">
        <f t="shared" si="5"/>
        <v>24317.604291113086</v>
      </c>
      <c r="AK20" s="16">
        <f t="shared" si="5"/>
        <v>25422.94994070914</v>
      </c>
      <c r="AL20" s="16">
        <f t="shared" si="5"/>
        <v>26528.295590305184</v>
      </c>
      <c r="AM20" s="16">
        <f t="shared" si="8"/>
        <v>27633.641239901233</v>
      </c>
      <c r="AN20" s="4">
        <v>22</v>
      </c>
    </row>
    <row r="21" spans="1:40" ht="11.25">
      <c r="A21" s="4">
        <v>24</v>
      </c>
      <c r="B21">
        <v>600</v>
      </c>
      <c r="C21" s="1">
        <v>24</v>
      </c>
      <c r="D21">
        <v>610</v>
      </c>
      <c r="E21" s="5">
        <v>0.375</v>
      </c>
      <c r="F21" s="5">
        <v>23.25</v>
      </c>
      <c r="G21" s="9">
        <v>2.9483110743162024</v>
      </c>
      <c r="H21" s="16">
        <f t="shared" si="3"/>
        <v>2646.404020306223</v>
      </c>
      <c r="I21" s="16">
        <f t="shared" si="3"/>
        <v>3969.6060304593357</v>
      </c>
      <c r="J21" s="16">
        <f t="shared" si="3"/>
        <v>5292.808040612446</v>
      </c>
      <c r="K21" s="16">
        <f t="shared" si="3"/>
        <v>6616.010050765558</v>
      </c>
      <c r="L21" s="16">
        <f t="shared" si="3"/>
        <v>7939.212060918671</v>
      </c>
      <c r="M21" s="16">
        <f t="shared" si="3"/>
        <v>9262.414071071782</v>
      </c>
      <c r="N21" s="16">
        <f t="shared" si="3"/>
        <v>10585.616081224893</v>
      </c>
      <c r="O21" s="16">
        <f t="shared" si="3"/>
        <v>11908.818091378005</v>
      </c>
      <c r="P21" s="16">
        <f t="shared" si="3"/>
        <v>13232.020101531116</v>
      </c>
      <c r="Q21" s="16">
        <f t="shared" si="7"/>
        <v>14555.222111684227</v>
      </c>
      <c r="R21" s="16">
        <f t="shared" si="7"/>
        <v>15878.424121837343</v>
      </c>
      <c r="S21" s="16">
        <f t="shared" si="7"/>
        <v>17201.62613199045</v>
      </c>
      <c r="T21" s="4">
        <v>24</v>
      </c>
      <c r="U21" s="4">
        <v>24</v>
      </c>
      <c r="V21">
        <v>600</v>
      </c>
      <c r="W21" s="1">
        <v>24</v>
      </c>
      <c r="X21">
        <v>610</v>
      </c>
      <c r="Y21" s="5">
        <v>0.375</v>
      </c>
      <c r="Z21" s="5">
        <v>23.25</v>
      </c>
      <c r="AA21" s="9">
        <v>2.9483110743162024</v>
      </c>
      <c r="AB21" s="16">
        <f t="shared" si="5"/>
        <v>18524.828142143564</v>
      </c>
      <c r="AC21" s="16">
        <f t="shared" si="5"/>
        <v>19848.030152296677</v>
      </c>
      <c r="AD21" s="16">
        <f t="shared" si="5"/>
        <v>21171.232162449785</v>
      </c>
      <c r="AE21" s="16">
        <f t="shared" si="5"/>
        <v>22494.434172602898</v>
      </c>
      <c r="AF21" s="16">
        <f t="shared" si="5"/>
        <v>23817.63618275601</v>
      </c>
      <c r="AG21" s="16">
        <f t="shared" si="5"/>
        <v>25140.83819290912</v>
      </c>
      <c r="AH21" s="16">
        <f t="shared" si="5"/>
        <v>26464.04020306223</v>
      </c>
      <c r="AI21" s="16">
        <f t="shared" si="5"/>
        <v>27787.242213215348</v>
      </c>
      <c r="AJ21" s="16">
        <f t="shared" si="5"/>
        <v>29110.444223368453</v>
      </c>
      <c r="AK21" s="16">
        <f t="shared" si="5"/>
        <v>30433.64623352157</v>
      </c>
      <c r="AL21" s="16">
        <f t="shared" si="5"/>
        <v>31756.848243674685</v>
      </c>
      <c r="AM21" s="16">
        <f t="shared" si="8"/>
        <v>33080.050253827794</v>
      </c>
      <c r="AN21" s="4">
        <v>24</v>
      </c>
    </row>
    <row r="22" spans="1:40" ht="11.25">
      <c r="A22" s="4">
        <v>26</v>
      </c>
      <c r="B22">
        <v>650</v>
      </c>
      <c r="C22" s="1">
        <v>26</v>
      </c>
      <c r="D22">
        <v>660</v>
      </c>
      <c r="E22" s="5">
        <v>0.375</v>
      </c>
      <c r="F22" s="5">
        <v>25.25</v>
      </c>
      <c r="G22" s="9">
        <v>3.4773640038269833</v>
      </c>
      <c r="H22" s="16">
        <f t="shared" si="3"/>
        <v>3121.2819298351</v>
      </c>
      <c r="I22" s="16">
        <f t="shared" si="3"/>
        <v>4681.922894752651</v>
      </c>
      <c r="J22" s="16">
        <f t="shared" si="3"/>
        <v>6242.5638596702</v>
      </c>
      <c r="K22" s="16">
        <f t="shared" si="3"/>
        <v>7803.20482458775</v>
      </c>
      <c r="L22" s="16">
        <f t="shared" si="3"/>
        <v>9363.845789505302</v>
      </c>
      <c r="M22" s="16">
        <f t="shared" si="3"/>
        <v>10924.486754422851</v>
      </c>
      <c r="N22" s="16">
        <f t="shared" si="3"/>
        <v>12485.1277193404</v>
      </c>
      <c r="O22" s="16">
        <f t="shared" si="3"/>
        <v>14045.768684257951</v>
      </c>
      <c r="P22" s="16">
        <f t="shared" si="3"/>
        <v>15606.4096491755</v>
      </c>
      <c r="Q22" s="16">
        <f t="shared" si="7"/>
        <v>17167.050614093052</v>
      </c>
      <c r="R22" s="16">
        <f t="shared" si="7"/>
        <v>18727.691579010603</v>
      </c>
      <c r="S22" s="16">
        <f t="shared" si="7"/>
        <v>20288.332543928154</v>
      </c>
      <c r="T22" s="4">
        <v>26</v>
      </c>
      <c r="U22" s="4">
        <v>26</v>
      </c>
      <c r="V22">
        <v>650</v>
      </c>
      <c r="W22" s="1">
        <v>26</v>
      </c>
      <c r="X22">
        <v>660</v>
      </c>
      <c r="Y22" s="5">
        <v>0.375</v>
      </c>
      <c r="Z22" s="5">
        <v>25.25</v>
      </c>
      <c r="AA22" s="9">
        <v>3.4773640038269833</v>
      </c>
      <c r="AB22" s="16">
        <f t="shared" si="5"/>
        <v>21848.973508845702</v>
      </c>
      <c r="AC22" s="16">
        <f t="shared" si="5"/>
        <v>23409.614473763253</v>
      </c>
      <c r="AD22" s="16">
        <f t="shared" si="5"/>
        <v>24970.2554386808</v>
      </c>
      <c r="AE22" s="16">
        <f t="shared" si="5"/>
        <v>26530.89640359835</v>
      </c>
      <c r="AF22" s="16">
        <f t="shared" si="5"/>
        <v>28091.537368515903</v>
      </c>
      <c r="AG22" s="16">
        <f t="shared" si="5"/>
        <v>29652.178333433454</v>
      </c>
      <c r="AH22" s="16">
        <f t="shared" si="5"/>
        <v>31212.819298351</v>
      </c>
      <c r="AI22" s="16">
        <f t="shared" si="5"/>
        <v>32773.46026326856</v>
      </c>
      <c r="AJ22" s="16">
        <f t="shared" si="5"/>
        <v>34334.101228186104</v>
      </c>
      <c r="AK22" s="16">
        <f t="shared" si="5"/>
        <v>35894.74219310365</v>
      </c>
      <c r="AL22" s="16">
        <f t="shared" si="5"/>
        <v>37455.383158021206</v>
      </c>
      <c r="AM22" s="16">
        <f t="shared" si="8"/>
        <v>39016.024122938754</v>
      </c>
      <c r="AN22" s="4">
        <v>26</v>
      </c>
    </row>
    <row r="23" spans="1:40" ht="11.25">
      <c r="A23" s="4">
        <v>28</v>
      </c>
      <c r="B23">
        <v>700</v>
      </c>
      <c r="C23" s="1">
        <v>28</v>
      </c>
      <c r="D23">
        <v>711</v>
      </c>
      <c r="E23" s="5">
        <v>0.375</v>
      </c>
      <c r="F23" s="5">
        <v>27.25</v>
      </c>
      <c r="G23" s="9">
        <v>4.050050164637622</v>
      </c>
      <c r="H23" s="16">
        <f t="shared" si="3"/>
        <v>3635.3250277787297</v>
      </c>
      <c r="I23" s="16">
        <f t="shared" si="3"/>
        <v>5452.987541668095</v>
      </c>
      <c r="J23" s="16">
        <f t="shared" si="3"/>
        <v>7270.650055557459</v>
      </c>
      <c r="K23" s="16">
        <f t="shared" si="3"/>
        <v>9088.312569446824</v>
      </c>
      <c r="L23" s="16">
        <f t="shared" si="3"/>
        <v>10905.97508333619</v>
      </c>
      <c r="M23" s="16">
        <f t="shared" si="3"/>
        <v>12723.637597225556</v>
      </c>
      <c r="N23" s="16">
        <f t="shared" si="3"/>
        <v>14541.300111114919</v>
      </c>
      <c r="O23" s="16">
        <f t="shared" si="3"/>
        <v>16358.962625004286</v>
      </c>
      <c r="P23" s="16">
        <f t="shared" si="3"/>
        <v>18176.625138893647</v>
      </c>
      <c r="Q23" s="16">
        <f t="shared" si="7"/>
        <v>19994.287652783016</v>
      </c>
      <c r="R23" s="16">
        <f t="shared" si="7"/>
        <v>21811.95016667238</v>
      </c>
      <c r="S23" s="16">
        <f t="shared" si="7"/>
        <v>23629.612680561742</v>
      </c>
      <c r="T23" s="4">
        <v>28</v>
      </c>
      <c r="U23" s="4">
        <v>28</v>
      </c>
      <c r="V23">
        <v>700</v>
      </c>
      <c r="W23" s="1">
        <v>28</v>
      </c>
      <c r="X23">
        <v>711</v>
      </c>
      <c r="Y23" s="5">
        <v>0.375</v>
      </c>
      <c r="Z23" s="5">
        <v>27.25</v>
      </c>
      <c r="AA23" s="9">
        <v>4.050050164637622</v>
      </c>
      <c r="AB23" s="16">
        <f t="shared" si="5"/>
        <v>25447.27519445111</v>
      </c>
      <c r="AC23" s="16">
        <f t="shared" si="5"/>
        <v>27264.937708340472</v>
      </c>
      <c r="AD23" s="16">
        <f t="shared" si="5"/>
        <v>29082.600222229838</v>
      </c>
      <c r="AE23" s="16">
        <f t="shared" si="5"/>
        <v>30900.262736119206</v>
      </c>
      <c r="AF23" s="16">
        <f t="shared" si="5"/>
        <v>32717.92525000857</v>
      </c>
      <c r="AG23" s="16">
        <f t="shared" si="5"/>
        <v>34535.58776389793</v>
      </c>
      <c r="AH23" s="16">
        <f t="shared" si="5"/>
        <v>36353.250277787294</v>
      </c>
      <c r="AI23" s="16">
        <f t="shared" si="5"/>
        <v>38170.91279167667</v>
      </c>
      <c r="AJ23" s="16">
        <f t="shared" si="5"/>
        <v>39988.57530556603</v>
      </c>
      <c r="AK23" s="16">
        <f t="shared" si="5"/>
        <v>41806.2378194554</v>
      </c>
      <c r="AL23" s="16">
        <f t="shared" si="5"/>
        <v>43623.90033334476</v>
      </c>
      <c r="AM23" s="16">
        <f t="shared" si="8"/>
        <v>45441.56284723412</v>
      </c>
      <c r="AN23" s="4">
        <v>28</v>
      </c>
    </row>
    <row r="24" spans="1:40" ht="11.25">
      <c r="A24" s="4">
        <v>30</v>
      </c>
      <c r="B24">
        <v>750</v>
      </c>
      <c r="C24" s="1">
        <v>30</v>
      </c>
      <c r="D24">
        <v>762</v>
      </c>
      <c r="E24" s="5">
        <v>0.375</v>
      </c>
      <c r="F24" s="5">
        <v>29.25</v>
      </c>
      <c r="G24" s="9">
        <v>4.66636955674812</v>
      </c>
      <c r="H24" s="16">
        <f t="shared" si="3"/>
        <v>4188.533314137113</v>
      </c>
      <c r="I24" s="16">
        <f t="shared" si="3"/>
        <v>6282.799971205669</v>
      </c>
      <c r="J24" s="16">
        <f t="shared" si="3"/>
        <v>8377.066628274226</v>
      </c>
      <c r="K24" s="16">
        <f t="shared" si="3"/>
        <v>10471.333285342782</v>
      </c>
      <c r="L24" s="16">
        <f t="shared" si="3"/>
        <v>12565.599942411338</v>
      </c>
      <c r="M24" s="16">
        <f t="shared" si="3"/>
        <v>14659.866599479894</v>
      </c>
      <c r="N24" s="16">
        <f t="shared" si="3"/>
        <v>16754.13325654845</v>
      </c>
      <c r="O24" s="16">
        <f t="shared" si="3"/>
        <v>18848.39991361701</v>
      </c>
      <c r="P24" s="16">
        <f t="shared" si="3"/>
        <v>20942.666570685564</v>
      </c>
      <c r="Q24" s="16">
        <f t="shared" si="7"/>
        <v>23036.93322775412</v>
      </c>
      <c r="R24" s="16">
        <f t="shared" si="7"/>
        <v>25131.199884822676</v>
      </c>
      <c r="S24" s="16">
        <f t="shared" si="7"/>
        <v>27225.466541891234</v>
      </c>
      <c r="T24" s="4">
        <v>30</v>
      </c>
      <c r="U24" s="4">
        <v>30</v>
      </c>
      <c r="V24">
        <v>750</v>
      </c>
      <c r="W24" s="1">
        <v>30</v>
      </c>
      <c r="X24">
        <v>762</v>
      </c>
      <c r="Y24" s="5">
        <v>0.375</v>
      </c>
      <c r="Z24" s="5">
        <v>29.25</v>
      </c>
      <c r="AA24" s="9">
        <v>4.66636955674812</v>
      </c>
      <c r="AB24" s="16">
        <f t="shared" si="5"/>
        <v>29319.733198959788</v>
      </c>
      <c r="AC24" s="16">
        <f t="shared" si="5"/>
        <v>31413.999856028342</v>
      </c>
      <c r="AD24" s="16">
        <f t="shared" si="5"/>
        <v>33508.2665130969</v>
      </c>
      <c r="AE24" s="16">
        <f t="shared" si="5"/>
        <v>35602.53317016546</v>
      </c>
      <c r="AF24" s="16">
        <f t="shared" si="5"/>
        <v>37696.79982723402</v>
      </c>
      <c r="AG24" s="16">
        <f t="shared" si="5"/>
        <v>39791.066484302566</v>
      </c>
      <c r="AH24" s="16">
        <f t="shared" si="5"/>
        <v>41885.33314137113</v>
      </c>
      <c r="AI24" s="16">
        <f t="shared" si="5"/>
        <v>43979.59979843968</v>
      </c>
      <c r="AJ24" s="16">
        <f t="shared" si="5"/>
        <v>46073.86645550824</v>
      </c>
      <c r="AK24" s="16">
        <f t="shared" si="5"/>
        <v>48168.1331125768</v>
      </c>
      <c r="AL24" s="16">
        <f t="shared" si="5"/>
        <v>50262.39976964535</v>
      </c>
      <c r="AM24" s="16">
        <f t="shared" si="8"/>
        <v>52356.666426713906</v>
      </c>
      <c r="AN24" s="4">
        <v>30</v>
      </c>
    </row>
    <row r="25" spans="1:40" ht="11.25">
      <c r="A25" s="4">
        <v>32</v>
      </c>
      <c r="B25">
        <v>800</v>
      </c>
      <c r="C25" s="1">
        <v>32</v>
      </c>
      <c r="D25">
        <v>813</v>
      </c>
      <c r="E25" s="5">
        <v>0.375</v>
      </c>
      <c r="F25" s="5">
        <v>31.25</v>
      </c>
      <c r="G25" s="9">
        <v>5.326322180158476</v>
      </c>
      <c r="H25" s="16">
        <f t="shared" si="3"/>
        <v>4780.906788910248</v>
      </c>
      <c r="I25" s="16">
        <f t="shared" si="3"/>
        <v>7171.360183365372</v>
      </c>
      <c r="J25" s="16">
        <f t="shared" si="3"/>
        <v>9561.813577820496</v>
      </c>
      <c r="K25" s="16">
        <f t="shared" si="3"/>
        <v>11952.266972275622</v>
      </c>
      <c r="L25" s="16">
        <f t="shared" si="3"/>
        <v>14342.720366730744</v>
      </c>
      <c r="M25" s="16">
        <f t="shared" si="3"/>
        <v>16733.173761185866</v>
      </c>
      <c r="N25" s="16">
        <f t="shared" si="3"/>
        <v>19123.627155640992</v>
      </c>
      <c r="O25" s="16">
        <f t="shared" si="3"/>
        <v>21514.080550096118</v>
      </c>
      <c r="P25" s="16">
        <f t="shared" si="3"/>
        <v>23904.533944551244</v>
      </c>
      <c r="Q25" s="16">
        <f t="shared" si="7"/>
        <v>26294.987339006362</v>
      </c>
      <c r="R25" s="16">
        <f t="shared" si="7"/>
        <v>28685.440733461488</v>
      </c>
      <c r="S25" s="16">
        <f t="shared" si="7"/>
        <v>31075.894127916614</v>
      </c>
      <c r="T25" s="4">
        <v>32</v>
      </c>
      <c r="U25" s="4">
        <v>32</v>
      </c>
      <c r="V25">
        <v>800</v>
      </c>
      <c r="W25" s="1">
        <v>32</v>
      </c>
      <c r="X25">
        <v>813</v>
      </c>
      <c r="Y25" s="5">
        <v>0.375</v>
      </c>
      <c r="Z25" s="5">
        <v>31.25</v>
      </c>
      <c r="AA25" s="9">
        <v>5.326322180158476</v>
      </c>
      <c r="AB25" s="16">
        <f t="shared" si="5"/>
        <v>33466.34752237173</v>
      </c>
      <c r="AC25" s="16">
        <f t="shared" si="5"/>
        <v>35856.80091682686</v>
      </c>
      <c r="AD25" s="16">
        <f t="shared" si="5"/>
        <v>38247.254311281984</v>
      </c>
      <c r="AE25" s="16">
        <f t="shared" si="5"/>
        <v>40637.707705737106</v>
      </c>
      <c r="AF25" s="16">
        <f t="shared" si="5"/>
        <v>43028.161100192236</v>
      </c>
      <c r="AG25" s="16">
        <f t="shared" si="5"/>
        <v>45418.61449464736</v>
      </c>
      <c r="AH25" s="16">
        <f t="shared" si="5"/>
        <v>47809.06788910249</v>
      </c>
      <c r="AI25" s="16">
        <f t="shared" si="5"/>
        <v>50199.52128355761</v>
      </c>
      <c r="AJ25" s="16">
        <f t="shared" si="5"/>
        <v>52589.974678012724</v>
      </c>
      <c r="AK25" s="16">
        <f t="shared" si="5"/>
        <v>54980.428072467854</v>
      </c>
      <c r="AL25" s="16">
        <f t="shared" si="5"/>
        <v>57370.881466922976</v>
      </c>
      <c r="AM25" s="16">
        <f t="shared" si="8"/>
        <v>59761.3348613781</v>
      </c>
      <c r="AN25" s="4">
        <v>32</v>
      </c>
    </row>
    <row r="26" spans="1:40" ht="11.25">
      <c r="A26" s="4">
        <v>34</v>
      </c>
      <c r="B26">
        <v>850</v>
      </c>
      <c r="C26" s="1">
        <v>34</v>
      </c>
      <c r="D26">
        <v>864</v>
      </c>
      <c r="E26" s="5">
        <v>0.375</v>
      </c>
      <c r="F26" s="5">
        <v>33.25</v>
      </c>
      <c r="G26" s="9">
        <v>6.02990803486869</v>
      </c>
      <c r="H26" s="16">
        <f t="shared" si="3"/>
        <v>5412.445452098136</v>
      </c>
      <c r="I26" s="16">
        <f t="shared" si="3"/>
        <v>8118.668178147204</v>
      </c>
      <c r="J26" s="16">
        <f t="shared" si="3"/>
        <v>10824.890904196272</v>
      </c>
      <c r="K26" s="16">
        <f t="shared" si="3"/>
        <v>13531.113630245341</v>
      </c>
      <c r="L26" s="16">
        <f t="shared" si="3"/>
        <v>16237.336356294409</v>
      </c>
      <c r="M26" s="16">
        <f t="shared" si="3"/>
        <v>18943.559082343476</v>
      </c>
      <c r="N26" s="16">
        <f t="shared" si="3"/>
        <v>21649.781808392545</v>
      </c>
      <c r="O26" s="16">
        <f t="shared" si="3"/>
        <v>24356.004534441614</v>
      </c>
      <c r="P26" s="16">
        <f t="shared" si="3"/>
        <v>27062.227260490683</v>
      </c>
      <c r="Q26" s="16">
        <f t="shared" si="7"/>
        <v>29768.449986539745</v>
      </c>
      <c r="R26" s="16">
        <f t="shared" si="7"/>
        <v>32474.672712588817</v>
      </c>
      <c r="S26" s="16">
        <f t="shared" si="7"/>
        <v>35180.89543863789</v>
      </c>
      <c r="T26" s="4">
        <v>34</v>
      </c>
      <c r="U26" s="4">
        <v>34</v>
      </c>
      <c r="V26">
        <v>850</v>
      </c>
      <c r="W26" s="1">
        <v>34</v>
      </c>
      <c r="X26">
        <v>864</v>
      </c>
      <c r="Y26" s="5">
        <v>0.375</v>
      </c>
      <c r="Z26" s="5">
        <v>33.25</v>
      </c>
      <c r="AA26" s="9">
        <v>6.02990803486869</v>
      </c>
      <c r="AB26" s="16">
        <f t="shared" si="5"/>
        <v>37887.11816468695</v>
      </c>
      <c r="AC26" s="16">
        <f t="shared" si="5"/>
        <v>40593.34089073602</v>
      </c>
      <c r="AD26" s="16">
        <f t="shared" si="5"/>
        <v>43299.56361678509</v>
      </c>
      <c r="AE26" s="16">
        <f t="shared" si="5"/>
        <v>46005.78634283416</v>
      </c>
      <c r="AF26" s="16">
        <f t="shared" si="5"/>
        <v>48712.00906888323</v>
      </c>
      <c r="AG26" s="16">
        <f t="shared" si="5"/>
        <v>51418.23179493229</v>
      </c>
      <c r="AH26" s="16">
        <f t="shared" si="5"/>
        <v>54124.454520981366</v>
      </c>
      <c r="AI26" s="16">
        <f t="shared" si="5"/>
        <v>56830.677247030435</v>
      </c>
      <c r="AJ26" s="16">
        <f t="shared" si="5"/>
        <v>59536.89997307949</v>
      </c>
      <c r="AK26" s="16">
        <f t="shared" si="5"/>
        <v>62243.122699128566</v>
      </c>
      <c r="AL26" s="16">
        <f t="shared" si="5"/>
        <v>64949.345425177635</v>
      </c>
      <c r="AM26" s="16">
        <f t="shared" si="8"/>
        <v>67655.5681512267</v>
      </c>
      <c r="AN26" s="4">
        <v>34</v>
      </c>
    </row>
    <row r="27" spans="1:40" ht="11.25">
      <c r="A27" s="4">
        <v>36</v>
      </c>
      <c r="B27">
        <v>900</v>
      </c>
      <c r="C27" s="1">
        <v>36</v>
      </c>
      <c r="D27">
        <v>914</v>
      </c>
      <c r="E27" s="5">
        <v>0.375</v>
      </c>
      <c r="F27" s="5">
        <v>35.25</v>
      </c>
      <c r="G27" s="9">
        <v>6.777127120878763</v>
      </c>
      <c r="H27" s="16">
        <f t="shared" si="3"/>
        <v>6083.149303700778</v>
      </c>
      <c r="I27" s="16">
        <f t="shared" si="3"/>
        <v>9124.723955551166</v>
      </c>
      <c r="J27" s="16">
        <f t="shared" si="3"/>
        <v>12166.298607401555</v>
      </c>
      <c r="K27" s="16">
        <f t="shared" si="3"/>
        <v>15207.873259251943</v>
      </c>
      <c r="L27" s="16">
        <f t="shared" si="3"/>
        <v>18249.447911102332</v>
      </c>
      <c r="M27" s="16">
        <f t="shared" si="3"/>
        <v>21291.022562952723</v>
      </c>
      <c r="N27" s="16">
        <f t="shared" si="3"/>
        <v>24332.59721480311</v>
      </c>
      <c r="O27" s="16">
        <f t="shared" si="3"/>
        <v>27374.171866653498</v>
      </c>
      <c r="P27" s="16">
        <f t="shared" si="3"/>
        <v>30415.746518503885</v>
      </c>
      <c r="Q27" s="16">
        <f t="shared" si="7"/>
        <v>33457.321170354284</v>
      </c>
      <c r="R27" s="16">
        <f t="shared" si="7"/>
        <v>36498.895822204664</v>
      </c>
      <c r="S27" s="16">
        <f t="shared" si="7"/>
        <v>39540.47047405505</v>
      </c>
      <c r="T27" s="4">
        <v>36</v>
      </c>
      <c r="U27" s="4">
        <v>36</v>
      </c>
      <c r="V27">
        <v>900</v>
      </c>
      <c r="W27" s="1">
        <v>36</v>
      </c>
      <c r="X27">
        <v>914</v>
      </c>
      <c r="Y27" s="5">
        <v>0.375</v>
      </c>
      <c r="Z27" s="5">
        <v>35.25</v>
      </c>
      <c r="AA27" s="9">
        <v>6.777127120878763</v>
      </c>
      <c r="AB27" s="16">
        <f t="shared" si="5"/>
        <v>42582.045125905446</v>
      </c>
      <c r="AC27" s="16">
        <f t="shared" si="5"/>
        <v>45623.619777755834</v>
      </c>
      <c r="AD27" s="16">
        <f t="shared" si="5"/>
        <v>48665.19442960622</v>
      </c>
      <c r="AE27" s="16">
        <f t="shared" si="5"/>
        <v>51706.76908145661</v>
      </c>
      <c r="AF27" s="16">
        <f t="shared" si="5"/>
        <v>54748.343733306996</v>
      </c>
      <c r="AG27" s="16">
        <f t="shared" si="5"/>
        <v>57789.91838515738</v>
      </c>
      <c r="AH27" s="16">
        <f t="shared" si="5"/>
        <v>60831.49303700777</v>
      </c>
      <c r="AI27" s="16">
        <f t="shared" si="5"/>
        <v>63873.06768885817</v>
      </c>
      <c r="AJ27" s="16">
        <f t="shared" si="5"/>
        <v>66914.64234070857</v>
      </c>
      <c r="AK27" s="16">
        <f t="shared" si="5"/>
        <v>69956.21699255894</v>
      </c>
      <c r="AL27" s="16">
        <f t="shared" si="5"/>
        <v>72997.79164440933</v>
      </c>
      <c r="AM27" s="16">
        <f t="shared" si="8"/>
        <v>76039.36629625972</v>
      </c>
      <c r="AN27" s="4">
        <v>36</v>
      </c>
    </row>
    <row r="28" spans="1:40" ht="11.25">
      <c r="A28" s="4">
        <v>38</v>
      </c>
      <c r="B28">
        <v>950</v>
      </c>
      <c r="C28" s="1">
        <v>38</v>
      </c>
      <c r="D28">
        <v>965</v>
      </c>
      <c r="E28" s="5">
        <v>0.375</v>
      </c>
      <c r="F28" s="5">
        <v>37.25</v>
      </c>
      <c r="G28" s="9">
        <v>7.567979438188693</v>
      </c>
      <c r="H28" s="16">
        <f t="shared" si="3"/>
        <v>6793.01834371817</v>
      </c>
      <c r="I28" s="16">
        <f t="shared" si="3"/>
        <v>10189.527515577256</v>
      </c>
      <c r="J28" s="16">
        <f t="shared" si="3"/>
        <v>13586.03668743634</v>
      </c>
      <c r="K28" s="16">
        <f t="shared" si="3"/>
        <v>16982.545859295427</v>
      </c>
      <c r="L28" s="16">
        <f t="shared" si="3"/>
        <v>20379.055031154512</v>
      </c>
      <c r="M28" s="16">
        <f t="shared" si="3"/>
        <v>23775.564203013597</v>
      </c>
      <c r="N28" s="16">
        <f t="shared" si="3"/>
        <v>27172.07337487268</v>
      </c>
      <c r="O28" s="16">
        <f t="shared" si="3"/>
        <v>30568.58254673177</v>
      </c>
      <c r="P28" s="16">
        <f t="shared" si="3"/>
        <v>33965.091718590855</v>
      </c>
      <c r="Q28" s="16">
        <f t="shared" si="7"/>
        <v>37361.60089044994</v>
      </c>
      <c r="R28" s="16">
        <f t="shared" si="7"/>
        <v>40758.110062309024</v>
      </c>
      <c r="S28" s="16">
        <f t="shared" si="7"/>
        <v>44154.61923416811</v>
      </c>
      <c r="T28" s="4">
        <v>38</v>
      </c>
      <c r="U28" s="4">
        <v>38</v>
      </c>
      <c r="V28">
        <v>950</v>
      </c>
      <c r="W28" s="1">
        <v>38</v>
      </c>
      <c r="X28">
        <v>965</v>
      </c>
      <c r="Y28" s="5">
        <v>0.375</v>
      </c>
      <c r="Z28" s="5">
        <v>37.25</v>
      </c>
      <c r="AA28" s="9">
        <v>7.567979438188693</v>
      </c>
      <c r="AB28" s="16">
        <f t="shared" si="5"/>
        <v>47551.128406027194</v>
      </c>
      <c r="AC28" s="16">
        <f t="shared" si="5"/>
        <v>50947.637577886286</v>
      </c>
      <c r="AD28" s="16">
        <f t="shared" si="5"/>
        <v>54344.14674974536</v>
      </c>
      <c r="AE28" s="16">
        <f t="shared" si="5"/>
        <v>57740.65592160445</v>
      </c>
      <c r="AF28" s="16">
        <f t="shared" si="5"/>
        <v>61137.16509346354</v>
      </c>
      <c r="AG28" s="16">
        <f t="shared" si="5"/>
        <v>64533.674265322625</v>
      </c>
      <c r="AH28" s="16">
        <f t="shared" si="5"/>
        <v>67930.18343718171</v>
      </c>
      <c r="AI28" s="16">
        <f t="shared" si="5"/>
        <v>71326.6926090408</v>
      </c>
      <c r="AJ28" s="16">
        <f t="shared" si="5"/>
        <v>74723.20178089988</v>
      </c>
      <c r="AK28" s="16">
        <f t="shared" si="5"/>
        <v>78119.71095275896</v>
      </c>
      <c r="AL28" s="16">
        <f t="shared" si="5"/>
        <v>81516.22012461805</v>
      </c>
      <c r="AM28" s="16">
        <f t="shared" si="8"/>
        <v>84912.72929647713</v>
      </c>
      <c r="AN28" s="4">
        <v>38</v>
      </c>
    </row>
    <row r="29" spans="1:40" ht="11.25">
      <c r="A29" s="4">
        <v>40</v>
      </c>
      <c r="B29">
        <v>1000</v>
      </c>
      <c r="C29" s="1">
        <v>40</v>
      </c>
      <c r="D29">
        <v>1016</v>
      </c>
      <c r="E29" s="5">
        <v>0.375</v>
      </c>
      <c r="F29" s="5">
        <v>39.25</v>
      </c>
      <c r="G29" s="9">
        <v>8.402464986798483</v>
      </c>
      <c r="H29" s="16">
        <f t="shared" si="3"/>
        <v>7542.052572150318</v>
      </c>
      <c r="I29" s="16">
        <f t="shared" si="3"/>
        <v>11313.078858225477</v>
      </c>
      <c r="J29" s="16">
        <f t="shared" si="3"/>
        <v>15084.105144300636</v>
      </c>
      <c r="K29" s="16">
        <f t="shared" si="3"/>
        <v>18855.131430375797</v>
      </c>
      <c r="L29" s="16">
        <f t="shared" si="3"/>
        <v>22626.157716450954</v>
      </c>
      <c r="M29" s="16">
        <f t="shared" si="3"/>
        <v>26397.184002526115</v>
      </c>
      <c r="N29" s="16">
        <f t="shared" si="3"/>
        <v>30168.210288601273</v>
      </c>
      <c r="O29" s="16">
        <f t="shared" si="3"/>
        <v>33939.23657467643</v>
      </c>
      <c r="P29" s="16">
        <f t="shared" si="3"/>
        <v>37710.262860751594</v>
      </c>
      <c r="Q29" s="16">
        <f t="shared" si="7"/>
        <v>41481.28914682675</v>
      </c>
      <c r="R29" s="16">
        <f t="shared" si="7"/>
        <v>45252.31543290191</v>
      </c>
      <c r="S29" s="16">
        <f t="shared" si="7"/>
        <v>49023.34171897707</v>
      </c>
      <c r="T29" s="4">
        <v>40</v>
      </c>
      <c r="U29" s="4">
        <v>40</v>
      </c>
      <c r="V29">
        <v>1000</v>
      </c>
      <c r="W29" s="1">
        <v>40</v>
      </c>
      <c r="X29">
        <v>1016</v>
      </c>
      <c r="Y29" s="5">
        <v>0.375</v>
      </c>
      <c r="Z29" s="5">
        <v>39.25</v>
      </c>
      <c r="AA29" s="9">
        <v>8.402464986798483</v>
      </c>
      <c r="AB29" s="16">
        <f t="shared" si="5"/>
        <v>52794.36800505223</v>
      </c>
      <c r="AC29" s="16">
        <f t="shared" si="5"/>
        <v>56565.39429112739</v>
      </c>
      <c r="AD29" s="16">
        <f t="shared" si="5"/>
        <v>60336.420577202545</v>
      </c>
      <c r="AE29" s="16">
        <f t="shared" si="5"/>
        <v>64107.44686327771</v>
      </c>
      <c r="AF29" s="16">
        <f t="shared" si="5"/>
        <v>67878.47314935287</v>
      </c>
      <c r="AG29" s="16">
        <f t="shared" si="5"/>
        <v>71649.49943542802</v>
      </c>
      <c r="AH29" s="16">
        <f t="shared" si="5"/>
        <v>75420.52572150319</v>
      </c>
      <c r="AI29" s="16">
        <f t="shared" si="5"/>
        <v>79191.55200757834</v>
      </c>
      <c r="AJ29" s="16">
        <f t="shared" si="5"/>
        <v>82962.5782936535</v>
      </c>
      <c r="AK29" s="16">
        <f t="shared" si="5"/>
        <v>86733.60457972866</v>
      </c>
      <c r="AL29" s="16">
        <f>$G29*AL$2*(7.48*60)</f>
        <v>90504.63086580382</v>
      </c>
      <c r="AM29" s="16">
        <f t="shared" si="8"/>
        <v>94275.65715187899</v>
      </c>
      <c r="AN29" s="4">
        <v>40</v>
      </c>
    </row>
    <row r="30" spans="1:40" ht="11.25">
      <c r="A30" s="4">
        <v>42</v>
      </c>
      <c r="B30">
        <v>1050</v>
      </c>
      <c r="C30" s="1">
        <v>42</v>
      </c>
      <c r="D30">
        <v>1067</v>
      </c>
      <c r="E30" s="5">
        <v>0.375</v>
      </c>
      <c r="F30" s="5">
        <v>41.25</v>
      </c>
      <c r="G30" s="9">
        <v>9.280583766708128</v>
      </c>
      <c r="H30" s="16">
        <f t="shared" si="3"/>
        <v>8330.251988997215</v>
      </c>
      <c r="I30" s="16">
        <f t="shared" si="3"/>
        <v>12495.377983495824</v>
      </c>
      <c r="J30" s="16">
        <f t="shared" si="3"/>
        <v>16660.50397799443</v>
      </c>
      <c r="K30" s="16">
        <f t="shared" si="3"/>
        <v>20825.62997249304</v>
      </c>
      <c r="L30" s="16">
        <f t="shared" si="3"/>
        <v>24990.755966991648</v>
      </c>
      <c r="M30" s="16">
        <f t="shared" si="3"/>
        <v>29155.881961490253</v>
      </c>
      <c r="N30" s="16">
        <f t="shared" si="3"/>
        <v>33321.00795598886</v>
      </c>
      <c r="O30" s="16">
        <f t="shared" si="3"/>
        <v>37486.13395048748</v>
      </c>
      <c r="P30" s="16">
        <f t="shared" si="3"/>
        <v>41651.25994498608</v>
      </c>
      <c r="Q30" s="16">
        <f t="shared" si="7"/>
        <v>45816.38593948469</v>
      </c>
      <c r="R30" s="16">
        <f t="shared" si="7"/>
        <v>49981.511933983296</v>
      </c>
      <c r="S30" s="16">
        <f t="shared" si="7"/>
        <v>54146.637928481905</v>
      </c>
      <c r="T30" s="4">
        <v>42</v>
      </c>
      <c r="U30" s="4">
        <v>42</v>
      </c>
      <c r="V30">
        <v>1050</v>
      </c>
      <c r="W30" s="1">
        <v>42</v>
      </c>
      <c r="X30">
        <v>1067</v>
      </c>
      <c r="Y30" s="5">
        <v>0.375</v>
      </c>
      <c r="Z30" s="5">
        <v>41.25</v>
      </c>
      <c r="AA30" s="9">
        <v>9.280583766708128</v>
      </c>
      <c r="AB30" s="16">
        <f aca="true" t="shared" si="9" ref="AB30:AM41">$G30*AB$2*(7.48*60)</f>
        <v>58311.763922980506</v>
      </c>
      <c r="AC30" s="16">
        <f t="shared" si="9"/>
        <v>62476.889917479115</v>
      </c>
      <c r="AD30" s="16">
        <f t="shared" si="9"/>
        <v>66642.01591197772</v>
      </c>
      <c r="AE30" s="16">
        <f t="shared" si="9"/>
        <v>70807.14190647633</v>
      </c>
      <c r="AF30" s="16">
        <f t="shared" si="9"/>
        <v>74972.26790097496</v>
      </c>
      <c r="AG30" s="16">
        <f t="shared" si="9"/>
        <v>79137.39389547355</v>
      </c>
      <c r="AH30" s="16">
        <f t="shared" si="9"/>
        <v>83302.51988997216</v>
      </c>
      <c r="AI30" s="16">
        <f t="shared" si="9"/>
        <v>87467.64588447077</v>
      </c>
      <c r="AJ30" s="16">
        <f t="shared" si="9"/>
        <v>91632.77187896938</v>
      </c>
      <c r="AK30" s="16">
        <f>$G30*AK$2*(7.48*60)</f>
        <v>95797.89787346798</v>
      </c>
      <c r="AL30" s="16">
        <f>$G30*AL$2*(7.48*60)</f>
        <v>99963.02386796659</v>
      </c>
      <c r="AM30" s="16">
        <f t="shared" si="8"/>
        <v>104128.1498624652</v>
      </c>
      <c r="AN30" s="4">
        <v>42</v>
      </c>
    </row>
    <row r="31" spans="1:40" ht="11.25">
      <c r="A31" s="4">
        <v>44</v>
      </c>
      <c r="B31">
        <v>1100</v>
      </c>
      <c r="C31" s="1">
        <v>44</v>
      </c>
      <c r="D31">
        <v>1118</v>
      </c>
      <c r="E31" s="5">
        <v>0.375</v>
      </c>
      <c r="F31" s="5">
        <v>43.25</v>
      </c>
      <c r="G31" s="9">
        <v>10.202335777917634</v>
      </c>
      <c r="H31" s="16">
        <f t="shared" si="3"/>
        <v>9157.616594258869</v>
      </c>
      <c r="I31" s="16">
        <f t="shared" si="3"/>
        <v>13736.424891388304</v>
      </c>
      <c r="J31" s="16">
        <f aca="true" t="shared" si="10" ref="I31:S41">$G31*J$2*(7.48*60)</f>
        <v>18315.233188517737</v>
      </c>
      <c r="K31" s="16">
        <f t="shared" si="10"/>
        <v>22894.04148564717</v>
      </c>
      <c r="L31" s="16">
        <f t="shared" si="10"/>
        <v>27472.849782776608</v>
      </c>
      <c r="M31" s="16">
        <f t="shared" si="10"/>
        <v>32051.658079906036</v>
      </c>
      <c r="N31" s="16">
        <f t="shared" si="10"/>
        <v>36630.466377035475</v>
      </c>
      <c r="O31" s="16">
        <f t="shared" si="10"/>
        <v>41209.27467416491</v>
      </c>
      <c r="P31" s="16">
        <f t="shared" si="10"/>
        <v>45788.08297129434</v>
      </c>
      <c r="Q31" s="16">
        <f t="shared" si="10"/>
        <v>50366.89126842378</v>
      </c>
      <c r="R31" s="16">
        <f t="shared" si="10"/>
        <v>54945.699565553216</v>
      </c>
      <c r="S31" s="16">
        <f t="shared" si="10"/>
        <v>59524.50786268264</v>
      </c>
      <c r="T31" s="4">
        <v>44</v>
      </c>
      <c r="U31" s="4">
        <v>44</v>
      </c>
      <c r="V31">
        <v>1100</v>
      </c>
      <c r="W31" s="1">
        <v>44</v>
      </c>
      <c r="X31">
        <v>1118</v>
      </c>
      <c r="Y31" s="5">
        <v>0.375</v>
      </c>
      <c r="Z31" s="5">
        <v>43.25</v>
      </c>
      <c r="AA31" s="9">
        <v>10.202335777917634</v>
      </c>
      <c r="AB31" s="16">
        <f t="shared" si="9"/>
        <v>64103.31615981207</v>
      </c>
      <c r="AC31" s="16">
        <f t="shared" si="9"/>
        <v>68682.12445694151</v>
      </c>
      <c r="AD31" s="16">
        <f t="shared" si="9"/>
        <v>73260.93275407095</v>
      </c>
      <c r="AE31" s="16">
        <f t="shared" si="9"/>
        <v>77839.74105120038</v>
      </c>
      <c r="AF31" s="16">
        <f t="shared" si="9"/>
        <v>82418.54934832982</v>
      </c>
      <c r="AG31" s="16">
        <f t="shared" si="9"/>
        <v>86997.35764545925</v>
      </c>
      <c r="AH31" s="16">
        <f t="shared" si="9"/>
        <v>91576.16594258868</v>
      </c>
      <c r="AI31" s="16">
        <f t="shared" si="9"/>
        <v>96154.97423971813</v>
      </c>
      <c r="AJ31" s="16">
        <f t="shared" si="9"/>
        <v>100733.78253684756</v>
      </c>
      <c r="AK31" s="16">
        <f t="shared" si="9"/>
        <v>105312.59083397698</v>
      </c>
      <c r="AL31" s="16">
        <f t="shared" si="9"/>
        <v>109891.39913110643</v>
      </c>
      <c r="AM31" s="16">
        <f t="shared" si="9"/>
        <v>114470.20742823587</v>
      </c>
      <c r="AN31" s="4">
        <v>44</v>
      </c>
    </row>
    <row r="32" spans="1:40" ht="11.25">
      <c r="A32" s="4">
        <v>46</v>
      </c>
      <c r="B32">
        <v>1150</v>
      </c>
      <c r="C32" s="1">
        <v>46</v>
      </c>
      <c r="D32">
        <v>1168</v>
      </c>
      <c r="E32" s="5">
        <v>0.375</v>
      </c>
      <c r="F32" s="5">
        <v>45.25</v>
      </c>
      <c r="G32" s="9">
        <v>11.167721020426999</v>
      </c>
      <c r="H32" s="16">
        <f t="shared" si="3"/>
        <v>10024.146387935274</v>
      </c>
      <c r="I32" s="16">
        <f t="shared" si="10"/>
        <v>15036.219581902913</v>
      </c>
      <c r="J32" s="16">
        <f t="shared" si="10"/>
        <v>20048.29277587055</v>
      </c>
      <c r="K32" s="16">
        <f t="shared" si="10"/>
        <v>25060.365969838185</v>
      </c>
      <c r="L32" s="16">
        <f t="shared" si="10"/>
        <v>30072.439163805826</v>
      </c>
      <c r="M32" s="16">
        <f t="shared" si="10"/>
        <v>35084.51235777346</v>
      </c>
      <c r="N32" s="16">
        <f t="shared" si="10"/>
        <v>40096.5855517411</v>
      </c>
      <c r="O32" s="16">
        <f t="shared" si="10"/>
        <v>45108.65874570874</v>
      </c>
      <c r="P32" s="16">
        <f t="shared" si="10"/>
        <v>50120.73193967637</v>
      </c>
      <c r="Q32" s="16">
        <f t="shared" si="10"/>
        <v>55132.80513364401</v>
      </c>
      <c r="R32" s="16">
        <f t="shared" si="10"/>
        <v>60144.87832761165</v>
      </c>
      <c r="S32" s="16">
        <f t="shared" si="10"/>
        <v>65156.95152157929</v>
      </c>
      <c r="T32" s="4">
        <v>46</v>
      </c>
      <c r="U32" s="4">
        <v>46</v>
      </c>
      <c r="V32">
        <v>1150</v>
      </c>
      <c r="W32" s="1">
        <v>46</v>
      </c>
      <c r="X32">
        <v>1168</v>
      </c>
      <c r="Y32" s="5">
        <v>0.375</v>
      </c>
      <c r="Z32" s="5">
        <v>45.25</v>
      </c>
      <c r="AA32" s="9">
        <v>11.167721020426999</v>
      </c>
      <c r="AB32" s="16">
        <f t="shared" si="9"/>
        <v>70169.02471554693</v>
      </c>
      <c r="AC32" s="16">
        <f t="shared" si="9"/>
        <v>75181.09790951456</v>
      </c>
      <c r="AD32" s="16">
        <f t="shared" si="9"/>
        <v>80193.1711034822</v>
      </c>
      <c r="AE32" s="16">
        <f t="shared" si="9"/>
        <v>85205.24429744983</v>
      </c>
      <c r="AF32" s="16">
        <f t="shared" si="9"/>
        <v>90217.31749141747</v>
      </c>
      <c r="AG32" s="16">
        <f t="shared" si="9"/>
        <v>95229.39068538511</v>
      </c>
      <c r="AH32" s="16">
        <f t="shared" si="9"/>
        <v>100241.46387935274</v>
      </c>
      <c r="AI32" s="16">
        <f t="shared" si="9"/>
        <v>105253.53707332039</v>
      </c>
      <c r="AJ32" s="16">
        <f t="shared" si="9"/>
        <v>110265.61026728802</v>
      </c>
      <c r="AK32" s="16">
        <f t="shared" si="9"/>
        <v>115277.68346125564</v>
      </c>
      <c r="AL32" s="16">
        <f t="shared" si="9"/>
        <v>120289.7566552233</v>
      </c>
      <c r="AM32" s="16">
        <f t="shared" si="9"/>
        <v>125301.82984919094</v>
      </c>
      <c r="AN32" s="4">
        <v>46</v>
      </c>
    </row>
    <row r="33" spans="1:40" ht="11.25">
      <c r="A33" s="4">
        <v>48</v>
      </c>
      <c r="B33">
        <v>1200</v>
      </c>
      <c r="C33" s="1">
        <v>48</v>
      </c>
      <c r="D33">
        <v>1219</v>
      </c>
      <c r="E33" s="5">
        <v>0.375</v>
      </c>
      <c r="F33" s="5">
        <v>47.25</v>
      </c>
      <c r="G33" s="9">
        <v>12.17673949423622</v>
      </c>
      <c r="H33" s="16">
        <f t="shared" si="3"/>
        <v>10929.84137002643</v>
      </c>
      <c r="I33" s="16">
        <f t="shared" si="10"/>
        <v>16394.76205503965</v>
      </c>
      <c r="J33" s="16">
        <f t="shared" si="10"/>
        <v>21859.68274005286</v>
      </c>
      <c r="K33" s="16">
        <f t="shared" si="10"/>
        <v>27324.603425066074</v>
      </c>
      <c r="L33" s="16">
        <f t="shared" si="10"/>
        <v>32789.5241100793</v>
      </c>
      <c r="M33" s="16">
        <f t="shared" si="10"/>
        <v>38254.44479509251</v>
      </c>
      <c r="N33" s="16">
        <f t="shared" si="10"/>
        <v>43719.36548010572</v>
      </c>
      <c r="O33" s="16">
        <f t="shared" si="10"/>
        <v>49184.28616511894</v>
      </c>
      <c r="P33" s="16">
        <f t="shared" si="10"/>
        <v>54649.20685013215</v>
      </c>
      <c r="Q33" s="16">
        <f t="shared" si="10"/>
        <v>60114.127535145366</v>
      </c>
      <c r="R33" s="16">
        <f t="shared" si="10"/>
        <v>65579.0482201586</v>
      </c>
      <c r="S33" s="16">
        <f t="shared" si="10"/>
        <v>71043.9689051718</v>
      </c>
      <c r="T33" s="4">
        <v>48</v>
      </c>
      <c r="U33" s="4">
        <v>48</v>
      </c>
      <c r="V33">
        <v>1200</v>
      </c>
      <c r="W33" s="1">
        <v>48</v>
      </c>
      <c r="X33">
        <v>1219</v>
      </c>
      <c r="Y33" s="5">
        <v>0.375</v>
      </c>
      <c r="Z33" s="5">
        <v>47.25</v>
      </c>
      <c r="AA33" s="9">
        <v>12.17673949423622</v>
      </c>
      <c r="AB33" s="16">
        <f t="shared" si="9"/>
        <v>76508.88959018502</v>
      </c>
      <c r="AC33" s="16">
        <f t="shared" si="9"/>
        <v>81973.81027519824</v>
      </c>
      <c r="AD33" s="16">
        <f t="shared" si="9"/>
        <v>87438.73096021144</v>
      </c>
      <c r="AE33" s="16">
        <f t="shared" si="9"/>
        <v>92903.65164522466</v>
      </c>
      <c r="AF33" s="16">
        <f t="shared" si="9"/>
        <v>98368.57233023788</v>
      </c>
      <c r="AG33" s="16">
        <f t="shared" si="9"/>
        <v>103833.4930152511</v>
      </c>
      <c r="AH33" s="16">
        <f t="shared" si="9"/>
        <v>109298.4137002643</v>
      </c>
      <c r="AI33" s="16">
        <f t="shared" si="9"/>
        <v>114763.33438527753</v>
      </c>
      <c r="AJ33" s="16">
        <f t="shared" si="9"/>
        <v>120228.25507029073</v>
      </c>
      <c r="AK33" s="16">
        <f t="shared" si="9"/>
        <v>125693.17575530395</v>
      </c>
      <c r="AL33" s="16">
        <f t="shared" si="9"/>
        <v>131158.0964403172</v>
      </c>
      <c r="AM33" s="16">
        <f t="shared" si="9"/>
        <v>136623.01712533037</v>
      </c>
      <c r="AN33" s="4">
        <v>48</v>
      </c>
    </row>
    <row r="34" spans="1:40" ht="11.25">
      <c r="A34" s="4">
        <v>52</v>
      </c>
      <c r="B34">
        <v>1300</v>
      </c>
      <c r="C34" s="1">
        <v>52</v>
      </c>
      <c r="D34">
        <v>1321</v>
      </c>
      <c r="E34" s="5">
        <v>0.5</v>
      </c>
      <c r="F34" s="5">
        <v>51</v>
      </c>
      <c r="G34" s="9">
        <v>14.18625432636641</v>
      </c>
      <c r="H34" s="16">
        <f t="shared" si="3"/>
        <v>12733.58188334649</v>
      </c>
      <c r="I34" s="16">
        <f t="shared" si="10"/>
        <v>19100.372825019735</v>
      </c>
      <c r="J34" s="16">
        <f t="shared" si="10"/>
        <v>25467.16376669298</v>
      </c>
      <c r="K34" s="16">
        <f t="shared" si="10"/>
        <v>31833.954708366222</v>
      </c>
      <c r="L34" s="16">
        <f t="shared" si="10"/>
        <v>38200.74565003947</v>
      </c>
      <c r="M34" s="16">
        <f t="shared" si="10"/>
        <v>44567.53659171271</v>
      </c>
      <c r="N34" s="16">
        <f t="shared" si="10"/>
        <v>50934.32753338596</v>
      </c>
      <c r="O34" s="16">
        <f t="shared" si="10"/>
        <v>57301.1184750592</v>
      </c>
      <c r="P34" s="16">
        <f t="shared" si="10"/>
        <v>63667.909416732444</v>
      </c>
      <c r="Q34" s="16">
        <f t="shared" si="10"/>
        <v>70034.7003584057</v>
      </c>
      <c r="R34" s="16">
        <f t="shared" si="10"/>
        <v>76401.49130007894</v>
      </c>
      <c r="S34" s="16">
        <f t="shared" si="10"/>
        <v>82768.28224175217</v>
      </c>
      <c r="T34" s="4">
        <v>52</v>
      </c>
      <c r="U34" s="4">
        <v>52</v>
      </c>
      <c r="V34">
        <v>1300</v>
      </c>
      <c r="W34" s="1">
        <v>52</v>
      </c>
      <c r="X34">
        <v>1321</v>
      </c>
      <c r="Y34" s="5">
        <v>0.5</v>
      </c>
      <c r="Z34" s="5">
        <v>51</v>
      </c>
      <c r="AA34" s="9">
        <v>14.18625432636641</v>
      </c>
      <c r="AB34" s="16">
        <f t="shared" si="9"/>
        <v>89135.07318342543</v>
      </c>
      <c r="AC34" s="16">
        <f t="shared" si="9"/>
        <v>95501.86412509868</v>
      </c>
      <c r="AD34" s="16">
        <f t="shared" si="9"/>
        <v>101868.65506677191</v>
      </c>
      <c r="AE34" s="16">
        <f t="shared" si="9"/>
        <v>108235.44600844516</v>
      </c>
      <c r="AF34" s="16">
        <f t="shared" si="9"/>
        <v>114602.2369501184</v>
      </c>
      <c r="AG34" s="16">
        <f t="shared" si="9"/>
        <v>120969.02789179166</v>
      </c>
      <c r="AH34" s="16">
        <f t="shared" si="9"/>
        <v>127335.81883346489</v>
      </c>
      <c r="AI34" s="16">
        <f t="shared" si="9"/>
        <v>133702.60977513815</v>
      </c>
      <c r="AJ34" s="16">
        <f t="shared" si="9"/>
        <v>140069.4007168114</v>
      </c>
      <c r="AK34" s="16">
        <f t="shared" si="9"/>
        <v>146436.19165848463</v>
      </c>
      <c r="AL34" s="16">
        <f t="shared" si="9"/>
        <v>152802.98260015788</v>
      </c>
      <c r="AM34" s="16">
        <f t="shared" si="9"/>
        <v>159169.77354183112</v>
      </c>
      <c r="AN34" s="4">
        <v>52</v>
      </c>
    </row>
    <row r="35" spans="1:40" ht="11.25">
      <c r="A35" s="4">
        <v>56</v>
      </c>
      <c r="B35">
        <v>1400</v>
      </c>
      <c r="C35" s="1">
        <v>56</v>
      </c>
      <c r="D35">
        <v>1422</v>
      </c>
      <c r="E35" s="5">
        <v>0.5</v>
      </c>
      <c r="F35" s="5">
        <v>55</v>
      </c>
      <c r="G35" s="9">
        <v>16.498815585258896</v>
      </c>
      <c r="H35" s="16">
        <f t="shared" si="3"/>
        <v>14809.336869328385</v>
      </c>
      <c r="I35" s="16">
        <f t="shared" si="10"/>
        <v>22214.005303992577</v>
      </c>
      <c r="J35" s="16">
        <f t="shared" si="10"/>
        <v>29618.67373865677</v>
      </c>
      <c r="K35" s="16">
        <f t="shared" si="10"/>
        <v>37023.34217332096</v>
      </c>
      <c r="L35" s="16">
        <f t="shared" si="10"/>
        <v>44428.010607985154</v>
      </c>
      <c r="M35" s="16">
        <f t="shared" si="10"/>
        <v>51832.679042649346</v>
      </c>
      <c r="N35" s="16">
        <f t="shared" si="10"/>
        <v>59237.34747731354</v>
      </c>
      <c r="O35" s="16">
        <f t="shared" si="10"/>
        <v>66642.01591197774</v>
      </c>
      <c r="P35" s="16">
        <f t="shared" si="10"/>
        <v>74046.68434664192</v>
      </c>
      <c r="Q35" s="16">
        <f t="shared" si="10"/>
        <v>81451.35278130611</v>
      </c>
      <c r="R35" s="16">
        <f t="shared" si="10"/>
        <v>88856.02121597031</v>
      </c>
      <c r="S35" s="16">
        <f t="shared" si="10"/>
        <v>96260.68965063451</v>
      </c>
      <c r="T35" s="4">
        <v>56</v>
      </c>
      <c r="U35" s="4">
        <v>56</v>
      </c>
      <c r="V35">
        <v>1400</v>
      </c>
      <c r="W35" s="1">
        <v>56</v>
      </c>
      <c r="X35">
        <v>1422</v>
      </c>
      <c r="Y35" s="5">
        <v>0.5</v>
      </c>
      <c r="Z35" s="5">
        <v>55</v>
      </c>
      <c r="AA35" s="9">
        <v>16.498815585258896</v>
      </c>
      <c r="AB35" s="16">
        <f t="shared" si="9"/>
        <v>103665.35808529869</v>
      </c>
      <c r="AC35" s="16">
        <f t="shared" si="9"/>
        <v>111070.02651996288</v>
      </c>
      <c r="AD35" s="16">
        <f t="shared" si="9"/>
        <v>118474.69495462708</v>
      </c>
      <c r="AE35" s="16">
        <f t="shared" si="9"/>
        <v>125879.36338929128</v>
      </c>
      <c r="AF35" s="16">
        <f t="shared" si="9"/>
        <v>133284.03182395548</v>
      </c>
      <c r="AG35" s="16">
        <f t="shared" si="9"/>
        <v>140688.70025861965</v>
      </c>
      <c r="AH35" s="16">
        <f t="shared" si="9"/>
        <v>148093.36869328385</v>
      </c>
      <c r="AI35" s="16">
        <f t="shared" si="9"/>
        <v>155498.03712794805</v>
      </c>
      <c r="AJ35" s="16">
        <f t="shared" si="9"/>
        <v>162902.70556261222</v>
      </c>
      <c r="AK35" s="16">
        <f t="shared" si="9"/>
        <v>170307.37399727642</v>
      </c>
      <c r="AL35" s="16">
        <f t="shared" si="9"/>
        <v>177712.04243194062</v>
      </c>
      <c r="AM35" s="16">
        <f t="shared" si="9"/>
        <v>185116.71086660482</v>
      </c>
      <c r="AN35" s="4">
        <v>56</v>
      </c>
    </row>
    <row r="36" spans="1:40" ht="11.25">
      <c r="A36" s="4">
        <v>60</v>
      </c>
      <c r="B36">
        <v>1500</v>
      </c>
      <c r="C36" s="1">
        <v>60</v>
      </c>
      <c r="D36">
        <v>1524</v>
      </c>
      <c r="E36" s="5">
        <v>0.5</v>
      </c>
      <c r="F36" s="5">
        <v>59</v>
      </c>
      <c r="G36" s="9">
        <v>18.985909769350815</v>
      </c>
      <c r="H36" s="16">
        <f t="shared" si="3"/>
        <v>17041.75260896929</v>
      </c>
      <c r="I36" s="16">
        <f t="shared" si="10"/>
        <v>25562.62891345394</v>
      </c>
      <c r="J36" s="16">
        <f t="shared" si="10"/>
        <v>34083.50521793858</v>
      </c>
      <c r="K36" s="16">
        <f t="shared" si="10"/>
        <v>42604.38152242323</v>
      </c>
      <c r="L36" s="16">
        <f t="shared" si="10"/>
        <v>51125.25782690788</v>
      </c>
      <c r="M36" s="16">
        <f t="shared" si="10"/>
        <v>59646.134131392515</v>
      </c>
      <c r="N36" s="16">
        <f t="shared" si="10"/>
        <v>68167.01043587716</v>
      </c>
      <c r="O36" s="16">
        <f t="shared" si="10"/>
        <v>76687.88674036182</v>
      </c>
      <c r="P36" s="16">
        <f t="shared" si="10"/>
        <v>85208.76304484646</v>
      </c>
      <c r="Q36" s="16">
        <f t="shared" si="10"/>
        <v>93729.6393493311</v>
      </c>
      <c r="R36" s="16">
        <f t="shared" si="10"/>
        <v>102250.51565381576</v>
      </c>
      <c r="S36" s="16">
        <f t="shared" si="10"/>
        <v>110771.3919583004</v>
      </c>
      <c r="T36" s="4">
        <v>60</v>
      </c>
      <c r="U36" s="4">
        <v>60</v>
      </c>
      <c r="V36">
        <v>1500</v>
      </c>
      <c r="W36" s="1">
        <v>60</v>
      </c>
      <c r="X36">
        <v>1524</v>
      </c>
      <c r="Y36" s="5">
        <v>0.5</v>
      </c>
      <c r="Z36" s="5">
        <v>59</v>
      </c>
      <c r="AA36" s="9">
        <v>18.985909769350815</v>
      </c>
      <c r="AB36" s="16">
        <f t="shared" si="9"/>
        <v>119292.26826278503</v>
      </c>
      <c r="AC36" s="16">
        <f t="shared" si="9"/>
        <v>127813.14456726969</v>
      </c>
      <c r="AD36" s="16">
        <f t="shared" si="9"/>
        <v>136334.02087175433</v>
      </c>
      <c r="AE36" s="16">
        <f t="shared" si="9"/>
        <v>144854.897176239</v>
      </c>
      <c r="AF36" s="16">
        <f t="shared" si="9"/>
        <v>153375.77348072364</v>
      </c>
      <c r="AG36" s="16">
        <f t="shared" si="9"/>
        <v>161896.64978520825</v>
      </c>
      <c r="AH36" s="16">
        <f t="shared" si="9"/>
        <v>170417.52608969292</v>
      </c>
      <c r="AI36" s="16">
        <f t="shared" si="9"/>
        <v>178938.40239417757</v>
      </c>
      <c r="AJ36" s="16">
        <f t="shared" si="9"/>
        <v>187459.2786986622</v>
      </c>
      <c r="AK36" s="16">
        <f t="shared" si="9"/>
        <v>195980.15500314688</v>
      </c>
      <c r="AL36" s="16">
        <f t="shared" si="9"/>
        <v>204501.03130763152</v>
      </c>
      <c r="AM36" s="16">
        <f t="shared" si="9"/>
        <v>213021.90761211613</v>
      </c>
      <c r="AN36" s="4">
        <v>60</v>
      </c>
    </row>
    <row r="37" spans="1:40" ht="11.25">
      <c r="A37" s="4">
        <v>64</v>
      </c>
      <c r="B37">
        <v>1600</v>
      </c>
      <c r="C37" s="1">
        <v>64</v>
      </c>
      <c r="D37">
        <v>1626</v>
      </c>
      <c r="E37" s="5">
        <v>0.5</v>
      </c>
      <c r="F37" s="5">
        <v>63</v>
      </c>
      <c r="G37" s="9">
        <v>21.647536878642168</v>
      </c>
      <c r="H37" s="16">
        <f t="shared" si="3"/>
        <v>19430.82910226921</v>
      </c>
      <c r="I37" s="16">
        <f t="shared" si="10"/>
        <v>29146.243653403813</v>
      </c>
      <c r="J37" s="16">
        <f t="shared" si="10"/>
        <v>38861.65820453842</v>
      </c>
      <c r="K37" s="16">
        <f t="shared" si="10"/>
        <v>48577.07275567303</v>
      </c>
      <c r="L37" s="16">
        <f t="shared" si="10"/>
        <v>58292.48730680763</v>
      </c>
      <c r="M37" s="16">
        <f t="shared" si="10"/>
        <v>68007.90185794224</v>
      </c>
      <c r="N37" s="16">
        <f t="shared" si="10"/>
        <v>77723.31640907684</v>
      </c>
      <c r="O37" s="16">
        <f t="shared" si="10"/>
        <v>87438.73096021144</v>
      </c>
      <c r="P37" s="16">
        <f t="shared" si="10"/>
        <v>97154.14551134605</v>
      </c>
      <c r="Q37" s="16">
        <f t="shared" si="10"/>
        <v>106869.56006248065</v>
      </c>
      <c r="R37" s="16">
        <f t="shared" si="10"/>
        <v>116584.97461361525</v>
      </c>
      <c r="S37" s="16">
        <f t="shared" si="10"/>
        <v>126300.38916474987</v>
      </c>
      <c r="T37" s="4">
        <v>64</v>
      </c>
      <c r="U37" s="4">
        <v>64</v>
      </c>
      <c r="V37">
        <v>1600</v>
      </c>
      <c r="W37" s="1">
        <v>64</v>
      </c>
      <c r="X37">
        <v>1626</v>
      </c>
      <c r="Y37" s="5">
        <v>0.5</v>
      </c>
      <c r="Z37" s="5">
        <v>63</v>
      </c>
      <c r="AA37" s="9">
        <v>21.647536878642168</v>
      </c>
      <c r="AB37" s="16">
        <f t="shared" si="9"/>
        <v>136015.80371588448</v>
      </c>
      <c r="AC37" s="16">
        <f t="shared" si="9"/>
        <v>145731.21826701908</v>
      </c>
      <c r="AD37" s="16">
        <f t="shared" si="9"/>
        <v>155446.63281815368</v>
      </c>
      <c r="AE37" s="16">
        <f t="shared" si="9"/>
        <v>165162.04736928828</v>
      </c>
      <c r="AF37" s="16">
        <f t="shared" si="9"/>
        <v>174877.46192042288</v>
      </c>
      <c r="AG37" s="16">
        <f t="shared" si="9"/>
        <v>184592.87647155748</v>
      </c>
      <c r="AH37" s="16">
        <f t="shared" si="9"/>
        <v>194308.2910226921</v>
      </c>
      <c r="AI37" s="16">
        <f t="shared" si="9"/>
        <v>204023.7055738267</v>
      </c>
      <c r="AJ37" s="16">
        <f t="shared" si="9"/>
        <v>213739.1201249613</v>
      </c>
      <c r="AK37" s="16">
        <f t="shared" si="9"/>
        <v>223454.5346760959</v>
      </c>
      <c r="AL37" s="16">
        <f t="shared" si="9"/>
        <v>233169.9492272305</v>
      </c>
      <c r="AM37" s="16">
        <f t="shared" si="9"/>
        <v>242885.36377836514</v>
      </c>
      <c r="AN37" s="4">
        <v>64</v>
      </c>
    </row>
    <row r="38" spans="1:40" ht="11.25">
      <c r="A38" s="4">
        <v>68</v>
      </c>
      <c r="B38">
        <v>1700</v>
      </c>
      <c r="C38" s="1">
        <v>68</v>
      </c>
      <c r="D38">
        <v>1727</v>
      </c>
      <c r="E38" s="5">
        <v>0.5</v>
      </c>
      <c r="F38" s="5">
        <v>67</v>
      </c>
      <c r="G38" s="9">
        <v>24.483696913132956</v>
      </c>
      <c r="H38" s="16">
        <f t="shared" si="3"/>
        <v>21976.566349228142</v>
      </c>
      <c r="I38" s="16">
        <f t="shared" si="10"/>
        <v>32964.84952384221</v>
      </c>
      <c r="J38" s="16">
        <f t="shared" si="10"/>
        <v>43953.132698456284</v>
      </c>
      <c r="K38" s="16">
        <f t="shared" si="10"/>
        <v>54941.41587307036</v>
      </c>
      <c r="L38" s="16">
        <f t="shared" si="10"/>
        <v>65929.69904768442</v>
      </c>
      <c r="M38" s="16">
        <f t="shared" si="10"/>
        <v>76917.9822222985</v>
      </c>
      <c r="N38" s="16">
        <f t="shared" si="10"/>
        <v>87906.26539691257</v>
      </c>
      <c r="O38" s="16">
        <f t="shared" si="10"/>
        <v>98894.54857152664</v>
      </c>
      <c r="P38" s="16">
        <f t="shared" si="10"/>
        <v>109882.83174614071</v>
      </c>
      <c r="Q38" s="16">
        <f t="shared" si="10"/>
        <v>120871.11492075479</v>
      </c>
      <c r="R38" s="16">
        <f t="shared" si="10"/>
        <v>131859.39809536884</v>
      </c>
      <c r="S38" s="16">
        <f t="shared" si="10"/>
        <v>142847.68126998292</v>
      </c>
      <c r="T38" s="4">
        <v>68</v>
      </c>
      <c r="U38" s="4">
        <v>68</v>
      </c>
      <c r="V38">
        <v>1700</v>
      </c>
      <c r="W38" s="1">
        <v>68</v>
      </c>
      <c r="X38">
        <v>1727</v>
      </c>
      <c r="Y38" s="5">
        <v>0.5</v>
      </c>
      <c r="Z38" s="5">
        <v>67</v>
      </c>
      <c r="AA38" s="9">
        <v>24.483696913132956</v>
      </c>
      <c r="AB38" s="16">
        <f t="shared" si="9"/>
        <v>153835.964444597</v>
      </c>
      <c r="AC38" s="16">
        <f t="shared" si="9"/>
        <v>164824.24761921106</v>
      </c>
      <c r="AD38" s="16">
        <f t="shared" si="9"/>
        <v>175812.53079382514</v>
      </c>
      <c r="AE38" s="16">
        <f t="shared" si="9"/>
        <v>186800.8139684392</v>
      </c>
      <c r="AF38" s="16">
        <f t="shared" si="9"/>
        <v>197789.09714305328</v>
      </c>
      <c r="AG38" s="16">
        <f t="shared" si="9"/>
        <v>208777.38031766735</v>
      </c>
      <c r="AH38" s="16">
        <f t="shared" si="9"/>
        <v>219765.66349228143</v>
      </c>
      <c r="AI38" s="16">
        <f t="shared" si="9"/>
        <v>230753.94666689547</v>
      </c>
      <c r="AJ38" s="16">
        <f t="shared" si="9"/>
        <v>241742.22984150957</v>
      </c>
      <c r="AK38" s="16">
        <f t="shared" si="9"/>
        <v>252730.51301612364</v>
      </c>
      <c r="AL38" s="16">
        <f t="shared" si="9"/>
        <v>263718.7961907377</v>
      </c>
      <c r="AM38" s="16">
        <f t="shared" si="9"/>
        <v>274707.0793653518</v>
      </c>
      <c r="AN38" s="4">
        <v>68</v>
      </c>
    </row>
    <row r="39" spans="1:40" ht="11.25">
      <c r="A39" s="4">
        <v>72</v>
      </c>
      <c r="B39">
        <v>1800</v>
      </c>
      <c r="C39" s="1">
        <v>72</v>
      </c>
      <c r="D39">
        <v>1829</v>
      </c>
      <c r="E39" s="5">
        <v>0.5</v>
      </c>
      <c r="F39" s="5">
        <v>71</v>
      </c>
      <c r="G39" s="9">
        <v>27.49438987282317</v>
      </c>
      <c r="H39" s="16">
        <f t="shared" si="3"/>
        <v>24678.96434984608</v>
      </c>
      <c r="I39" s="16">
        <f t="shared" si="10"/>
        <v>37018.44652476911</v>
      </c>
      <c r="J39" s="16">
        <f t="shared" si="10"/>
        <v>49357.92869969216</v>
      </c>
      <c r="K39" s="16">
        <f t="shared" si="10"/>
        <v>61697.4108746152</v>
      </c>
      <c r="L39" s="16">
        <f t="shared" si="10"/>
        <v>74036.89304953822</v>
      </c>
      <c r="M39" s="16">
        <f t="shared" si="10"/>
        <v>86376.37522446127</v>
      </c>
      <c r="N39" s="16">
        <f t="shared" si="10"/>
        <v>98715.85739938432</v>
      </c>
      <c r="O39" s="16">
        <f t="shared" si="10"/>
        <v>111055.33957430735</v>
      </c>
      <c r="P39" s="16">
        <f t="shared" si="10"/>
        <v>123394.8217492304</v>
      </c>
      <c r="Q39" s="16">
        <f t="shared" si="10"/>
        <v>135734.3039241534</v>
      </c>
      <c r="R39" s="16">
        <f t="shared" si="10"/>
        <v>148073.78609907645</v>
      </c>
      <c r="S39" s="16">
        <f t="shared" si="10"/>
        <v>160413.2682739995</v>
      </c>
      <c r="T39" s="4">
        <v>72</v>
      </c>
      <c r="U39" s="4">
        <v>72</v>
      </c>
      <c r="V39">
        <v>1800</v>
      </c>
      <c r="W39" s="1">
        <v>72</v>
      </c>
      <c r="X39">
        <v>1829</v>
      </c>
      <c r="Y39" s="5">
        <v>0.5</v>
      </c>
      <c r="Z39" s="5">
        <v>71</v>
      </c>
      <c r="AA39" s="9">
        <v>27.49438987282317</v>
      </c>
      <c r="AB39" s="16">
        <f t="shared" si="9"/>
        <v>172752.75044892254</v>
      </c>
      <c r="AC39" s="16">
        <f t="shared" si="9"/>
        <v>185092.2326238456</v>
      </c>
      <c r="AD39" s="16">
        <f t="shared" si="9"/>
        <v>197431.71479876863</v>
      </c>
      <c r="AE39" s="16">
        <f t="shared" si="9"/>
        <v>209771.19697369167</v>
      </c>
      <c r="AF39" s="16">
        <f t="shared" si="9"/>
        <v>222110.6791486147</v>
      </c>
      <c r="AG39" s="16">
        <f t="shared" si="9"/>
        <v>234450.16132353776</v>
      </c>
      <c r="AH39" s="16">
        <f t="shared" si="9"/>
        <v>246789.6434984608</v>
      </c>
      <c r="AI39" s="16">
        <f t="shared" si="9"/>
        <v>259129.12567338382</v>
      </c>
      <c r="AJ39" s="16">
        <f t="shared" si="9"/>
        <v>271468.6078483068</v>
      </c>
      <c r="AK39" s="16">
        <f t="shared" si="9"/>
        <v>283808.0900232299</v>
      </c>
      <c r="AL39" s="16">
        <f t="shared" si="9"/>
        <v>296147.5721981529</v>
      </c>
      <c r="AM39" s="16">
        <f t="shared" si="9"/>
        <v>308487.054373076</v>
      </c>
      <c r="AN39" s="4">
        <v>72</v>
      </c>
    </row>
    <row r="40" spans="1:40" ht="11.25">
      <c r="A40" s="4">
        <v>76</v>
      </c>
      <c r="B40">
        <v>1900</v>
      </c>
      <c r="C40" s="1">
        <v>76</v>
      </c>
      <c r="D40">
        <v>1930</v>
      </c>
      <c r="E40" s="5">
        <v>0.5</v>
      </c>
      <c r="F40" s="5">
        <v>75</v>
      </c>
      <c r="G40" s="9">
        <v>30.679615757712824</v>
      </c>
      <c r="H40" s="16">
        <f t="shared" si="3"/>
        <v>27538.023104123033</v>
      </c>
      <c r="I40" s="16">
        <f t="shared" si="10"/>
        <v>41307.03465618455</v>
      </c>
      <c r="J40" s="16">
        <f t="shared" si="10"/>
        <v>55076.046208246065</v>
      </c>
      <c r="K40" s="16">
        <f t="shared" si="10"/>
        <v>68845.05776030758</v>
      </c>
      <c r="L40" s="16">
        <f t="shared" si="10"/>
        <v>82614.0693123691</v>
      </c>
      <c r="M40" s="16">
        <f t="shared" si="10"/>
        <v>96383.08086443061</v>
      </c>
      <c r="N40" s="16">
        <f t="shared" si="10"/>
        <v>110152.09241649213</v>
      </c>
      <c r="O40" s="16">
        <f t="shared" si="10"/>
        <v>123921.10396855365</v>
      </c>
      <c r="P40" s="16">
        <f t="shared" si="10"/>
        <v>137690.11552061516</v>
      </c>
      <c r="Q40" s="16">
        <f t="shared" si="10"/>
        <v>151459.12707267667</v>
      </c>
      <c r="R40" s="16">
        <f t="shared" si="10"/>
        <v>165228.1386247382</v>
      </c>
      <c r="S40" s="16">
        <f t="shared" si="10"/>
        <v>178997.1501767997</v>
      </c>
      <c r="T40" s="4">
        <v>76</v>
      </c>
      <c r="U40" s="4">
        <v>76</v>
      </c>
      <c r="V40">
        <v>1900</v>
      </c>
      <c r="W40" s="1">
        <v>76</v>
      </c>
      <c r="X40">
        <v>1930</v>
      </c>
      <c r="Y40" s="5">
        <v>0.5</v>
      </c>
      <c r="Z40" s="5">
        <v>75</v>
      </c>
      <c r="AA40" s="9">
        <v>30.679615757712824</v>
      </c>
      <c r="AB40" s="16">
        <f t="shared" si="9"/>
        <v>192766.16172886122</v>
      </c>
      <c r="AC40" s="16">
        <f t="shared" si="9"/>
        <v>206535.17328092273</v>
      </c>
      <c r="AD40" s="16">
        <f t="shared" si="9"/>
        <v>220304.18483298426</v>
      </c>
      <c r="AE40" s="16">
        <f t="shared" si="9"/>
        <v>234073.19638504574</v>
      </c>
      <c r="AF40" s="16">
        <f t="shared" si="9"/>
        <v>247842.2079371073</v>
      </c>
      <c r="AG40" s="16">
        <f t="shared" si="9"/>
        <v>261611.21948916878</v>
      </c>
      <c r="AH40" s="16">
        <f t="shared" si="9"/>
        <v>275380.2310412303</v>
      </c>
      <c r="AI40" s="16">
        <f t="shared" si="9"/>
        <v>289149.24259329186</v>
      </c>
      <c r="AJ40" s="16">
        <f t="shared" si="9"/>
        <v>302918.25414535333</v>
      </c>
      <c r="AK40" s="16">
        <f t="shared" si="9"/>
        <v>316687.26569741487</v>
      </c>
      <c r="AL40" s="16">
        <f t="shared" si="9"/>
        <v>330456.2772494764</v>
      </c>
      <c r="AM40" s="16">
        <f t="shared" si="9"/>
        <v>344225.2888015379</v>
      </c>
      <c r="AN40" s="4">
        <v>76</v>
      </c>
    </row>
    <row r="41" spans="1:40" ht="11.25">
      <c r="A41" s="4">
        <v>80</v>
      </c>
      <c r="B41">
        <v>2000</v>
      </c>
      <c r="C41" s="1">
        <v>80</v>
      </c>
      <c r="D41">
        <v>2032</v>
      </c>
      <c r="E41" s="5">
        <v>0.5</v>
      </c>
      <c r="F41" s="5">
        <v>79</v>
      </c>
      <c r="G41" s="9">
        <v>34.03937456780191</v>
      </c>
      <c r="H41" s="17">
        <f t="shared" si="3"/>
        <v>30553.74261205899</v>
      </c>
      <c r="I41" s="17">
        <f t="shared" si="10"/>
        <v>45830.61391808849</v>
      </c>
      <c r="J41" s="17">
        <f t="shared" si="10"/>
        <v>61107.48522411798</v>
      </c>
      <c r="K41" s="17">
        <f t="shared" si="10"/>
        <v>76384.35653014747</v>
      </c>
      <c r="L41" s="17">
        <f t="shared" si="10"/>
        <v>91661.22783617699</v>
      </c>
      <c r="M41" s="17">
        <f t="shared" si="10"/>
        <v>106938.09914220648</v>
      </c>
      <c r="N41" s="17">
        <f t="shared" si="10"/>
        <v>122214.97044823597</v>
      </c>
      <c r="O41" s="17">
        <f t="shared" si="10"/>
        <v>137491.84175426548</v>
      </c>
      <c r="P41" s="17">
        <f t="shared" si="10"/>
        <v>152768.71306029495</v>
      </c>
      <c r="Q41" s="17">
        <f t="shared" si="10"/>
        <v>168045.58436632447</v>
      </c>
      <c r="R41" s="17">
        <f t="shared" si="10"/>
        <v>183322.45567235397</v>
      </c>
      <c r="S41" s="17">
        <f t="shared" si="10"/>
        <v>198599.32697838344</v>
      </c>
      <c r="T41" s="4">
        <v>80</v>
      </c>
      <c r="U41" s="4">
        <v>80</v>
      </c>
      <c r="V41">
        <v>2000</v>
      </c>
      <c r="W41" s="1">
        <v>80</v>
      </c>
      <c r="X41">
        <v>2032</v>
      </c>
      <c r="Y41" s="5">
        <v>0.5</v>
      </c>
      <c r="Z41" s="5">
        <v>79</v>
      </c>
      <c r="AA41" s="9">
        <v>34.03937456780191</v>
      </c>
      <c r="AB41" s="17">
        <f t="shared" si="9"/>
        <v>213876.19828441297</v>
      </c>
      <c r="AC41" s="17">
        <f t="shared" si="9"/>
        <v>229153.06959044244</v>
      </c>
      <c r="AD41" s="17">
        <f t="shared" si="9"/>
        <v>244429.94089647193</v>
      </c>
      <c r="AE41" s="17">
        <f t="shared" si="9"/>
        <v>259706.81220250146</v>
      </c>
      <c r="AF41" s="17">
        <f t="shared" si="9"/>
        <v>274983.68350853096</v>
      </c>
      <c r="AG41" s="17">
        <f t="shared" si="9"/>
        <v>290260.5548145604</v>
      </c>
      <c r="AH41" s="17">
        <f t="shared" si="9"/>
        <v>305537.4261205899</v>
      </c>
      <c r="AI41" s="17">
        <f t="shared" si="9"/>
        <v>320814.2974266194</v>
      </c>
      <c r="AJ41" s="17">
        <f t="shared" si="9"/>
        <v>336091.16873264895</v>
      </c>
      <c r="AK41" s="17">
        <f t="shared" si="9"/>
        <v>351368.04003867845</v>
      </c>
      <c r="AL41" s="17">
        <f t="shared" si="9"/>
        <v>366644.91134470794</v>
      </c>
      <c r="AM41" s="17">
        <f t="shared" si="9"/>
        <v>381921.7826507374</v>
      </c>
      <c r="AN41" s="4">
        <v>80</v>
      </c>
    </row>
    <row r="42" spans="25:27" ht="11.25">
      <c r="Y42" s="4"/>
      <c r="Z42" s="5"/>
      <c r="AA42" s="9"/>
    </row>
    <row r="43" spans="7:39" ht="11.25">
      <c r="G43" s="3" t="s">
        <v>6</v>
      </c>
      <c r="H43" s="2">
        <f>(H2^2)/64.4</f>
        <v>0.06211180124223602</v>
      </c>
      <c r="I43" s="2">
        <f aca="true" t="shared" si="11" ref="I43:P43">(I2^2)/64.4</f>
        <v>0.13975155279503104</v>
      </c>
      <c r="J43" s="2">
        <f t="shared" si="11"/>
        <v>0.24844720496894407</v>
      </c>
      <c r="K43" s="2">
        <f t="shared" si="11"/>
        <v>0.3881987577639751</v>
      </c>
      <c r="L43" s="2">
        <f t="shared" si="11"/>
        <v>0.5590062111801242</v>
      </c>
      <c r="M43" s="2">
        <f t="shared" si="11"/>
        <v>0.7608695652173912</v>
      </c>
      <c r="N43" s="2">
        <f t="shared" si="11"/>
        <v>0.9937888198757763</v>
      </c>
      <c r="O43" s="2">
        <f t="shared" si="11"/>
        <v>1.2577639751552794</v>
      </c>
      <c r="P43" s="2">
        <f t="shared" si="11"/>
        <v>1.5527950310559004</v>
      </c>
      <c r="Q43" s="2">
        <f>(Q2^2)/64.4</f>
        <v>1.8788819875776397</v>
      </c>
      <c r="R43" s="2">
        <f>(R2^2)/64.4</f>
        <v>2.2360248447204967</v>
      </c>
      <c r="S43" s="2">
        <f>(S2^2)/64.4</f>
        <v>2.624223602484472</v>
      </c>
      <c r="Y43" s="4"/>
      <c r="Z43" s="5"/>
      <c r="AA43" s="3" t="s">
        <v>6</v>
      </c>
      <c r="AB43" s="2">
        <f>(AB2^2)/64.4</f>
        <v>3.043478260869565</v>
      </c>
      <c r="AC43" s="2">
        <f aca="true" t="shared" si="12" ref="AC43:AL43">(AC2^2)/64.4</f>
        <v>3.493788819875776</v>
      </c>
      <c r="AD43" s="2">
        <f t="shared" si="12"/>
        <v>3.975155279503105</v>
      </c>
      <c r="AE43" s="2">
        <f t="shared" si="12"/>
        <v>4.487577639751552</v>
      </c>
      <c r="AF43" s="2">
        <f t="shared" si="12"/>
        <v>5.0310559006211175</v>
      </c>
      <c r="AG43" s="2">
        <f t="shared" si="12"/>
        <v>5.6055900621118</v>
      </c>
      <c r="AH43" s="2">
        <f t="shared" si="12"/>
        <v>6.211180124223602</v>
      </c>
      <c r="AI43" s="2">
        <f t="shared" si="12"/>
        <v>6.8478260869565215</v>
      </c>
      <c r="AJ43" s="2">
        <f t="shared" si="12"/>
        <v>7.515527950310559</v>
      </c>
      <c r="AK43" s="2">
        <f t="shared" si="12"/>
        <v>8.214285714285714</v>
      </c>
      <c r="AL43" s="2">
        <f t="shared" si="12"/>
        <v>8.944099378881987</v>
      </c>
      <c r="AM43" s="2">
        <f>(AM2^2)/64.4</f>
        <v>9.704968944099377</v>
      </c>
    </row>
    <row r="44" spans="5:6" ht="11.25">
      <c r="E44" s="12" t="s">
        <v>4</v>
      </c>
      <c r="F44" s="11"/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&amp;CPipe geometric, flow rate data</oddHead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Casada</dc:creator>
  <cp:keywords/>
  <dc:description/>
  <cp:lastModifiedBy>Don Casada</cp:lastModifiedBy>
  <cp:lastPrinted>1999-07-08T10:57:42Z</cp:lastPrinted>
  <dcterms:created xsi:type="dcterms:W3CDTF">1999-07-04T20:21:35Z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