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70" windowHeight="13320" activeTab="0"/>
  </bookViews>
  <sheets>
    <sheet name="Sheet1" sheetId="1" r:id="rId1"/>
  </sheets>
  <definedNames>
    <definedName name="_xlnm.Print_Area" localSheetId="0">'Sheet1'!$A$4:$F$96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<sst xmlns="http://schemas.openxmlformats.org/spreadsheetml/2006/main" count="190" uniqueCount="139">
  <si>
    <t>STATE</t>
  </si>
  <si>
    <t>PROJECT</t>
  </si>
  <si>
    <t>TOTAL</t>
  </si>
  <si>
    <t>California</t>
  </si>
  <si>
    <t>Iowa</t>
  </si>
  <si>
    <t>North Carolina</t>
  </si>
  <si>
    <t>Ohio</t>
  </si>
  <si>
    <t>Oklahoma</t>
  </si>
  <si>
    <t>Pennsylvania</t>
  </si>
  <si>
    <t>Texas</t>
  </si>
  <si>
    <t>Washington</t>
  </si>
  <si>
    <t>AWARD AMOUNT
AFTER RESCISSION &amp; LOP-OFF (2)</t>
  </si>
  <si>
    <t>Colorado</t>
  </si>
  <si>
    <t>Kansas</t>
  </si>
  <si>
    <t>Kentucky</t>
  </si>
  <si>
    <t>Louisiana</t>
  </si>
  <si>
    <t>Maryland</t>
  </si>
  <si>
    <t>Mississippi</t>
  </si>
  <si>
    <t>Nevada</t>
  </si>
  <si>
    <t>New Mexico</t>
  </si>
  <si>
    <t>Oregon</t>
  </si>
  <si>
    <t>South Carolina</t>
  </si>
  <si>
    <t>Utah</t>
  </si>
  <si>
    <t>Wyoming</t>
  </si>
  <si>
    <t>FUNDS ALLOCATED TO STATE</t>
  </si>
  <si>
    <t>FUNDS YET TO BE ALLOCATED TO STATE</t>
  </si>
  <si>
    <t>Maine</t>
  </si>
  <si>
    <t>Alabama</t>
  </si>
  <si>
    <t>I-85 at Exit 70 (CR-388, Cusseta Road) and at Exit 77 (CR-208, Fairfax Road), Chambers County - upgrade existing interchange lighting</t>
  </si>
  <si>
    <t>Arizona</t>
  </si>
  <si>
    <t>I-10, from Sarival to Loop 101, western Maricopa County - roadway reconstruction, including adding general purpose lanes, HOV lane, and auxiliary lanes</t>
  </si>
  <si>
    <t>Arkansas</t>
  </si>
  <si>
    <t>Interstates 430/630 Interchange, City of Little Rock, Pulaski County - interchange reconstruction</t>
  </si>
  <si>
    <t>Interstate 10, Pepper Avenue, in and near Colton, San Bernardino County - interchange reconstruction</t>
  </si>
  <si>
    <t>Lathrop Road/Interstate 5 Interchange, within the City of Lathrop, San Joaquin County - interchange reconstruction</t>
  </si>
  <si>
    <t>Ranchero Road Corridor, Ranchero Road/I-15 Interchange, Hesperia, San Bernardino County - construction of a six-lane interchange at Ranchero Road and Interstate 15</t>
  </si>
  <si>
    <t>Rancho Cucamonga, I-15/Baseline Road Interchange, San Bernardino County - interchange reconstruction</t>
  </si>
  <si>
    <t>San Diego Freeway (I-405), from Bear Street to Fairview Road, City of Costa Mesa, Orange County - roadway rehabilitation, including pavement repair</t>
  </si>
  <si>
    <t>State Route 56 Connectors at I-5,  Diego County - construct direct freeway to freeway connectors</t>
  </si>
  <si>
    <t xml:space="preserve"> I-225 corridor from I-70 to Parker Road in Aurora, Arapahoe County - roadway widening and interchange reconstruction, consistent with the NEPA documents for this corridor</t>
  </si>
  <si>
    <t>Interstate 25 and State Highway 16 Interchange (Exit 132, Fort Carson Interchange), El Paso County - interchange reconstruction</t>
  </si>
  <si>
    <t>I-25 North of SH 66, between MP 250 and 260, Larimer County - roadway rehabilitation, including rubbilizing the existing concrete pavement and overlaying with hot mix asphalt</t>
  </si>
  <si>
    <t>I-70 Stapleton Interchange, I-70 Eastbound On and Off-Ramps at Havana, Denver - roadway rehabilitation,  including resurfacing and widening the on-ramp, and interchange operational improvements</t>
  </si>
  <si>
    <t>I-76 (Colorado's NE Gateway), from Fort Morgan to Brush, Morgan County - design, right-of-way and utilities for roadway reconstruction</t>
  </si>
  <si>
    <t>Delaware</t>
  </si>
  <si>
    <t>Delaware Turnpike, I-95, New Castle County - roadway resurfacing</t>
  </si>
  <si>
    <t>Florida</t>
  </si>
  <si>
    <t>Interstate 75/Collier Boulevard/SR 84 Interchange, Collier County - preliminary engineering for interchange improvements</t>
  </si>
  <si>
    <t>Interstate 75/Everglades Boulevard Interchange, Collier County - study for new interchange</t>
  </si>
  <si>
    <t>I-75 (SR-93) Griffin Road Interchange, Broward County - interchange reconstruction</t>
  </si>
  <si>
    <t>I-95 Interchange at Yamato Road and Spanish River, Boca, Palm Beach County - improvements to the interchanges at Yamato Road and Spanish River</t>
  </si>
  <si>
    <t>I-95 Interchange, between Glades Road and Yamato Road, Boca Raton, Palm Beach County -  new interchange between Glades Road and Yamato Road</t>
  </si>
  <si>
    <t>Interstate 75 at US 301, Manatee County - interchange reconstruction</t>
  </si>
  <si>
    <t>Georgia</t>
  </si>
  <si>
    <t>I-85 at CR98/Gabbettville Road, Troup County - construction of diamond interchange with relocated and reconstructed Gabbettville Road at I-85</t>
  </si>
  <si>
    <t>Lee Road bridge at I-20, Douglas County - acquisition of right-of-way to reconstruct the Lee Road Interchange over I-20 and widen Lee Road from 1300 feet south of I-20 to Vulcan Drive</t>
  </si>
  <si>
    <t>Hawaii</t>
  </si>
  <si>
    <t xml:space="preserve"> Interstate Route H-1 at Kinau Street Off-Ramp, Honolulu - construct a right turn lane from the Kinau Street Off-Ramp to Lusitana Street</t>
  </si>
  <si>
    <t>Kapolei Interchange Complex, Interstate H-1, Mile Post 0.341 to Mile Post 1.116, Honolulu - interchange reconstruction</t>
  </si>
  <si>
    <t>Idaho</t>
  </si>
  <si>
    <t>I-84, from Curtis Road to Broadway, Boise, Ada County - roadway reconstruction, including addition of lanes</t>
  </si>
  <si>
    <t>I-235 Storm Water Management, Polk County - reconstruct storm water and sewer infrastructure associated with the I-235</t>
  </si>
  <si>
    <t>Interstate 29 Reconstruction/Utility Relocation, Sioux City, Woodbury County - utility adjustment and relocation of utilities as required with the reconstruction of Interstate 29</t>
  </si>
  <si>
    <t>Interstate 80, from just east of the I-380 Interchange in Coralville to east of Iowa 1 in Iowa City, Johnson County - replacement and widening of I-80 in both directions</t>
  </si>
  <si>
    <t>I-29 interchange with U.S. 34, Mills County - bridge and interchange reconstruction</t>
  </si>
  <si>
    <t>Interchanges at I-235 and US-54 (Kellogg) and I-235 and Central Avenue, and I-235 between those two interchanges in Wichita, Sedgwick County - preliminary engineering and right-of-way costs for roadway and interchanges reconstruction</t>
  </si>
  <si>
    <t>I-70 Viaduct from Polk Street to Quincy Street, Topeka, Shawnee County - preliminary engineering to develop plan for realignment and reconstruction of viaduct</t>
  </si>
  <si>
    <t>Ohio River Bridges Project, Louisville, Jefferson County - rebuild I-65 bridge over Ohio River, and reconstruct the “Spaghetti Junction” interchange where I-65, I-64 and I-71 meet</t>
  </si>
  <si>
    <t>I-20 Transportation Corridor, Lincoln Parish - pavement rehabilitation on I-20</t>
  </si>
  <si>
    <t>I-295 at Exit 4 (U.S.-1), South Portland, Cumberland County - interchange improvements</t>
  </si>
  <si>
    <t>I-270 at Maryland 85, Frederick County - upgrade the I-270/MD 85 interchange to relieve congestion and provide capacity for planned commercial development</t>
  </si>
  <si>
    <t>I-695 (Baltimore Beltway), from I-83 to I-95 east, including the MD 139 interchange, Baltimore County - upgrade to an 8-lane facility and address major traffic congestion and safety concerns, including replacement of existing structurally deficient Charles Street bridge over I-695 and other associated interchange improvements</t>
  </si>
  <si>
    <t>Massachusetts</t>
  </si>
  <si>
    <t>I-91, from Longmeadow to Bernardston, Hampden, Hampshire and Franklin Counties - installation of a fiber optic backbone (direct-burial conduit) along the entire length of the I-91 and sections of the I-291 traffic corridors, and installation of ITS devices, including closed circuit TV and variable message signs</t>
  </si>
  <si>
    <t>I-93 Lowell Junction area, in the Towns of Andover, Tewksbury and Wilmington, Middlesex and Essex Counties - roadway reconstruction, including new interchange on I-93, additional lanes on I-93 (both directions), and access roads</t>
  </si>
  <si>
    <t>I-495 Southbound Ramp, Mansfield and Norton, Bristol County - construct southbound on-ramp from Route 140 to southbound I-495 in Mansfield at Interchange 11</t>
  </si>
  <si>
    <t>Michigan</t>
  </si>
  <si>
    <t>I-75 under M-21/Corunna Rd, Flint, Genesee County - bridge replacement</t>
  </si>
  <si>
    <t>I-94/I-275 interchange, Romulus, Wayne County - interchange reconstruction including reconstruction of three ramps, rehabilitation of three bridges, guardrail, signs, pavement markings, drainage, and maintenance of traffic</t>
  </si>
  <si>
    <t>I-96 at Latson Road, Livingston County - construction of a new Latson Road bridge over I-96 and a diamond interchange</t>
  </si>
  <si>
    <t>I-696 from M-53 to I-94 (from M-97 to west of I-94), cities of Warren and Roseville, Macomb County - roadway rehabilitation including pavement patching and diamond grinding, intermittent barrier and curb and gutter replacement, signs, pavement markings, rehabilitation of six bridges, maintenance of traffic</t>
  </si>
  <si>
    <t>Minnesota</t>
  </si>
  <si>
    <t>I-35/MN TH-95, near North Branch, Chisago County - design and reconstruction of TH- 95/Interstate 35 interchange</t>
  </si>
  <si>
    <t>I-35W Reconstruction Design, between I-694 in New Brighton and Lexington Avenue in Blaine, Anoka and Ramsey Counties - design and environmental assessment to define the scope and timing of future improvements</t>
  </si>
  <si>
    <t>Byram-Clinton Norrell Corridor, beginning at the I-55 Interchange with Siwell Road then northwest to the I-20 Interchange with Norrell Road, Hinds County - resurfacing and reconstruction of the I-55/Siwell Road and the I-20/Norrell Road interchanges</t>
  </si>
  <si>
    <t>Missouri</t>
  </si>
  <si>
    <t>I-5 and I-44 Interchange, Laclede County - interchange improvements, including ramp modifications to improve efficiency, pedestrian/ADA accommodations, and possibly ITS deployment and minor bridge rehabilitation</t>
  </si>
  <si>
    <t>I-44 and Route 266 Interchange, Greene County - interchange improvements, including ramp modifications, bridge rehabilitation, relocation of outer roads, and widening and relocation of Route 266 into the interchange</t>
  </si>
  <si>
    <t>I-270 from Manchester Road to Route 30, and I-44 from Route 141 to Lindbergh, St. Louis County - study to alleviate congestion at the I-270/I-44 interchange</t>
  </si>
  <si>
    <t>Montana</t>
  </si>
  <si>
    <t>I-15 Helena Custer Avenue Interchange, Lewis &amp; Clark County - design and construction of an interchange between I-15 and Custer Avenue, including addition of lanes, realignment of the frontage road, and reconstruction of the street overpass and the Interstate railroad overpass south of the interchange</t>
  </si>
  <si>
    <t>Nebraska</t>
  </si>
  <si>
    <t>I-80 Westbound Bridge over Missouri River, Omaha, NE to Council Bluffs, IA; Douglas County, NE and Pottawattamie County, IA - new 5-lane bridge with shoulder approach work, lighting and utilities</t>
  </si>
  <si>
    <t>Interstate 80 at Fernley, Lyon County - construction of full diamond interchange</t>
  </si>
  <si>
    <t>Interstate 15 at Starr Road, Henderson, Clark County - construction of a complete interchange at I-15 and Starr Road</t>
  </si>
  <si>
    <t>I-25 Mesa del Sol Interchange, near milepost 217, Albuquerque, Bernalillo County - preliminary engineering, right of way acquisition and construction of a new diamond interchange</t>
  </si>
  <si>
    <t>I-40, from exit 73 to NC 226, McDowell County - pavement rehabilitation</t>
  </si>
  <si>
    <t>I-40/I-77 interchange, Iredell county - interchange reconstruction</t>
  </si>
  <si>
    <t xml:space="preserve"> I-77, from 5th Street in Charlotte to NC 73, Mecklenburg County - additional lanes to I-77 from 5th Street to NC 73, including proposed high occupancy vehicle (HOV) lanes and value pricing options</t>
  </si>
  <si>
    <t>I-95, from I-95 Business (Exit 56) to I-40 (Exit 81), Cumberland, Harnett, and Johnston Counties - rehabilitate existing pavement and structures and widen to 8 lanes</t>
  </si>
  <si>
    <t>North Dakota</t>
  </si>
  <si>
    <t>I-29/52nd Avenue South Interchange, Fargo, Cass County - reconstruct and widen the interchange structure and ramps</t>
  </si>
  <si>
    <t>Brent Spence Bridge Study, within the I-75 corridor in the City of Cincinnati from the Ohio River to just north of the Western Hills Viaduct, Hamilton County - study and design of modifications to the highway and interchanges on I-75 in coordination with the redesign of the Brent Spence Bridge</t>
  </si>
  <si>
    <t>Interstate 70/71 Cap Project, Interstates 70 and 71, Downtown Columbus, Franklin County - roadway reconstruction, including interchange modifications and caps over the Interstate</t>
  </si>
  <si>
    <t>Galbraith Road Interchange at I-75, Hamilton County - design of new northbound exit ramp from IR75 to Galbraith Road</t>
  </si>
  <si>
    <t>I-280 Veterans Glass City Skyway Lighting Enhancement, I-280 Maumee River Crossing Bridge, Toledo, Lucas County - preliminary engineering work for retrofitting of existing lighting system</t>
  </si>
  <si>
    <t>I670/Stelzer Road Interchange, at Columbus International Airport, Columbus, Franklin County - reconstruction of interchange</t>
  </si>
  <si>
    <t>I-71 Access Improvements, from the Ohio River to the Dana Avenue Interchange, Hamilton County - study of access improvements and modifications to the Interstate System</t>
  </si>
  <si>
    <t>I-71/SR 665 Interchange, Grove City, Franklin County - design and construction of interchange improvements</t>
  </si>
  <si>
    <t>I-44 Arkansas River East to Yale Avenue, from Riverside Drive to Yale Avenue, in Tulsa, Tulsa County - reconstruction of approximately 3.5 miles of I-44 through Tulsa</t>
  </si>
  <si>
    <t>I-40 Crosstown Expressway, from I-44 to I-235 in Oklahoma City, Oklahoma County - realignment of approximately 4 miles of the I-40 Crosstown Expressway through downtown Oklahoma City</t>
  </si>
  <si>
    <t>I-5 Columbia River Crossing, Portland, Multnomah County - environmental impact statement (EIS) for a new I-5 bridge over the Columbia River</t>
  </si>
  <si>
    <t>I-5, Wilsonville Interchange, Exit 283, Clackamas County - roadway and interchange reconstruction</t>
  </si>
  <si>
    <t>I-84 Burnt River Canyon, between milepoints 330.75 and 342.13, Baker County - realign segments of I-84 in an area noted for sharp curves and high rates of truck related accidents, and intelligent transportation system (ITS) technologies that will give motorists advance notification of approaching road conditions and curves</t>
  </si>
  <si>
    <t>Junction of Pennsylvania Turnpike and Interstate 95, Bristol and Bensalem Townships, Bucks County - construct new interchange and widen both routes to six lanes within project limits</t>
  </si>
  <si>
    <t>Rhode Island</t>
  </si>
  <si>
    <t>I-195 at I-95 and the Providence River, Providence County - construction of a 1.5 mile segment of highway and bridge crossing over the Providence River</t>
  </si>
  <si>
    <t>I-385 at Fairview Street (Road S-543) Interchange, Greenville County - interchange reconstruction</t>
  </si>
  <si>
    <t>I-95 and SC 327/S-26 (North Williston Road) Interchange, approximately 7.0 miles northeast of Florence, Florence County - interchange reconstruction</t>
  </si>
  <si>
    <t>I-95 and US 301 Interchange, adjacent to the Town of Santee, Orangeburg County - interchange  reconstruction</t>
  </si>
  <si>
    <t>I-95 / US 278 Interchange, Beaufort and Jasper Counties - safety and operational improvements on the US 278 corridor at the I-95 interchange</t>
  </si>
  <si>
    <t>Tennessee</t>
  </si>
  <si>
    <t>Interstate 75, interchanges at State Route 68 (Exit 60) and State Route 322 (Exit 62), near Sweetwater, Monroe County - install high mast lighting</t>
  </si>
  <si>
    <t>I-35W Congestion Relief, I-35W at I-820 in the city of Fort Worth, Tarrant County - reconstruction of interchange with the addition of managed lane connections</t>
  </si>
  <si>
    <t>Interstate 69 (Texas Portion) junctions with Interstate 30 near Texarkana, Interstate 20 near Marshall, and Interstate 37 near Corpus Christi - preliminary engineering for resurfacing, rehabilitation, restoration and reconstruction (4R) activities and possible capacity enhancing projects along the designated Interstate segments within the proposed Interstate 69 corridor</t>
  </si>
  <si>
    <t>University of Texas at El Paso, I-10 Westbound Off-Ramp at Schuster, El Paso County - reconstruction of the westbound off-ramp at Schuster Sun Bowl Drive</t>
  </si>
  <si>
    <t>I-15 Bluff Street Interchange, SR-18, Washington County - interchange reconstruction</t>
  </si>
  <si>
    <t xml:space="preserve"> I-15 Dixie Drive Interchange, at milepost 5 in St. George, Washington County - environmental documentation for construction of a new interchange</t>
  </si>
  <si>
    <t>Virginia</t>
  </si>
  <si>
    <t>I-95/Fairfax County Parkway Interchange, Northbound I-95 off-ramp, Exit 166, Fairfax County - final design of a dual lane directional off-ramp from northbound I-95 to northbound Fairfax County Parkway</t>
  </si>
  <si>
    <t>I-5 Port of Tacoma Interchange, within the City of Fife, Pierce County - interchange reconstruction</t>
  </si>
  <si>
    <t>I-5/I-205 Salmon Creek Interchange, Vancouver, Clark County - interchange construction</t>
  </si>
  <si>
    <t xml:space="preserve"> I-5/SR510 Lacey Interchange Improvement, through Lacey, Thurston County - complete the Lacey Transportation Systems Analysis and Alternatives Evaluation (LTSAAE), a comprehensive transportation corridor study of the Interstate system through Lacey, including the primary interchange locations</t>
  </si>
  <si>
    <t>I-5/SR18/SR161 - Triangle Project, Federal Way, King County - design, right-of-way, and reconstruction of interchange</t>
  </si>
  <si>
    <t>Interstate 25 Reconstruction, between Glenrock and Hat Six Road near Casper, Natrona County - roadway reconstruction, including widening and overlay as well as installing intelligent transportation system (ITS) improvements</t>
  </si>
  <si>
    <t>(1) - All FY2008 available IMD funds were designated for specific projects by Congress in the Joint Explanatory Statement accompanying the FY2008 Consolidated Appropriations Act</t>
  </si>
  <si>
    <t>DESIGNATED AMOUNT IN JOINT EXPLANATORY STATEMENT (1)</t>
  </si>
  <si>
    <t xml:space="preserve">(2) - SAFETEA-LU authorized $100 million for IMD for FY 2008.  After the rescission in Section 186 of Division K of the FY 2008 Consolidated Appropriations Act (Public Law 110-161), and the 7.7% reduction for the FY2008 obligation limitation lop-off under Section 120(e) of Division K of the FY2008 Consolidated Appropriations Act, $67,542,002 was available for these designated projects. </t>
  </si>
  <si>
    <t>FY 2008 Interstate Maintenance Discretionary (IMD) Awards (as of January 28, 2009)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</si>
</sst>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$&quot;#,##0.00"/>
  </numFmts>
  <fonts count="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5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5" fontId="0" fillId="0" borderId="0" xfId="0" applyNumberFormat="1" applyFill="1" applyBorder="1" applyAlignment="1">
      <alignment vertical="top"/>
    </xf>
    <xf numFmtId="7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5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5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vertical="top"/>
    </xf>
    <xf numFmtId="7" fontId="1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5" fontId="1" fillId="0" borderId="0" xfId="0" applyNumberFormat="1" applyFont="1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" fontId="0" fillId="0" borderId="0" xfId="0" applyNumberFormat="1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workbookViewId="0" topLeftCell="A1">
      <pane ySplit="3" topLeftCell="BM6" activePane="bottomLeft" state="frozen"/>
      <selection pane="topLeft" activeCell="A1" sqref="A1"/>
      <selection pane="bottomLeft" activeCell="F2" sqref="A1:F16384"/>
    </sheetView>
  </sheetViews>
  <sheetFormatPr defaultColWidth="9.140625" defaultRowHeight="12.75"/>
  <cols>
    <col min="1" max="1" width="14.00390625" style="4" customWidth="1"/>
    <col min="2" max="2" width="32.57421875" style="4" customWidth="1"/>
    <col min="3" max="4" width="14.7109375" style="9" customWidth="1"/>
    <col min="5" max="6" width="15.00390625" style="10" customWidth="1"/>
    <col min="7" max="16384" width="8.8515625" style="4" customWidth="1"/>
  </cols>
  <sheetData>
    <row r="1" spans="1:6" s="1" customFormat="1" ht="27" customHeight="1">
      <c r="A1" s="23" t="s">
        <v>138</v>
      </c>
      <c r="B1" s="23"/>
      <c r="C1" s="23"/>
      <c r="D1" s="23"/>
      <c r="E1" s="23"/>
      <c r="F1" s="23"/>
    </row>
    <row r="2" spans="1:6" s="2" customFormat="1" ht="27" customHeight="1">
      <c r="A2" s="19" t="s">
        <v>0</v>
      </c>
      <c r="B2" s="19" t="s">
        <v>1</v>
      </c>
      <c r="C2" s="21" t="s">
        <v>136</v>
      </c>
      <c r="D2" s="21" t="s">
        <v>11</v>
      </c>
      <c r="E2" s="17" t="s">
        <v>24</v>
      </c>
      <c r="F2" s="17" t="s">
        <v>25</v>
      </c>
    </row>
    <row r="3" spans="1:6" s="3" customFormat="1" ht="60.75" customHeight="1">
      <c r="A3" s="20"/>
      <c r="B3" s="20"/>
      <c r="C3" s="22"/>
      <c r="D3" s="24"/>
      <c r="E3" s="18"/>
      <c r="F3" s="18"/>
    </row>
    <row r="4" spans="1:10" s="7" customFormat="1" ht="60">
      <c r="A4" s="4" t="s">
        <v>27</v>
      </c>
      <c r="B4" s="5" t="s">
        <v>28</v>
      </c>
      <c r="C4" s="6">
        <v>125000</v>
      </c>
      <c r="D4" s="15">
        <v>113068</v>
      </c>
      <c r="E4" s="6"/>
      <c r="F4" s="14">
        <f>D4-E4</f>
        <v>113068</v>
      </c>
      <c r="J4" s="16"/>
    </row>
    <row r="5" spans="1:10" s="7" customFormat="1" ht="75">
      <c r="A5" s="4" t="s">
        <v>29</v>
      </c>
      <c r="B5" s="5" t="s">
        <v>30</v>
      </c>
      <c r="C5" s="6">
        <v>1375000</v>
      </c>
      <c r="D5" s="15">
        <v>1243742</v>
      </c>
      <c r="E5" s="14"/>
      <c r="F5" s="14">
        <f aca="true" t="shared" si="0" ref="F5:F68">D5-E5</f>
        <v>1243742</v>
      </c>
      <c r="J5" s="16"/>
    </row>
    <row r="6" spans="1:10" s="7" customFormat="1" ht="45">
      <c r="A6" s="4" t="s">
        <v>31</v>
      </c>
      <c r="B6" s="5" t="s">
        <v>32</v>
      </c>
      <c r="C6" s="6">
        <v>3180000</v>
      </c>
      <c r="D6" s="15">
        <v>2876437</v>
      </c>
      <c r="E6" s="6">
        <v>1237155</v>
      </c>
      <c r="F6" s="14">
        <f t="shared" si="0"/>
        <v>1639282</v>
      </c>
      <c r="J6" s="16"/>
    </row>
    <row r="7" spans="1:10" s="7" customFormat="1" ht="45">
      <c r="A7" s="4" t="s">
        <v>3</v>
      </c>
      <c r="B7" s="5" t="s">
        <v>33</v>
      </c>
      <c r="C7" s="6">
        <v>1000000</v>
      </c>
      <c r="D7" s="15">
        <v>904540</v>
      </c>
      <c r="E7" s="6"/>
      <c r="F7" s="14">
        <f t="shared" si="0"/>
        <v>904540</v>
      </c>
      <c r="J7" s="16"/>
    </row>
    <row r="8" spans="1:10" s="7" customFormat="1" ht="60">
      <c r="A8" s="4" t="s">
        <v>3</v>
      </c>
      <c r="B8" s="5" t="s">
        <v>34</v>
      </c>
      <c r="C8" s="6">
        <v>500000</v>
      </c>
      <c r="D8" s="15">
        <v>452270</v>
      </c>
      <c r="E8" s="6"/>
      <c r="F8" s="14">
        <f t="shared" si="0"/>
        <v>452270</v>
      </c>
      <c r="J8" s="16"/>
    </row>
    <row r="9" spans="1:10" s="7" customFormat="1" ht="75">
      <c r="A9" s="4" t="s">
        <v>3</v>
      </c>
      <c r="B9" s="5" t="s">
        <v>35</v>
      </c>
      <c r="C9" s="6">
        <v>1500000</v>
      </c>
      <c r="D9" s="15">
        <v>1356810</v>
      </c>
      <c r="E9" s="6"/>
      <c r="F9" s="14">
        <f t="shared" si="0"/>
        <v>1356810</v>
      </c>
      <c r="J9" s="16"/>
    </row>
    <row r="10" spans="1:10" s="7" customFormat="1" ht="45">
      <c r="A10" s="4" t="s">
        <v>3</v>
      </c>
      <c r="B10" s="5" t="s">
        <v>36</v>
      </c>
      <c r="C10" s="6">
        <v>750000</v>
      </c>
      <c r="D10" s="15">
        <v>678405</v>
      </c>
      <c r="E10" s="6"/>
      <c r="F10" s="14">
        <f t="shared" si="0"/>
        <v>678405</v>
      </c>
      <c r="J10" s="16"/>
    </row>
    <row r="11" spans="1:10" s="7" customFormat="1" ht="75">
      <c r="A11" s="4" t="s">
        <v>3</v>
      </c>
      <c r="B11" s="5" t="s">
        <v>37</v>
      </c>
      <c r="C11" s="6">
        <v>500000</v>
      </c>
      <c r="D11" s="15">
        <v>452270</v>
      </c>
      <c r="E11" s="6"/>
      <c r="F11" s="14">
        <f t="shared" si="0"/>
        <v>452270</v>
      </c>
      <c r="J11" s="16"/>
    </row>
    <row r="12" spans="1:10" s="7" customFormat="1" ht="45">
      <c r="A12" s="4" t="s">
        <v>3</v>
      </c>
      <c r="B12" s="5" t="s">
        <v>38</v>
      </c>
      <c r="C12" s="6">
        <v>500000</v>
      </c>
      <c r="D12" s="15">
        <v>452270</v>
      </c>
      <c r="E12" s="6"/>
      <c r="F12" s="14">
        <f t="shared" si="0"/>
        <v>452270</v>
      </c>
      <c r="J12" s="16"/>
    </row>
    <row r="13" spans="1:10" s="7" customFormat="1" ht="75">
      <c r="A13" s="4" t="s">
        <v>12</v>
      </c>
      <c r="B13" s="5" t="s">
        <v>39</v>
      </c>
      <c r="C13" s="6">
        <v>670000</v>
      </c>
      <c r="D13" s="15">
        <v>606042</v>
      </c>
      <c r="E13" s="6"/>
      <c r="F13" s="14">
        <f t="shared" si="0"/>
        <v>606042</v>
      </c>
      <c r="J13" s="16"/>
    </row>
    <row r="14" spans="1:10" s="7" customFormat="1" ht="60">
      <c r="A14" s="4" t="s">
        <v>12</v>
      </c>
      <c r="B14" s="5" t="s">
        <v>40</v>
      </c>
      <c r="C14" s="6">
        <v>2260000</v>
      </c>
      <c r="D14" s="15">
        <v>2044260</v>
      </c>
      <c r="E14" s="6"/>
      <c r="F14" s="14">
        <f t="shared" si="0"/>
        <v>2044260</v>
      </c>
      <c r="J14" s="16"/>
    </row>
    <row r="15" spans="1:10" s="7" customFormat="1" ht="75">
      <c r="A15" s="4" t="s">
        <v>12</v>
      </c>
      <c r="B15" s="5" t="s">
        <v>41</v>
      </c>
      <c r="C15" s="6">
        <v>500000</v>
      </c>
      <c r="D15" s="15">
        <v>452270</v>
      </c>
      <c r="E15" s="6"/>
      <c r="F15" s="14">
        <f t="shared" si="0"/>
        <v>452270</v>
      </c>
      <c r="J15" s="16"/>
    </row>
    <row r="16" spans="1:10" s="7" customFormat="1" ht="105">
      <c r="A16" s="4" t="s">
        <v>12</v>
      </c>
      <c r="B16" s="5" t="s">
        <v>42</v>
      </c>
      <c r="C16" s="6">
        <v>500000</v>
      </c>
      <c r="D16" s="15">
        <v>452270</v>
      </c>
      <c r="E16" s="6"/>
      <c r="F16" s="14">
        <f t="shared" si="0"/>
        <v>452270</v>
      </c>
      <c r="J16" s="16"/>
    </row>
    <row r="17" spans="1:10" s="7" customFormat="1" ht="60">
      <c r="A17" s="4" t="s">
        <v>12</v>
      </c>
      <c r="B17" s="5" t="s">
        <v>43</v>
      </c>
      <c r="C17" s="6">
        <v>500000</v>
      </c>
      <c r="D17" s="15">
        <v>452270</v>
      </c>
      <c r="E17" s="6"/>
      <c r="F17" s="14">
        <f t="shared" si="0"/>
        <v>452270</v>
      </c>
      <c r="J17" s="16"/>
    </row>
    <row r="18" spans="1:10" s="7" customFormat="1" ht="30">
      <c r="A18" s="4" t="s">
        <v>44</v>
      </c>
      <c r="B18" s="5" t="s">
        <v>45</v>
      </c>
      <c r="C18" s="6">
        <v>1490000</v>
      </c>
      <c r="D18" s="15">
        <v>1347764</v>
      </c>
      <c r="E18" s="6"/>
      <c r="F18" s="14">
        <f t="shared" si="0"/>
        <v>1347764</v>
      </c>
      <c r="J18" s="16"/>
    </row>
    <row r="19" spans="1:10" s="7" customFormat="1" ht="60">
      <c r="A19" s="4" t="s">
        <v>46</v>
      </c>
      <c r="B19" s="5" t="s">
        <v>47</v>
      </c>
      <c r="C19" s="6">
        <v>500000</v>
      </c>
      <c r="D19" s="15">
        <v>452270</v>
      </c>
      <c r="E19" s="6">
        <v>452270</v>
      </c>
      <c r="F19" s="14">
        <f t="shared" si="0"/>
        <v>0</v>
      </c>
      <c r="J19" s="16"/>
    </row>
    <row r="20" spans="1:10" s="7" customFormat="1" ht="45">
      <c r="A20" s="4" t="s">
        <v>46</v>
      </c>
      <c r="B20" s="5" t="s">
        <v>48</v>
      </c>
      <c r="C20" s="6">
        <v>250000</v>
      </c>
      <c r="D20" s="15">
        <v>226135</v>
      </c>
      <c r="E20" s="6"/>
      <c r="F20" s="14">
        <f t="shared" si="0"/>
        <v>226135</v>
      </c>
      <c r="J20" s="16"/>
    </row>
    <row r="21" spans="1:10" s="7" customFormat="1" ht="45">
      <c r="A21" s="4" t="s">
        <v>46</v>
      </c>
      <c r="B21" s="5" t="s">
        <v>49</v>
      </c>
      <c r="C21" s="6">
        <v>1500000</v>
      </c>
      <c r="D21" s="15">
        <v>1356810</v>
      </c>
      <c r="E21" s="6"/>
      <c r="F21" s="14">
        <f t="shared" si="0"/>
        <v>1356810</v>
      </c>
      <c r="J21" s="16"/>
    </row>
    <row r="22" spans="1:10" s="7" customFormat="1" ht="75">
      <c r="A22" s="4" t="s">
        <v>46</v>
      </c>
      <c r="B22" s="5" t="s">
        <v>50</v>
      </c>
      <c r="C22" s="6">
        <v>1000000</v>
      </c>
      <c r="D22" s="15">
        <v>904540</v>
      </c>
      <c r="E22" s="6"/>
      <c r="F22" s="14">
        <f t="shared" si="0"/>
        <v>904540</v>
      </c>
      <c r="J22" s="16"/>
    </row>
    <row r="23" spans="1:10" s="7" customFormat="1" ht="75">
      <c r="A23" s="4" t="s">
        <v>46</v>
      </c>
      <c r="B23" s="5" t="s">
        <v>51</v>
      </c>
      <c r="C23" s="6">
        <v>500000</v>
      </c>
      <c r="D23" s="15">
        <v>452270</v>
      </c>
      <c r="E23" s="6"/>
      <c r="F23" s="14">
        <f t="shared" si="0"/>
        <v>452270</v>
      </c>
      <c r="J23" s="16"/>
    </row>
    <row r="24" spans="1:10" s="7" customFormat="1" ht="30">
      <c r="A24" s="4" t="s">
        <v>46</v>
      </c>
      <c r="B24" s="5" t="s">
        <v>52</v>
      </c>
      <c r="C24" s="6">
        <v>500000</v>
      </c>
      <c r="D24" s="15">
        <v>452270</v>
      </c>
      <c r="E24" s="6">
        <v>451290</v>
      </c>
      <c r="F24" s="14">
        <f t="shared" si="0"/>
        <v>980</v>
      </c>
      <c r="J24" s="16"/>
    </row>
    <row r="25" spans="1:10" s="7" customFormat="1" ht="75">
      <c r="A25" s="4" t="s">
        <v>53</v>
      </c>
      <c r="B25" s="5" t="s">
        <v>54</v>
      </c>
      <c r="C25" s="6">
        <v>1125000</v>
      </c>
      <c r="D25" s="15">
        <v>1017607</v>
      </c>
      <c r="E25" s="6">
        <v>1017607</v>
      </c>
      <c r="F25" s="14">
        <f t="shared" si="0"/>
        <v>0</v>
      </c>
      <c r="J25" s="16"/>
    </row>
    <row r="26" spans="1:10" s="7" customFormat="1" ht="90">
      <c r="A26" s="4" t="s">
        <v>53</v>
      </c>
      <c r="B26" s="5" t="s">
        <v>55</v>
      </c>
      <c r="C26" s="6">
        <v>500000</v>
      </c>
      <c r="D26" s="15">
        <v>452270</v>
      </c>
      <c r="E26" s="6">
        <v>452270</v>
      </c>
      <c r="F26" s="14">
        <f t="shared" si="0"/>
        <v>0</v>
      </c>
      <c r="J26" s="16"/>
    </row>
    <row r="27" spans="1:10" s="7" customFormat="1" ht="60">
      <c r="A27" s="4" t="s">
        <v>56</v>
      </c>
      <c r="B27" s="5" t="s">
        <v>57</v>
      </c>
      <c r="C27" s="6">
        <v>3900000</v>
      </c>
      <c r="D27" s="15">
        <v>3527706</v>
      </c>
      <c r="E27" s="6"/>
      <c r="F27" s="14">
        <f t="shared" si="0"/>
        <v>3527706</v>
      </c>
      <c r="J27" s="16"/>
    </row>
    <row r="28" spans="1:10" s="7" customFormat="1" ht="60">
      <c r="A28" s="4" t="s">
        <v>56</v>
      </c>
      <c r="B28" s="5" t="s">
        <v>58</v>
      </c>
      <c r="C28" s="6">
        <v>1000000</v>
      </c>
      <c r="D28" s="15">
        <v>904540</v>
      </c>
      <c r="E28" s="6"/>
      <c r="F28" s="14">
        <f t="shared" si="0"/>
        <v>904540</v>
      </c>
      <c r="J28" s="16"/>
    </row>
    <row r="29" spans="1:10" s="7" customFormat="1" ht="60">
      <c r="A29" s="4" t="s">
        <v>59</v>
      </c>
      <c r="B29" s="5" t="s">
        <v>60</v>
      </c>
      <c r="C29" s="6">
        <v>1500000</v>
      </c>
      <c r="D29" s="15">
        <v>1356810</v>
      </c>
      <c r="E29" s="6">
        <v>1356810</v>
      </c>
      <c r="F29" s="14">
        <f t="shared" si="0"/>
        <v>0</v>
      </c>
      <c r="J29" s="16"/>
    </row>
    <row r="30" spans="1:10" s="7" customFormat="1" ht="60">
      <c r="A30" s="4" t="s">
        <v>4</v>
      </c>
      <c r="B30" s="5" t="s">
        <v>61</v>
      </c>
      <c r="C30" s="6">
        <v>1000000</v>
      </c>
      <c r="D30" s="15">
        <v>904540</v>
      </c>
      <c r="E30" s="6"/>
      <c r="F30" s="14">
        <f t="shared" si="0"/>
        <v>904540</v>
      </c>
      <c r="J30" s="16"/>
    </row>
    <row r="31" spans="1:10" s="7" customFormat="1" ht="75">
      <c r="A31" s="4" t="s">
        <v>4</v>
      </c>
      <c r="B31" s="5" t="s">
        <v>62</v>
      </c>
      <c r="C31" s="6">
        <v>1050000</v>
      </c>
      <c r="D31" s="15">
        <v>949767</v>
      </c>
      <c r="E31" s="6"/>
      <c r="F31" s="14">
        <f t="shared" si="0"/>
        <v>949767</v>
      </c>
      <c r="J31" s="16"/>
    </row>
    <row r="32" spans="1:10" s="7" customFormat="1" ht="75">
      <c r="A32" s="4" t="s">
        <v>4</v>
      </c>
      <c r="B32" s="5" t="s">
        <v>63</v>
      </c>
      <c r="C32" s="6">
        <v>500000</v>
      </c>
      <c r="D32" s="15">
        <v>452270</v>
      </c>
      <c r="E32" s="6"/>
      <c r="F32" s="14">
        <f t="shared" si="0"/>
        <v>452270</v>
      </c>
      <c r="J32" s="16"/>
    </row>
    <row r="33" spans="1:10" s="7" customFormat="1" ht="45">
      <c r="A33" s="4" t="s">
        <v>4</v>
      </c>
      <c r="B33" s="5" t="s">
        <v>64</v>
      </c>
      <c r="C33" s="6">
        <v>250000</v>
      </c>
      <c r="D33" s="15">
        <v>226135</v>
      </c>
      <c r="E33" s="6"/>
      <c r="F33" s="14">
        <f t="shared" si="0"/>
        <v>226135</v>
      </c>
      <c r="J33" s="16"/>
    </row>
    <row r="34" spans="1:10" s="7" customFormat="1" ht="120">
      <c r="A34" s="4" t="s">
        <v>13</v>
      </c>
      <c r="B34" s="5" t="s">
        <v>65</v>
      </c>
      <c r="C34" s="6">
        <v>500000</v>
      </c>
      <c r="D34" s="15">
        <v>452270</v>
      </c>
      <c r="E34" s="6"/>
      <c r="F34" s="14">
        <f t="shared" si="0"/>
        <v>452270</v>
      </c>
      <c r="J34" s="16"/>
    </row>
    <row r="35" spans="1:10" s="7" customFormat="1" ht="75">
      <c r="A35" s="4" t="s">
        <v>13</v>
      </c>
      <c r="B35" s="5" t="s">
        <v>66</v>
      </c>
      <c r="C35" s="6">
        <v>750000</v>
      </c>
      <c r="D35" s="15">
        <v>678405</v>
      </c>
      <c r="E35" s="6">
        <v>676935</v>
      </c>
      <c r="F35" s="14">
        <f t="shared" si="0"/>
        <v>1470</v>
      </c>
      <c r="J35" s="16"/>
    </row>
    <row r="36" spans="1:10" s="7" customFormat="1" ht="90">
      <c r="A36" s="4" t="s">
        <v>14</v>
      </c>
      <c r="B36" s="5" t="s">
        <v>67</v>
      </c>
      <c r="C36" s="6">
        <v>1000000</v>
      </c>
      <c r="D36" s="15">
        <v>904540</v>
      </c>
      <c r="E36" s="6"/>
      <c r="F36" s="14">
        <f t="shared" si="0"/>
        <v>904540</v>
      </c>
      <c r="J36" s="16"/>
    </row>
    <row r="37" spans="1:10" s="7" customFormat="1" ht="45">
      <c r="A37" s="4" t="s">
        <v>15</v>
      </c>
      <c r="B37" s="5" t="s">
        <v>68</v>
      </c>
      <c r="C37" s="6">
        <v>500000</v>
      </c>
      <c r="D37" s="15">
        <v>452270</v>
      </c>
      <c r="E37" s="6"/>
      <c r="F37" s="14">
        <f t="shared" si="0"/>
        <v>452270</v>
      </c>
      <c r="J37" s="16"/>
    </row>
    <row r="38" spans="1:10" s="7" customFormat="1" ht="45">
      <c r="A38" s="4" t="s">
        <v>26</v>
      </c>
      <c r="B38" s="5" t="s">
        <v>69</v>
      </c>
      <c r="C38" s="6">
        <v>375000</v>
      </c>
      <c r="D38" s="15">
        <v>339203</v>
      </c>
      <c r="E38" s="6"/>
      <c r="F38" s="14">
        <f t="shared" si="0"/>
        <v>339203</v>
      </c>
      <c r="J38" s="16"/>
    </row>
    <row r="39" spans="1:10" s="7" customFormat="1" ht="75">
      <c r="A39" s="4" t="s">
        <v>16</v>
      </c>
      <c r="B39" s="5" t="s">
        <v>70</v>
      </c>
      <c r="C39" s="6">
        <v>500000</v>
      </c>
      <c r="D39" s="15">
        <v>452270</v>
      </c>
      <c r="E39" s="6"/>
      <c r="F39" s="14">
        <f t="shared" si="0"/>
        <v>452270</v>
      </c>
      <c r="J39" s="16"/>
    </row>
    <row r="40" spans="1:10" s="7" customFormat="1" ht="150">
      <c r="A40" s="4" t="s">
        <v>16</v>
      </c>
      <c r="B40" s="5" t="s">
        <v>71</v>
      </c>
      <c r="C40" s="6">
        <v>750000</v>
      </c>
      <c r="D40" s="15">
        <v>678405</v>
      </c>
      <c r="E40" s="6"/>
      <c r="F40" s="14">
        <f t="shared" si="0"/>
        <v>678405</v>
      </c>
      <c r="J40" s="16"/>
    </row>
    <row r="41" spans="1:10" s="7" customFormat="1" ht="135">
      <c r="A41" s="4" t="s">
        <v>72</v>
      </c>
      <c r="B41" s="5" t="s">
        <v>73</v>
      </c>
      <c r="C41" s="6">
        <v>1000000</v>
      </c>
      <c r="D41" s="15">
        <v>904540</v>
      </c>
      <c r="E41" s="6">
        <v>902580</v>
      </c>
      <c r="F41" s="14">
        <f t="shared" si="0"/>
        <v>1960</v>
      </c>
      <c r="J41" s="16"/>
    </row>
    <row r="42" spans="1:10" s="7" customFormat="1" ht="105">
      <c r="A42" s="4" t="s">
        <v>72</v>
      </c>
      <c r="B42" s="5" t="s">
        <v>74</v>
      </c>
      <c r="C42" s="6">
        <v>400000</v>
      </c>
      <c r="D42" s="15">
        <v>361816</v>
      </c>
      <c r="E42" s="6"/>
      <c r="F42" s="14">
        <f t="shared" si="0"/>
        <v>361816</v>
      </c>
      <c r="J42" s="16"/>
    </row>
    <row r="43" spans="1:10" s="7" customFormat="1" ht="75">
      <c r="A43" s="4" t="s">
        <v>72</v>
      </c>
      <c r="B43" s="5" t="s">
        <v>75</v>
      </c>
      <c r="C43" s="6">
        <v>750000</v>
      </c>
      <c r="D43" s="15">
        <v>678405</v>
      </c>
      <c r="E43" s="6"/>
      <c r="F43" s="14">
        <f t="shared" si="0"/>
        <v>678405</v>
      </c>
      <c r="J43" s="16"/>
    </row>
    <row r="44" spans="1:10" s="7" customFormat="1" ht="45">
      <c r="A44" s="4" t="s">
        <v>76</v>
      </c>
      <c r="B44" s="5" t="s">
        <v>77</v>
      </c>
      <c r="C44" s="6">
        <v>500000</v>
      </c>
      <c r="D44" s="15">
        <v>452270</v>
      </c>
      <c r="E44" s="6">
        <v>451290</v>
      </c>
      <c r="F44" s="14">
        <f t="shared" si="0"/>
        <v>980</v>
      </c>
      <c r="J44" s="16"/>
    </row>
    <row r="45" spans="1:10" s="7" customFormat="1" ht="105">
      <c r="A45" s="4" t="s">
        <v>76</v>
      </c>
      <c r="B45" s="5" t="s">
        <v>78</v>
      </c>
      <c r="C45" s="6">
        <v>1000000</v>
      </c>
      <c r="D45" s="15">
        <v>904540</v>
      </c>
      <c r="E45" s="6"/>
      <c r="F45" s="14">
        <f t="shared" si="0"/>
        <v>904540</v>
      </c>
      <c r="J45" s="16"/>
    </row>
    <row r="46" spans="1:10" s="7" customFormat="1" ht="60">
      <c r="A46" s="4" t="s">
        <v>76</v>
      </c>
      <c r="B46" s="5" t="s">
        <v>79</v>
      </c>
      <c r="C46" s="6">
        <v>500000</v>
      </c>
      <c r="D46" s="15">
        <v>452270</v>
      </c>
      <c r="E46" s="6"/>
      <c r="F46" s="14">
        <f t="shared" si="0"/>
        <v>452270</v>
      </c>
      <c r="J46" s="16"/>
    </row>
    <row r="47" spans="1:10" s="7" customFormat="1" ht="135">
      <c r="A47" s="4" t="s">
        <v>76</v>
      </c>
      <c r="B47" s="5" t="s">
        <v>80</v>
      </c>
      <c r="C47" s="6">
        <v>500000</v>
      </c>
      <c r="D47" s="15">
        <v>452270</v>
      </c>
      <c r="E47" s="6"/>
      <c r="F47" s="14">
        <f t="shared" si="0"/>
        <v>452270</v>
      </c>
      <c r="J47" s="16"/>
    </row>
    <row r="48" spans="1:10" s="7" customFormat="1" ht="60">
      <c r="A48" s="4" t="s">
        <v>81</v>
      </c>
      <c r="B48" s="5" t="s">
        <v>82</v>
      </c>
      <c r="C48" s="6">
        <v>1500000</v>
      </c>
      <c r="D48" s="15">
        <v>1356810</v>
      </c>
      <c r="E48" s="6"/>
      <c r="F48" s="14">
        <f t="shared" si="0"/>
        <v>1356810</v>
      </c>
      <c r="J48" s="16"/>
    </row>
    <row r="49" spans="1:10" s="7" customFormat="1" ht="105">
      <c r="A49" s="4" t="s">
        <v>81</v>
      </c>
      <c r="B49" s="5" t="s">
        <v>83</v>
      </c>
      <c r="C49" s="6">
        <v>900000</v>
      </c>
      <c r="D49" s="15">
        <v>814086</v>
      </c>
      <c r="E49" s="6"/>
      <c r="F49" s="14">
        <f t="shared" si="0"/>
        <v>814086</v>
      </c>
      <c r="J49" s="16"/>
    </row>
    <row r="50" spans="1:10" s="7" customFormat="1" ht="120">
      <c r="A50" s="4" t="s">
        <v>17</v>
      </c>
      <c r="B50" s="5" t="s">
        <v>84</v>
      </c>
      <c r="C50" s="6">
        <v>500000</v>
      </c>
      <c r="D50" s="15">
        <v>452270</v>
      </c>
      <c r="E50" s="6"/>
      <c r="F50" s="14">
        <f t="shared" si="0"/>
        <v>452270</v>
      </c>
      <c r="J50" s="16"/>
    </row>
    <row r="51" spans="1:10" s="7" customFormat="1" ht="105">
      <c r="A51" s="4" t="s">
        <v>85</v>
      </c>
      <c r="B51" s="5" t="s">
        <v>86</v>
      </c>
      <c r="C51" s="6">
        <v>500000</v>
      </c>
      <c r="D51" s="15">
        <v>452270</v>
      </c>
      <c r="E51" s="6"/>
      <c r="F51" s="14">
        <f t="shared" si="0"/>
        <v>452270</v>
      </c>
      <c r="J51" s="16"/>
    </row>
    <row r="52" spans="1:10" s="7" customFormat="1" ht="105">
      <c r="A52" s="4" t="s">
        <v>85</v>
      </c>
      <c r="B52" s="5" t="s">
        <v>87</v>
      </c>
      <c r="C52" s="6">
        <v>500000</v>
      </c>
      <c r="D52" s="15">
        <v>452270</v>
      </c>
      <c r="E52" s="6">
        <v>451290</v>
      </c>
      <c r="F52" s="14">
        <f t="shared" si="0"/>
        <v>980</v>
      </c>
      <c r="J52" s="16"/>
    </row>
    <row r="53" spans="1:10" s="7" customFormat="1" ht="75">
      <c r="A53" s="4" t="s">
        <v>85</v>
      </c>
      <c r="B53" s="5" t="s">
        <v>88</v>
      </c>
      <c r="C53" s="6">
        <v>250000</v>
      </c>
      <c r="D53" s="15">
        <v>226135</v>
      </c>
      <c r="E53" s="6"/>
      <c r="F53" s="14">
        <f t="shared" si="0"/>
        <v>226135</v>
      </c>
      <c r="J53" s="16"/>
    </row>
    <row r="54" spans="1:10" s="7" customFormat="1" ht="135">
      <c r="A54" s="4" t="s">
        <v>89</v>
      </c>
      <c r="B54" s="5" t="s">
        <v>90</v>
      </c>
      <c r="C54" s="6">
        <v>1005000</v>
      </c>
      <c r="D54" s="15">
        <v>909063</v>
      </c>
      <c r="E54" s="6">
        <v>907093</v>
      </c>
      <c r="F54" s="14">
        <f t="shared" si="0"/>
        <v>1970</v>
      </c>
      <c r="J54" s="16"/>
    </row>
    <row r="55" spans="1:10" s="7" customFormat="1" ht="90">
      <c r="A55" s="4" t="s">
        <v>91</v>
      </c>
      <c r="B55" s="5" t="s">
        <v>92</v>
      </c>
      <c r="C55" s="6">
        <v>600000</v>
      </c>
      <c r="D55" s="15">
        <v>542724</v>
      </c>
      <c r="E55" s="6"/>
      <c r="F55" s="14">
        <f t="shared" si="0"/>
        <v>542724</v>
      </c>
      <c r="J55" s="16"/>
    </row>
    <row r="56" spans="1:10" s="7" customFormat="1" ht="45">
      <c r="A56" s="4" t="s">
        <v>18</v>
      </c>
      <c r="B56" s="5" t="s">
        <v>93</v>
      </c>
      <c r="C56" s="6">
        <v>500000</v>
      </c>
      <c r="D56" s="15">
        <v>452270</v>
      </c>
      <c r="E56" s="6">
        <v>451290</v>
      </c>
      <c r="F56" s="14">
        <f t="shared" si="0"/>
        <v>980</v>
      </c>
      <c r="J56" s="16"/>
    </row>
    <row r="57" spans="1:10" s="7" customFormat="1" ht="60">
      <c r="A57" s="4" t="s">
        <v>18</v>
      </c>
      <c r="B57" s="5" t="s">
        <v>94</v>
      </c>
      <c r="C57" s="6">
        <v>500000</v>
      </c>
      <c r="D57" s="15">
        <v>452270</v>
      </c>
      <c r="E57" s="6"/>
      <c r="F57" s="14">
        <f t="shared" si="0"/>
        <v>452270</v>
      </c>
      <c r="J57" s="16"/>
    </row>
    <row r="58" spans="1:10" s="7" customFormat="1" ht="90">
      <c r="A58" s="4" t="s">
        <v>19</v>
      </c>
      <c r="B58" s="5" t="s">
        <v>95</v>
      </c>
      <c r="C58" s="6">
        <v>500000</v>
      </c>
      <c r="D58" s="15">
        <v>452270</v>
      </c>
      <c r="E58" s="6"/>
      <c r="F58" s="14">
        <f t="shared" si="0"/>
        <v>452270</v>
      </c>
      <c r="J58" s="16"/>
    </row>
    <row r="59" spans="1:10" s="7" customFormat="1" ht="45">
      <c r="A59" s="4" t="s">
        <v>5</v>
      </c>
      <c r="B59" s="5" t="s">
        <v>96</v>
      </c>
      <c r="C59" s="6">
        <v>1000000</v>
      </c>
      <c r="D59" s="15">
        <v>904540</v>
      </c>
      <c r="E59" s="6">
        <v>902580</v>
      </c>
      <c r="F59" s="14">
        <f t="shared" si="0"/>
        <v>1960</v>
      </c>
      <c r="J59" s="16"/>
    </row>
    <row r="60" spans="1:10" s="7" customFormat="1" ht="30">
      <c r="A60" s="4" t="s">
        <v>5</v>
      </c>
      <c r="B60" s="5" t="s">
        <v>97</v>
      </c>
      <c r="C60" s="6">
        <v>750000</v>
      </c>
      <c r="D60" s="15">
        <v>678405</v>
      </c>
      <c r="E60" s="6">
        <v>676935</v>
      </c>
      <c r="F60" s="14">
        <f t="shared" si="0"/>
        <v>1470</v>
      </c>
      <c r="J60" s="16"/>
    </row>
    <row r="61" spans="1:10" s="7" customFormat="1" ht="90">
      <c r="A61" s="4" t="s">
        <v>5</v>
      </c>
      <c r="B61" s="5" t="s">
        <v>98</v>
      </c>
      <c r="C61" s="6">
        <v>500000</v>
      </c>
      <c r="D61" s="15">
        <v>452270</v>
      </c>
      <c r="E61" s="6">
        <v>452270</v>
      </c>
      <c r="F61" s="14">
        <f t="shared" si="0"/>
        <v>0</v>
      </c>
      <c r="J61" s="16"/>
    </row>
    <row r="62" spans="1:10" s="7" customFormat="1" ht="75">
      <c r="A62" s="4" t="s">
        <v>5</v>
      </c>
      <c r="B62" s="5" t="s">
        <v>99</v>
      </c>
      <c r="C62" s="6">
        <v>750000</v>
      </c>
      <c r="D62" s="15">
        <v>678405</v>
      </c>
      <c r="E62" s="6">
        <v>676935</v>
      </c>
      <c r="F62" s="14">
        <f t="shared" si="0"/>
        <v>1470</v>
      </c>
      <c r="J62" s="16"/>
    </row>
    <row r="63" spans="1:10" s="7" customFormat="1" ht="60">
      <c r="A63" s="4" t="s">
        <v>100</v>
      </c>
      <c r="B63" s="5" t="s">
        <v>101</v>
      </c>
      <c r="C63" s="6">
        <v>670000</v>
      </c>
      <c r="D63" s="15">
        <v>606042</v>
      </c>
      <c r="E63" s="6">
        <v>604729</v>
      </c>
      <c r="F63" s="14">
        <f t="shared" si="0"/>
        <v>1313</v>
      </c>
      <c r="J63" s="16"/>
    </row>
    <row r="64" spans="1:10" s="7" customFormat="1" ht="135">
      <c r="A64" s="4" t="s">
        <v>6</v>
      </c>
      <c r="B64" s="5" t="s">
        <v>102</v>
      </c>
      <c r="C64" s="6">
        <v>670000</v>
      </c>
      <c r="D64" s="15">
        <v>606042</v>
      </c>
      <c r="E64" s="6"/>
      <c r="F64" s="14">
        <f t="shared" si="0"/>
        <v>606042</v>
      </c>
      <c r="J64" s="16"/>
    </row>
    <row r="65" spans="1:10" s="7" customFormat="1" ht="90">
      <c r="A65" s="4" t="s">
        <v>6</v>
      </c>
      <c r="B65" s="5" t="s">
        <v>103</v>
      </c>
      <c r="C65" s="6">
        <v>350000</v>
      </c>
      <c r="D65" s="15">
        <v>316589</v>
      </c>
      <c r="E65" s="6"/>
      <c r="F65" s="14">
        <f t="shared" si="0"/>
        <v>316589</v>
      </c>
      <c r="J65" s="16"/>
    </row>
    <row r="66" spans="1:10" s="7" customFormat="1" ht="60">
      <c r="A66" s="4" t="s">
        <v>6</v>
      </c>
      <c r="B66" s="5" t="s">
        <v>104</v>
      </c>
      <c r="C66" s="6">
        <v>500000</v>
      </c>
      <c r="D66" s="15">
        <v>452270</v>
      </c>
      <c r="E66" s="6"/>
      <c r="F66" s="14">
        <f t="shared" si="0"/>
        <v>452270</v>
      </c>
      <c r="J66" s="16"/>
    </row>
    <row r="67" spans="1:10" s="7" customFormat="1" ht="90">
      <c r="A67" s="4" t="s">
        <v>6</v>
      </c>
      <c r="B67" s="5" t="s">
        <v>105</v>
      </c>
      <c r="C67" s="6">
        <v>500000</v>
      </c>
      <c r="D67" s="15">
        <v>452270</v>
      </c>
      <c r="E67" s="6"/>
      <c r="F67" s="14">
        <f t="shared" si="0"/>
        <v>452270</v>
      </c>
      <c r="J67" s="16"/>
    </row>
    <row r="68" spans="1:10" s="7" customFormat="1" ht="60">
      <c r="A68" s="4" t="s">
        <v>6</v>
      </c>
      <c r="B68" s="5" t="s">
        <v>106</v>
      </c>
      <c r="C68" s="6">
        <v>500000</v>
      </c>
      <c r="D68" s="15">
        <v>452270</v>
      </c>
      <c r="E68" s="6">
        <v>451290</v>
      </c>
      <c r="F68" s="14">
        <f t="shared" si="0"/>
        <v>980</v>
      </c>
      <c r="J68" s="16"/>
    </row>
    <row r="69" spans="1:10" s="7" customFormat="1" ht="90">
      <c r="A69" s="4" t="s">
        <v>6</v>
      </c>
      <c r="B69" s="5" t="s">
        <v>107</v>
      </c>
      <c r="C69" s="6">
        <v>750000</v>
      </c>
      <c r="D69" s="15">
        <v>678405</v>
      </c>
      <c r="E69" s="6"/>
      <c r="F69" s="14">
        <f aca="true" t="shared" si="1" ref="F69:F93">D69-E69</f>
        <v>678405</v>
      </c>
      <c r="J69" s="16"/>
    </row>
    <row r="70" spans="1:10" s="7" customFormat="1" ht="60">
      <c r="A70" s="4" t="s">
        <v>6</v>
      </c>
      <c r="B70" s="5" t="s">
        <v>108</v>
      </c>
      <c r="C70" s="6">
        <v>500000</v>
      </c>
      <c r="D70" s="15">
        <v>452270</v>
      </c>
      <c r="E70" s="6"/>
      <c r="F70" s="14">
        <f t="shared" si="1"/>
        <v>452270</v>
      </c>
      <c r="J70" s="16"/>
    </row>
    <row r="71" spans="1:10" s="7" customFormat="1" ht="75">
      <c r="A71" s="4" t="s">
        <v>7</v>
      </c>
      <c r="B71" s="5" t="s">
        <v>109</v>
      </c>
      <c r="C71" s="6">
        <v>500000</v>
      </c>
      <c r="D71" s="15">
        <v>452270</v>
      </c>
      <c r="E71" s="6"/>
      <c r="F71" s="14">
        <f t="shared" si="1"/>
        <v>452270</v>
      </c>
      <c r="J71" s="16"/>
    </row>
    <row r="72" spans="1:10" s="7" customFormat="1" ht="90">
      <c r="A72" s="4" t="s">
        <v>7</v>
      </c>
      <c r="B72" s="5" t="s">
        <v>110</v>
      </c>
      <c r="C72" s="6">
        <v>500000</v>
      </c>
      <c r="D72" s="15">
        <v>452270</v>
      </c>
      <c r="E72" s="6"/>
      <c r="F72" s="14">
        <f t="shared" si="1"/>
        <v>452270</v>
      </c>
      <c r="J72" s="16"/>
    </row>
    <row r="73" spans="1:10" s="7" customFormat="1" ht="75">
      <c r="A73" s="4" t="s">
        <v>20</v>
      </c>
      <c r="B73" s="5" t="s">
        <v>111</v>
      </c>
      <c r="C73" s="6">
        <v>750000</v>
      </c>
      <c r="D73" s="15">
        <v>678405</v>
      </c>
      <c r="E73" s="6">
        <v>676935</v>
      </c>
      <c r="F73" s="14">
        <f t="shared" si="1"/>
        <v>1470</v>
      </c>
      <c r="J73" s="16"/>
    </row>
    <row r="74" spans="1:10" s="7" customFormat="1" ht="45">
      <c r="A74" s="4" t="s">
        <v>20</v>
      </c>
      <c r="B74" s="5" t="s">
        <v>112</v>
      </c>
      <c r="C74" s="6">
        <v>500000</v>
      </c>
      <c r="D74" s="15">
        <v>452270</v>
      </c>
      <c r="E74" s="6"/>
      <c r="F74" s="14">
        <f t="shared" si="1"/>
        <v>452270</v>
      </c>
      <c r="J74" s="16"/>
    </row>
    <row r="75" spans="1:10" s="7" customFormat="1" ht="150">
      <c r="A75" s="4" t="s">
        <v>20</v>
      </c>
      <c r="B75" s="5" t="s">
        <v>113</v>
      </c>
      <c r="C75" s="6">
        <v>1340000</v>
      </c>
      <c r="D75" s="15">
        <v>1212084</v>
      </c>
      <c r="E75" s="6">
        <v>1209457</v>
      </c>
      <c r="F75" s="14">
        <f t="shared" si="1"/>
        <v>2627</v>
      </c>
      <c r="J75" s="16"/>
    </row>
    <row r="76" spans="1:10" s="7" customFormat="1" ht="90">
      <c r="A76" s="4" t="s">
        <v>8</v>
      </c>
      <c r="B76" s="5" t="s">
        <v>114</v>
      </c>
      <c r="C76" s="6">
        <v>700000</v>
      </c>
      <c r="D76" s="15">
        <v>633178</v>
      </c>
      <c r="E76" s="6">
        <v>631806</v>
      </c>
      <c r="F76" s="14">
        <f t="shared" si="1"/>
        <v>1372</v>
      </c>
      <c r="J76" s="16"/>
    </row>
    <row r="77" spans="1:10" s="7" customFormat="1" ht="75">
      <c r="A77" s="4" t="s">
        <v>115</v>
      </c>
      <c r="B77" s="5" t="s">
        <v>116</v>
      </c>
      <c r="C77" s="6">
        <v>1500000</v>
      </c>
      <c r="D77" s="15">
        <v>1356810</v>
      </c>
      <c r="E77" s="6"/>
      <c r="F77" s="14">
        <f t="shared" si="1"/>
        <v>1356810</v>
      </c>
      <c r="J77" s="16"/>
    </row>
    <row r="78" spans="1:10" s="7" customFormat="1" ht="45">
      <c r="A78" s="4" t="s">
        <v>21</v>
      </c>
      <c r="B78" s="5" t="s">
        <v>117</v>
      </c>
      <c r="C78" s="6">
        <v>375000</v>
      </c>
      <c r="D78" s="15">
        <v>339203</v>
      </c>
      <c r="E78" s="6"/>
      <c r="F78" s="14">
        <f t="shared" si="1"/>
        <v>339203</v>
      </c>
      <c r="J78" s="16"/>
    </row>
    <row r="79" spans="1:10" s="7" customFormat="1" ht="60">
      <c r="A79" s="4" t="s">
        <v>21</v>
      </c>
      <c r="B79" s="5" t="s">
        <v>118</v>
      </c>
      <c r="C79" s="6">
        <v>500000</v>
      </c>
      <c r="D79" s="15">
        <v>452270</v>
      </c>
      <c r="E79" s="6"/>
      <c r="F79" s="14">
        <f t="shared" si="1"/>
        <v>452270</v>
      </c>
      <c r="J79" s="16"/>
    </row>
    <row r="80" spans="1:10" s="7" customFormat="1" ht="60">
      <c r="A80" s="4" t="s">
        <v>21</v>
      </c>
      <c r="B80" s="5" t="s">
        <v>119</v>
      </c>
      <c r="C80" s="6">
        <v>4000000</v>
      </c>
      <c r="D80" s="15">
        <v>3618160</v>
      </c>
      <c r="E80" s="6"/>
      <c r="F80" s="14">
        <f t="shared" si="1"/>
        <v>3618160</v>
      </c>
      <c r="J80" s="16"/>
    </row>
    <row r="81" spans="1:10" s="7" customFormat="1" ht="60">
      <c r="A81" s="4" t="s">
        <v>21</v>
      </c>
      <c r="B81" s="5" t="s">
        <v>120</v>
      </c>
      <c r="C81" s="6">
        <v>250000</v>
      </c>
      <c r="D81" s="15">
        <v>226135</v>
      </c>
      <c r="E81" s="6"/>
      <c r="F81" s="14">
        <f t="shared" si="1"/>
        <v>226135</v>
      </c>
      <c r="J81" s="16"/>
    </row>
    <row r="82" spans="1:10" s="7" customFormat="1" ht="75">
      <c r="A82" s="4" t="s">
        <v>121</v>
      </c>
      <c r="B82" s="5" t="s">
        <v>122</v>
      </c>
      <c r="C82" s="6">
        <v>500000</v>
      </c>
      <c r="D82" s="15">
        <v>452270</v>
      </c>
      <c r="E82" s="6"/>
      <c r="F82" s="14">
        <f t="shared" si="1"/>
        <v>452270</v>
      </c>
      <c r="J82" s="16"/>
    </row>
    <row r="83" spans="1:10" s="7" customFormat="1" ht="75">
      <c r="A83" s="4" t="s">
        <v>9</v>
      </c>
      <c r="B83" s="5" t="s">
        <v>123</v>
      </c>
      <c r="C83" s="6">
        <v>350000</v>
      </c>
      <c r="D83" s="15">
        <v>316589</v>
      </c>
      <c r="E83" s="6"/>
      <c r="F83" s="14">
        <f t="shared" si="1"/>
        <v>316589</v>
      </c>
      <c r="J83" s="16"/>
    </row>
    <row r="84" spans="1:10" s="7" customFormat="1" ht="180">
      <c r="A84" s="4" t="s">
        <v>9</v>
      </c>
      <c r="B84" s="5" t="s">
        <v>124</v>
      </c>
      <c r="C84" s="6">
        <v>1000000</v>
      </c>
      <c r="D84" s="15">
        <v>904540</v>
      </c>
      <c r="E84" s="6"/>
      <c r="F84" s="14">
        <f t="shared" si="1"/>
        <v>904540</v>
      </c>
      <c r="J84" s="16"/>
    </row>
    <row r="85" spans="1:10" s="7" customFormat="1" ht="75">
      <c r="A85" s="4" t="s">
        <v>9</v>
      </c>
      <c r="B85" s="5" t="s">
        <v>125</v>
      </c>
      <c r="C85" s="6">
        <v>500000</v>
      </c>
      <c r="D85" s="15">
        <v>452270</v>
      </c>
      <c r="E85" s="6"/>
      <c r="F85" s="14">
        <f t="shared" si="1"/>
        <v>452270</v>
      </c>
      <c r="J85" s="16"/>
    </row>
    <row r="86" spans="1:10" s="7" customFormat="1" ht="45">
      <c r="A86" s="4" t="s">
        <v>22</v>
      </c>
      <c r="B86" s="5" t="s">
        <v>126</v>
      </c>
      <c r="C86" s="6">
        <v>700000</v>
      </c>
      <c r="D86" s="15">
        <v>633178</v>
      </c>
      <c r="E86" s="6">
        <v>272330</v>
      </c>
      <c r="F86" s="14">
        <f t="shared" si="1"/>
        <v>360848</v>
      </c>
      <c r="J86" s="16"/>
    </row>
    <row r="87" spans="1:10" s="7" customFormat="1" ht="75">
      <c r="A87" s="4" t="s">
        <v>22</v>
      </c>
      <c r="B87" s="5" t="s">
        <v>127</v>
      </c>
      <c r="C87" s="6">
        <v>500000</v>
      </c>
      <c r="D87" s="15">
        <v>452270</v>
      </c>
      <c r="E87" s="6">
        <v>194521</v>
      </c>
      <c r="F87" s="14">
        <f t="shared" si="1"/>
        <v>257749</v>
      </c>
      <c r="J87" s="16"/>
    </row>
    <row r="88" spans="1:10" s="7" customFormat="1" ht="90">
      <c r="A88" s="4" t="s">
        <v>128</v>
      </c>
      <c r="B88" s="5" t="s">
        <v>129</v>
      </c>
      <c r="C88" s="6">
        <v>2010000</v>
      </c>
      <c r="D88" s="15">
        <v>1818125</v>
      </c>
      <c r="E88" s="6"/>
      <c r="F88" s="14">
        <f t="shared" si="1"/>
        <v>1818125</v>
      </c>
      <c r="J88" s="16"/>
    </row>
    <row r="89" spans="1:10" s="7" customFormat="1" ht="45">
      <c r="A89" s="4" t="s">
        <v>10</v>
      </c>
      <c r="B89" s="5" t="s">
        <v>130</v>
      </c>
      <c r="C89" s="6">
        <v>1000000</v>
      </c>
      <c r="D89" s="15">
        <v>904540</v>
      </c>
      <c r="E89" s="6">
        <v>902580</v>
      </c>
      <c r="F89" s="14">
        <f t="shared" si="1"/>
        <v>1960</v>
      </c>
      <c r="J89" s="16"/>
    </row>
    <row r="90" spans="1:10" s="7" customFormat="1" ht="45">
      <c r="A90" s="4" t="s">
        <v>10</v>
      </c>
      <c r="B90" s="5" t="s">
        <v>131</v>
      </c>
      <c r="C90" s="6">
        <v>700000</v>
      </c>
      <c r="D90" s="15">
        <v>633178</v>
      </c>
      <c r="E90" s="6">
        <v>631806</v>
      </c>
      <c r="F90" s="14">
        <f t="shared" si="1"/>
        <v>1372</v>
      </c>
      <c r="J90" s="16"/>
    </row>
    <row r="91" spans="1:10" s="7" customFormat="1" ht="150">
      <c r="A91" s="4" t="s">
        <v>10</v>
      </c>
      <c r="B91" s="5" t="s">
        <v>132</v>
      </c>
      <c r="C91" s="6">
        <v>500000</v>
      </c>
      <c r="D91" s="15">
        <v>452270</v>
      </c>
      <c r="E91" s="6">
        <v>451290</v>
      </c>
      <c r="F91" s="14">
        <f t="shared" si="1"/>
        <v>980</v>
      </c>
      <c r="J91" s="16"/>
    </row>
    <row r="92" spans="1:10" s="7" customFormat="1" ht="60">
      <c r="A92" s="4" t="s">
        <v>10</v>
      </c>
      <c r="B92" s="5" t="s">
        <v>133</v>
      </c>
      <c r="C92" s="6">
        <v>500000</v>
      </c>
      <c r="D92" s="15">
        <v>452270</v>
      </c>
      <c r="E92" s="6">
        <v>451290</v>
      </c>
      <c r="F92" s="14">
        <f t="shared" si="1"/>
        <v>980</v>
      </c>
      <c r="J92" s="16"/>
    </row>
    <row r="93" spans="1:10" s="7" customFormat="1" ht="105">
      <c r="A93" s="4" t="s">
        <v>23</v>
      </c>
      <c r="B93" s="5" t="s">
        <v>134</v>
      </c>
      <c r="C93" s="6">
        <v>950000</v>
      </c>
      <c r="D93" s="15">
        <v>859313</v>
      </c>
      <c r="E93" s="6">
        <v>859313</v>
      </c>
      <c r="F93" s="14">
        <f t="shared" si="1"/>
        <v>0</v>
      </c>
      <c r="J93" s="16"/>
    </row>
    <row r="94" spans="1:10" s="8" customFormat="1" ht="15">
      <c r="A94" s="11" t="s">
        <v>2</v>
      </c>
      <c r="B94" s="5"/>
      <c r="C94" s="12">
        <f>SUM(C4:C93)</f>
        <v>74270000</v>
      </c>
      <c r="D94" s="12">
        <f>SUM(D4:D93)</f>
        <v>67180186</v>
      </c>
      <c r="E94" s="25">
        <f>SUM(E4:E93)</f>
        <v>18853947</v>
      </c>
      <c r="F94" s="12">
        <f>SUM(F4:F93)</f>
        <v>48326239</v>
      </c>
      <c r="J94" s="16"/>
    </row>
    <row r="95" spans="1:6" s="13" customFormat="1" ht="35.25" customHeight="1">
      <c r="A95" s="26" t="s">
        <v>135</v>
      </c>
      <c r="B95" s="26"/>
      <c r="C95" s="26"/>
      <c r="D95" s="26"/>
      <c r="E95" s="26"/>
      <c r="F95" s="26"/>
    </row>
    <row r="96" spans="1:6" s="13" customFormat="1" ht="65.25" customHeight="1">
      <c r="A96" s="26" t="s">
        <v>137</v>
      </c>
      <c r="B96" s="26"/>
      <c r="C96" s="26"/>
      <c r="D96" s="26"/>
      <c r="E96" s="26"/>
      <c r="F96" s="26"/>
    </row>
  </sheetData>
  <mergeCells count="9">
    <mergeCell ref="A95:F95"/>
    <mergeCell ref="A96:F96"/>
    <mergeCell ref="A1:F1"/>
    <mergeCell ref="E2:E3"/>
    <mergeCell ref="A2:A3"/>
    <mergeCell ref="B2:B3"/>
    <mergeCell ref="C2:C3"/>
    <mergeCell ref="D2:D3"/>
    <mergeCell ref="F2:F3"/>
  </mergeCells>
  <printOptions gridLines="1"/>
  <pageMargins left="0.5" right="0.5" top="0.75" bottom="0.5" header="0.25" footer="0"/>
  <pageSetup fitToHeight="100" fitToWidth="1" horizontalDpi="600" verticalDpi="600" orientation="portrait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2008-06-25T19:20:14Z</cp:lastPrinted>
  <dcterms:created xsi:type="dcterms:W3CDTF">2002-02-08T12:21:50Z</dcterms:created>
  <dcterms:modified xsi:type="dcterms:W3CDTF">2009-02-03T12:42:38Z</dcterms:modified>
  <cp:category/>
  <cp:version/>
  <cp:contentType/>
  <cp:contentStatus/>
</cp:coreProperties>
</file>