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300" activeTab="0"/>
  </bookViews>
  <sheets>
    <sheet name="Fee earnedlost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<sst xmlns="http://schemas.openxmlformats.org/spreadsheetml/2006/main" count="33" uniqueCount="20">
  <si>
    <t>New Amounts</t>
  </si>
  <si>
    <t>Phase In</t>
  </si>
  <si>
    <t>Task 1.0 &amp; 5.0</t>
  </si>
  <si>
    <t>Task 2.0, 3.0, 4.0</t>
  </si>
  <si>
    <t>Task 6.0 &amp; 7.0</t>
  </si>
  <si>
    <t>Reporting</t>
  </si>
  <si>
    <t>Award Fee</t>
  </si>
  <si>
    <t xml:space="preserve">Estimated </t>
  </si>
  <si>
    <t>Cost</t>
  </si>
  <si>
    <t xml:space="preserve">Tech </t>
  </si>
  <si>
    <t>Award</t>
  </si>
  <si>
    <t>Target</t>
  </si>
  <si>
    <t>Fee</t>
  </si>
  <si>
    <t>Total Baseline</t>
  </si>
  <si>
    <t>Baseline for Contract to Date</t>
  </si>
  <si>
    <t>A.  Adjust baseline for 8th period fee earned/lost.</t>
  </si>
  <si>
    <t>Total Baseline from Mod 39</t>
  </si>
  <si>
    <t>Fee Earned/Lost</t>
  </si>
  <si>
    <t>Period 8  5/1/03-10/31/03</t>
  </si>
  <si>
    <t>Total fee earned/lost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</si>
</sst>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;;"/>
    <numFmt numFmtId="167" formatCode="0_);[Red]\(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center"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38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workbookViewId="0" topLeftCell="A1">
      <selection activeCell="A4" sqref="A4"/>
    </sheetView>
  </sheetViews>
  <sheetFormatPr defaultColWidth="9.140625" defaultRowHeight="12.75"/>
  <cols>
    <col min="1" max="1" width="44.8515625" style="0" customWidth="1"/>
    <col min="2" max="2" width="6.421875" style="0" customWidth="1"/>
    <col min="3" max="3" width="6.7109375" style="0" customWidth="1"/>
    <col min="4" max="4" width="11.140625" style="0" customWidth="1"/>
    <col min="5" max="5" width="10.421875" style="0" customWidth="1"/>
    <col min="6" max="6" width="10.140625" style="0" customWidth="1"/>
    <col min="7" max="7" width="10.00390625" style="0" customWidth="1"/>
    <col min="8" max="8" width="11.7109375" style="0" bestFit="1" customWidth="1"/>
  </cols>
  <sheetData>
    <row r="1" spans="1:8" ht="12.75" customHeight="1">
      <c r="A1" s="11" t="s">
        <v>15</v>
      </c>
      <c r="B1" s="11"/>
      <c r="C1" s="11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1"/>
      <c r="B3" s="11"/>
      <c r="C3" s="11"/>
      <c r="D3" s="11"/>
      <c r="E3" s="11"/>
      <c r="F3" s="11"/>
      <c r="G3" s="11"/>
      <c r="H3" s="1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</row>
    <row r="6" spans="1:33" ht="12.75">
      <c r="A6" s="3" t="s">
        <v>14</v>
      </c>
      <c r="B6" s="5"/>
      <c r="C6" s="8"/>
      <c r="D6" s="3" t="s">
        <v>8</v>
      </c>
      <c r="E6" s="3" t="s">
        <v>12</v>
      </c>
      <c r="F6" s="3" t="s">
        <v>12</v>
      </c>
      <c r="G6" s="3" t="s">
        <v>12</v>
      </c>
      <c r="H6" s="3" t="s">
        <v>8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4" t="s">
        <v>1</v>
      </c>
      <c r="B7" s="5"/>
      <c r="C7" s="8"/>
      <c r="D7" s="5">
        <v>144622</v>
      </c>
      <c r="E7" s="5">
        <v>0</v>
      </c>
      <c r="F7" s="5">
        <v>0</v>
      </c>
      <c r="G7" s="5">
        <v>0</v>
      </c>
      <c r="H7" s="5">
        <v>144622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6" t="s">
        <v>2</v>
      </c>
      <c r="B8" s="5"/>
      <c r="C8" s="8"/>
      <c r="D8" s="5">
        <v>30998626</v>
      </c>
      <c r="E8" s="5">
        <v>122555</v>
      </c>
      <c r="F8" s="5">
        <v>729401</v>
      </c>
      <c r="G8" s="5">
        <v>451597</v>
      </c>
      <c r="H8" s="5">
        <v>32302179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6" t="s">
        <v>3</v>
      </c>
      <c r="B9" s="5"/>
      <c r="C9" s="8"/>
      <c r="D9" s="5">
        <v>25315621</v>
      </c>
      <c r="E9" s="5">
        <v>144527</v>
      </c>
      <c r="F9" s="5">
        <v>1786207</v>
      </c>
      <c r="G9" s="5">
        <v>571487</v>
      </c>
      <c r="H9" s="5">
        <v>27817842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6" t="s">
        <v>4</v>
      </c>
      <c r="B10" s="5"/>
      <c r="C10" s="8"/>
      <c r="D10" s="5">
        <v>41572669</v>
      </c>
      <c r="E10" s="5">
        <v>259655</v>
      </c>
      <c r="F10" s="5">
        <v>414742</v>
      </c>
      <c r="G10" s="5">
        <v>947055</v>
      </c>
      <c r="H10" s="5">
        <v>43194121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4" t="s">
        <v>5</v>
      </c>
      <c r="B11" s="5"/>
      <c r="C11" s="8"/>
      <c r="D11" s="5">
        <v>0</v>
      </c>
      <c r="E11" s="5">
        <v>0</v>
      </c>
      <c r="F11" s="5">
        <v>22891</v>
      </c>
      <c r="G11" s="5">
        <v>0</v>
      </c>
      <c r="H11" s="5">
        <v>22891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4" t="s">
        <v>6</v>
      </c>
      <c r="B12" s="5"/>
      <c r="C12" s="8"/>
      <c r="D12" s="5">
        <v>0</v>
      </c>
      <c r="E12" s="5">
        <v>0</v>
      </c>
      <c r="F12" s="5">
        <v>0</v>
      </c>
      <c r="G12" s="5">
        <v>-1351</v>
      </c>
      <c r="H12" s="5">
        <v>-1351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2" t="s">
        <v>16</v>
      </c>
      <c r="B13" s="5"/>
      <c r="C13" s="8"/>
      <c r="D13" s="4">
        <f>SUM(D7:D12)</f>
        <v>98031538</v>
      </c>
      <c r="E13" s="4">
        <f>SUM(E7:E12)</f>
        <v>526737</v>
      </c>
      <c r="F13" s="4">
        <f>SUM(F7:F12)</f>
        <v>2953241</v>
      </c>
      <c r="G13" s="4">
        <f>SUM(G7:G12)</f>
        <v>1968788</v>
      </c>
      <c r="H13" s="4">
        <f>SUM(H7:H12)</f>
        <v>103480304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4"/>
      <c r="B14" s="5"/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4"/>
      <c r="B15" s="5"/>
      <c r="C15" s="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3" t="s">
        <v>17</v>
      </c>
      <c r="B16" s="5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3" t="s">
        <v>18</v>
      </c>
      <c r="B17" s="5"/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3"/>
      <c r="B18" s="5"/>
      <c r="C18" s="8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7" t="s">
        <v>2</v>
      </c>
      <c r="B19" s="5"/>
      <c r="C19" s="8"/>
      <c r="D19" s="5">
        <v>0</v>
      </c>
      <c r="E19" s="5">
        <v>0</v>
      </c>
      <c r="F19" s="5">
        <v>15924</v>
      </c>
      <c r="G19" s="5">
        <v>-17668</v>
      </c>
      <c r="H19" s="5">
        <f>SUM(D19:G19)</f>
        <v>-1744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9"/>
      <c r="B20" s="5"/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6" t="s">
        <v>3</v>
      </c>
      <c r="B21" s="5"/>
      <c r="C21" s="8"/>
      <c r="D21" s="5">
        <v>0</v>
      </c>
      <c r="E21" s="5">
        <v>0</v>
      </c>
      <c r="F21" s="5">
        <v>30762</v>
      </c>
      <c r="G21" s="5">
        <v>-23809</v>
      </c>
      <c r="H21" s="5">
        <f>SUM(D21:G21)</f>
        <v>6953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9"/>
      <c r="B22" s="5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6" t="s">
        <v>4</v>
      </c>
      <c r="B23" s="5"/>
      <c r="C23" s="8"/>
      <c r="D23" s="5">
        <v>0</v>
      </c>
      <c r="E23" s="5">
        <v>0</v>
      </c>
      <c r="F23" s="5">
        <v>8537</v>
      </c>
      <c r="G23" s="5">
        <v>-43809</v>
      </c>
      <c r="H23" s="5">
        <f>SUM(D23:G23)</f>
        <v>-35272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0"/>
      <c r="B24" s="5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2" t="s">
        <v>19</v>
      </c>
      <c r="B25" s="5"/>
      <c r="C25" s="8"/>
      <c r="D25" s="4">
        <f>SUM(D19:D23)</f>
        <v>0</v>
      </c>
      <c r="E25" s="4">
        <f>SUM(E19:E23)</f>
        <v>0</v>
      </c>
      <c r="F25" s="4">
        <f>SUM(F19:F23)</f>
        <v>55223</v>
      </c>
      <c r="G25" s="4">
        <f>SUM(G19:G23)</f>
        <v>-85286</v>
      </c>
      <c r="H25" s="4">
        <f>SUM(H19:H23)</f>
        <v>-30063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2"/>
      <c r="B26" s="5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3" t="s">
        <v>0</v>
      </c>
      <c r="B27" s="5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2.75">
      <c r="A28" s="5"/>
      <c r="B28" s="5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2.75">
      <c r="A29" s="4" t="s">
        <v>1</v>
      </c>
      <c r="B29" s="5"/>
      <c r="C29" s="8"/>
      <c r="D29" s="5">
        <f>D7</f>
        <v>144622</v>
      </c>
      <c r="E29" s="5">
        <f>E7</f>
        <v>0</v>
      </c>
      <c r="F29" s="5">
        <f>F7</f>
        <v>0</v>
      </c>
      <c r="G29" s="5">
        <f>G7</f>
        <v>0</v>
      </c>
      <c r="H29" s="5">
        <f aca="true" t="shared" si="0" ref="H29:H34">SUM(D29:G29)</f>
        <v>144622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2.75">
      <c r="A30" s="6" t="s">
        <v>2</v>
      </c>
      <c r="B30" s="5"/>
      <c r="C30" s="8"/>
      <c r="D30" s="5">
        <f>D8+D19</f>
        <v>30998626</v>
      </c>
      <c r="E30" s="5">
        <f>E8+E19</f>
        <v>122555</v>
      </c>
      <c r="F30" s="5">
        <f>F8+F19</f>
        <v>745325</v>
      </c>
      <c r="G30" s="5">
        <f>G8+G19</f>
        <v>433929</v>
      </c>
      <c r="H30" s="5">
        <f t="shared" si="0"/>
        <v>32300435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2.75">
      <c r="A31" s="6" t="s">
        <v>3</v>
      </c>
      <c r="B31" s="5"/>
      <c r="C31" s="8"/>
      <c r="D31" s="5">
        <f>D9+D21</f>
        <v>25315621</v>
      </c>
      <c r="E31" s="5">
        <f>E9+E21</f>
        <v>144527</v>
      </c>
      <c r="F31" s="5">
        <f>F9+F21</f>
        <v>1816969</v>
      </c>
      <c r="G31" s="5">
        <f>G9+G21</f>
        <v>547678</v>
      </c>
      <c r="H31" s="5">
        <f t="shared" si="0"/>
        <v>27824795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2.75">
      <c r="A32" s="6" t="s">
        <v>4</v>
      </c>
      <c r="B32" s="5"/>
      <c r="C32" s="8"/>
      <c r="D32" s="5">
        <f>D10+D23</f>
        <v>41572669</v>
      </c>
      <c r="E32" s="5">
        <f>E10+E23</f>
        <v>259655</v>
      </c>
      <c r="F32" s="5">
        <f>F10+F23</f>
        <v>423279</v>
      </c>
      <c r="G32" s="5">
        <f>G10+G23</f>
        <v>903246</v>
      </c>
      <c r="H32" s="5">
        <f t="shared" si="0"/>
        <v>43158849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2.75">
      <c r="A33" s="4" t="s">
        <v>5</v>
      </c>
      <c r="B33" s="5"/>
      <c r="C33" s="8"/>
      <c r="D33" s="5">
        <f aca="true" t="shared" si="1" ref="D33:G34">D11</f>
        <v>0</v>
      </c>
      <c r="E33" s="5">
        <f t="shared" si="1"/>
        <v>0</v>
      </c>
      <c r="F33" s="5">
        <f t="shared" si="1"/>
        <v>22891</v>
      </c>
      <c r="G33" s="5">
        <f t="shared" si="1"/>
        <v>0</v>
      </c>
      <c r="H33" s="5">
        <f t="shared" si="0"/>
        <v>22891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2.75">
      <c r="A34" s="4" t="s">
        <v>6</v>
      </c>
      <c r="B34" s="5"/>
      <c r="C34" s="8"/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-1351</v>
      </c>
      <c r="H34" s="5">
        <f t="shared" si="0"/>
        <v>-1351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8" ht="12.75">
      <c r="A35" s="2" t="s">
        <v>13</v>
      </c>
      <c r="D35" s="4">
        <f>SUM(D29:D34)</f>
        <v>98031538</v>
      </c>
      <c r="E35" s="4">
        <f>SUM(E29:E34)</f>
        <v>526737</v>
      </c>
      <c r="F35" s="4">
        <f>SUM(F29:F34)</f>
        <v>3008464</v>
      </c>
      <c r="G35" s="4">
        <f>SUM(G29:G34)</f>
        <v>1883502</v>
      </c>
      <c r="H35" s="4">
        <f>SUM(H29:H34)</f>
        <v>103450241</v>
      </c>
    </row>
    <row r="36" ht="12.75">
      <c r="A36" s="2"/>
    </row>
  </sheetData>
  <mergeCells count="1">
    <mergeCell ref="A1:H3"/>
  </mergeCells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Header>&amp;LNAS3-99179&amp;CModification 40
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8" sqref="A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Dynamics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moc1</dc:creator>
  <cp:keywords/>
  <dc:description/>
  <cp:lastModifiedBy>prjung</cp:lastModifiedBy>
  <cp:lastPrinted>2004-01-29T15:02:35Z</cp:lastPrinted>
  <dcterms:created xsi:type="dcterms:W3CDTF">2000-07-27T14:55:04Z</dcterms:created>
  <dcterms:modified xsi:type="dcterms:W3CDTF">2004-02-06T15:12:48Z</dcterms:modified>
  <cp:category/>
  <cp:version/>
  <cp:contentType/>
  <cp:contentStatus/>
</cp:coreProperties>
</file>