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90" activeTab="3"/>
  </bookViews>
  <sheets>
    <sheet name="GOM" sheetId="1" r:id="rId1"/>
    <sheet name="Pacific" sheetId="2" r:id="rId2"/>
    <sheet name="Alaska" sheetId="3" r:id="rId3"/>
    <sheet name="Total OCS" sheetId="4" r:id="rId4"/>
  </sheets>
  <definedNames>
    <definedName name="OFFSHOREOILGASSUM">#REF!</definedName>
    <definedName name="_xlnm.Print_Area" localSheetId="2">'Alaska'!$A$1:$Q$95</definedName>
    <definedName name="_xlnm.Print_Area" localSheetId="0">'GOM'!$A$1:$K$91</definedName>
    <definedName name="_xlnm.Print_Area" localSheetId="1">'Pacific'!$A$1:$K$92</definedName>
    <definedName name="_xlnm.Print_Area" localSheetId="3">'Total OCS'!$A$1:$K$93</definedName>
    <definedName name="_xlnm.Print_Titles" localSheetId="2">'Alaska'!$1:$2</definedName>
    <definedName name="_xlnm.Print_Titles" localSheetId="0">'GOM'!$1:$2</definedName>
    <definedName name="_xlnm.Print_Titles" localSheetId="1">'Pacific'!$1:$2</definedName>
    <definedName name="_xlnm.Print_Titles" localSheetId="3">'Total OCS'!$1:$2</definedName>
  </definedNames>
  <calcPr fullCalcOnLoad="1"/>
</workbook>
</file>

<file path=xl/sharedStrings.xml><?xml version="1.0" encoding="utf-8"?>
<sst xmlns="http://schemas.openxmlformats.org/spreadsheetml/2006/main" count="68" uniqueCount="27">
  <si>
    <t>Month</t>
  </si>
  <si>
    <t>Total</t>
  </si>
  <si>
    <t>Pacific OCS Oil Production (barrels)</t>
  </si>
  <si>
    <t>Alaska OCS Oil Production (barrels)</t>
  </si>
  <si>
    <t>Gulf of Mexico OCS Oil Production (barrels)</t>
  </si>
  <si>
    <t>Total OCS Oil Production (barrels)</t>
  </si>
  <si>
    <t>Gulf of Mexico OCS Natural Gas Production (thousand cubic feet)</t>
  </si>
  <si>
    <t xml:space="preserve">Notes: </t>
  </si>
  <si>
    <t>Final*</t>
  </si>
  <si>
    <t>Preliminary**</t>
  </si>
  <si>
    <t>Annual</t>
  </si>
  <si>
    <t>Federal Share %</t>
  </si>
  <si>
    <r>
      <t xml:space="preserve">Total 
</t>
    </r>
    <r>
      <rPr>
        <b/>
        <sz val="10"/>
        <color indexed="10"/>
        <rFont val="Tahoma"/>
        <family val="2"/>
      </rPr>
      <t>(for Unit)*</t>
    </r>
  </si>
  <si>
    <r>
      <t xml:space="preserve">Total
 </t>
    </r>
    <r>
      <rPr>
        <b/>
        <sz val="10"/>
        <color indexed="10"/>
        <rFont val="Tahoma"/>
        <family val="2"/>
      </rPr>
      <t>(Fed Share)*</t>
    </r>
  </si>
  <si>
    <r>
      <t xml:space="preserve">Annual
</t>
    </r>
    <r>
      <rPr>
        <b/>
        <sz val="10"/>
        <color indexed="10"/>
        <rFont val="Tahoma"/>
        <family val="2"/>
      </rPr>
      <t xml:space="preserve"> (Fed Share)*</t>
    </r>
  </si>
  <si>
    <t xml:space="preserve">       Pacific OCS Natural Gas Production (thousand cubic feet)</t>
  </si>
  <si>
    <t xml:space="preserve">    Total may change as Reported Data completes internal verification process</t>
  </si>
  <si>
    <t># Data for natural gas = sum of Marketed Production plus Vented and Flared, excluding AK natural gas</t>
  </si>
  <si>
    <t>Notes:</t>
  </si>
  <si>
    <t>* Data reported to MMS and has completed internal verification process</t>
  </si>
  <si>
    <t>** Data reported to MMS yet to complete internal verification process. Total may change as Reported Data completes internal verification process</t>
  </si>
  <si>
    <r>
      <t>Alaska OCS Natural Gas Production (thousand cubic feet)</t>
    </r>
    <r>
      <rPr>
        <b/>
        <sz val="14"/>
        <color indexed="10"/>
        <rFont val="Tahoma"/>
        <family val="2"/>
      </rPr>
      <t xml:space="preserve">
</t>
    </r>
    <r>
      <rPr>
        <b/>
        <sz val="12"/>
        <color indexed="10"/>
        <rFont val="Tahoma"/>
        <family val="2"/>
      </rPr>
      <t>NOTE:  ALL GAS CURRENTLY REINJECTED</t>
    </r>
  </si>
  <si>
    <r>
      <t>Total OCS Natural Gas Production</t>
    </r>
    <r>
      <rPr>
        <b/>
        <sz val="12"/>
        <rFont val="Tahoma"/>
        <family val="2"/>
      </rPr>
      <t xml:space="preserve"> </t>
    </r>
    <r>
      <rPr>
        <b/>
        <sz val="12"/>
        <color indexed="10"/>
        <rFont val="Tahoma"/>
        <family val="2"/>
      </rPr>
      <t>(except AK)</t>
    </r>
    <r>
      <rPr>
        <b/>
        <vertAlign val="superscript"/>
        <sz val="12"/>
        <color indexed="10"/>
        <rFont val="Tahoma"/>
        <family val="2"/>
      </rPr>
      <t>#</t>
    </r>
    <r>
      <rPr>
        <b/>
        <vertAlign val="superscript"/>
        <sz val="12"/>
        <rFont val="Tahoma"/>
        <family val="2"/>
      </rPr>
      <t xml:space="preserve"> </t>
    </r>
    <r>
      <rPr>
        <b/>
        <sz val="14"/>
        <rFont val="Tahoma"/>
        <family val="2"/>
      </rPr>
      <t>(thousand cubic feet)</t>
    </r>
  </si>
  <si>
    <t xml:space="preserve">*Federal offshore production on the Alaska OCS comes from the NorthStar facility which produces from a unitized set  </t>
  </si>
  <si>
    <t>All of the gas that is produced from Northstar, except a small amount that is flared during a facility upset (est. @ &lt;.1%), is re-injected for pressure maintenance and possible future production for sale.</t>
  </si>
  <si>
    <t xml:space="preserve">* Data reported to MMS and has completed internal verification process.  ** Data reported to MMS yet to complete internal verification process. </t>
  </si>
  <si>
    <t>of State and Federal Leases.  Consequently, there is a state/Federal sharing allocation for crude oil and natural gas from Northstar--as of 3/08, sharing is still 17.84% Federal.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</si>
</sst>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%"/>
    <numFmt numFmtId="172" formatCode="0.0%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sz val="10"/>
      <color indexed="18"/>
      <name val="Tahoma"/>
      <family val="2"/>
    </font>
    <font>
      <b/>
      <sz val="14"/>
      <name val="Tahoma"/>
      <family val="2"/>
    </font>
    <font>
      <sz val="14"/>
      <name val="Arial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vertAlign val="superscript"/>
      <sz val="12"/>
      <color indexed="10"/>
      <name val="Tahoma"/>
      <family val="2"/>
    </font>
    <font>
      <b/>
      <vertAlign val="superscript"/>
      <sz val="12"/>
      <name val="Tahoma"/>
      <family val="2"/>
    </font>
    <font>
      <sz val="14"/>
      <name val="Tahoma"/>
      <family val="2"/>
    </font>
    <font>
      <b/>
      <sz val="10"/>
      <name val="Arial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21" applyFont="1" applyAlignment="1">
      <alignment wrapText="1"/>
      <protection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1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 wrapText="1"/>
    </xf>
    <xf numFmtId="14" fontId="11" fillId="0" borderId="0" xfId="0" applyNumberFormat="1" applyFont="1" applyAlignment="1">
      <alignment horizontal="left" wrapTex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5" fillId="0" borderId="0" xfId="21" applyNumberFormat="1" applyFont="1" applyAlignment="1">
      <alignment wrapText="1"/>
      <protection/>
    </xf>
    <xf numFmtId="3" fontId="5" fillId="0" borderId="0" xfId="21" applyNumberFormat="1" applyFont="1" applyAlignment="1">
      <alignment wrapText="1"/>
      <protection/>
    </xf>
    <xf numFmtId="0" fontId="5" fillId="3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65" fontId="6" fillId="0" borderId="0" xfId="0" applyNumberFormat="1" applyFont="1" applyBorder="1" applyAlignment="1">
      <alignment horizontal="left"/>
    </xf>
    <xf numFmtId="165" fontId="6" fillId="2" borderId="2" xfId="21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Alignment="1">
      <alignment horizontal="right"/>
    </xf>
    <xf numFmtId="165" fontId="6" fillId="2" borderId="3" xfId="21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5" fontId="6" fillId="2" borderId="4" xfId="21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 horizontal="right"/>
    </xf>
    <xf numFmtId="0" fontId="6" fillId="2" borderId="3" xfId="21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1" fontId="11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4" fontId="11" fillId="0" borderId="0" xfId="0" applyNumberFormat="1" applyFont="1" applyAlignment="1">
      <alignment horizontal="left"/>
    </xf>
    <xf numFmtId="3" fontId="6" fillId="2" borderId="2" xfId="21" applyNumberFormat="1" applyFont="1" applyFill="1" applyBorder="1" applyAlignment="1">
      <alignment horizontal="right" vertical="center" wrapText="1"/>
      <protection/>
    </xf>
    <xf numFmtId="3" fontId="6" fillId="2" borderId="5" xfId="21" applyNumberFormat="1" applyFont="1" applyFill="1" applyBorder="1" applyAlignment="1">
      <alignment horizontal="right" vertical="center" wrapText="1"/>
      <protection/>
    </xf>
    <xf numFmtId="0" fontId="6" fillId="2" borderId="1" xfId="21" applyNumberFormat="1" applyFont="1" applyFill="1" applyBorder="1" applyAlignment="1">
      <alignment horizontal="right" vertical="center" wrapText="1"/>
      <protection/>
    </xf>
    <xf numFmtId="3" fontId="6" fillId="2" borderId="2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Alignment="1">
      <alignment horizontal="right" wrapText="1"/>
      <protection/>
    </xf>
    <xf numFmtId="0" fontId="6" fillId="0" borderId="0" xfId="21" applyNumberFormat="1" applyFont="1" applyFill="1" applyAlignment="1">
      <alignment horizontal="right" wrapText="1"/>
      <protection/>
    </xf>
    <xf numFmtId="3" fontId="5" fillId="0" borderId="0" xfId="21" applyNumberFormat="1" applyFont="1" applyFill="1" applyAlignment="1">
      <alignment horizontal="right" wrapText="1"/>
      <protection/>
    </xf>
    <xf numFmtId="0" fontId="5" fillId="0" borderId="0" xfId="21" applyFont="1" applyFill="1" applyAlignment="1">
      <alignment horizontal="right" wrapText="1"/>
      <protection/>
    </xf>
    <xf numFmtId="0" fontId="5" fillId="0" borderId="0" xfId="21" applyFont="1" applyAlignment="1">
      <alignment horizontal="right" wrapText="1"/>
      <protection/>
    </xf>
    <xf numFmtId="0" fontId="5" fillId="0" borderId="0" xfId="21" applyNumberFormat="1" applyFont="1" applyAlignment="1">
      <alignment horizontal="right" wrapText="1"/>
      <protection/>
    </xf>
    <xf numFmtId="3" fontId="5" fillId="0" borderId="0" xfId="21" applyNumberFormat="1" applyFont="1" applyAlignment="1">
      <alignment horizontal="right" wrapText="1"/>
      <protection/>
    </xf>
    <xf numFmtId="171" fontId="10" fillId="2" borderId="3" xfId="21" applyNumberFormat="1" applyFont="1" applyFill="1" applyBorder="1" applyAlignment="1">
      <alignment horizontal="right" vertical="center" wrapText="1"/>
      <protection/>
    </xf>
    <xf numFmtId="3" fontId="6" fillId="2" borderId="1" xfId="21" applyNumberFormat="1" applyFont="1" applyFill="1" applyBorder="1" applyAlignment="1">
      <alignment horizontal="right" vertical="center" wrapText="1"/>
      <protection/>
    </xf>
    <xf numFmtId="3" fontId="6" fillId="2" borderId="3" xfId="21" applyNumberFormat="1" applyFont="1" applyFill="1" applyBorder="1" applyAlignment="1">
      <alignment horizontal="right" vertical="center" wrapText="1"/>
      <protection/>
    </xf>
    <xf numFmtId="3" fontId="6" fillId="2" borderId="3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21" fillId="3" borderId="0" xfId="0" applyNumberFormat="1" applyFont="1" applyFill="1" applyAlignment="1">
      <alignment/>
    </xf>
    <xf numFmtId="3" fontId="0" fillId="0" borderId="0" xfId="21" applyNumberFormat="1" applyFont="1" applyBorder="1" quotePrefix="1">
      <alignment/>
      <protection/>
    </xf>
    <xf numFmtId="3" fontId="0" fillId="0" borderId="0" xfId="0" applyNumberFormat="1" applyFont="1" applyAlignment="1">
      <alignment horizontal="center"/>
    </xf>
    <xf numFmtId="3" fontId="21" fillId="3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171" fontId="0" fillId="0" borderId="0" xfId="0" applyNumberFormat="1" applyFont="1" applyAlignment="1">
      <alignment/>
    </xf>
    <xf numFmtId="171" fontId="0" fillId="3" borderId="0" xfId="0" applyNumberFormat="1" applyFont="1" applyFill="1" applyAlignment="1">
      <alignment/>
    </xf>
    <xf numFmtId="171" fontId="0" fillId="3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/>
    </xf>
    <xf numFmtId="3" fontId="0" fillId="3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171" fontId="11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left" wrapText="1"/>
    </xf>
    <xf numFmtId="3" fontId="22" fillId="0" borderId="0" xfId="0" applyNumberFormat="1" applyFont="1" applyAlignment="1">
      <alignment horizontal="right" wrapText="1"/>
    </xf>
    <xf numFmtId="3" fontId="0" fillId="3" borderId="0" xfId="0" applyNumberFormat="1" applyFont="1" applyFill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171" fontId="5" fillId="0" borderId="0" xfId="0" applyNumberFormat="1" applyFont="1" applyFill="1" applyBorder="1" applyAlignment="1">
      <alignment horizontal="left"/>
    </xf>
    <xf numFmtId="165" fontId="0" fillId="0" borderId="0" xfId="21" applyNumberFormat="1" applyFont="1" applyAlignment="1">
      <alignment/>
      <protection/>
    </xf>
    <xf numFmtId="171" fontId="1" fillId="0" borderId="0" xfId="0" applyNumberFormat="1" applyFont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65" fontId="0" fillId="0" borderId="0" xfId="21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171" fontId="1" fillId="0" borderId="0" xfId="0" applyNumberFormat="1" applyFont="1" applyAlignment="1">
      <alignment/>
    </xf>
    <xf numFmtId="3" fontId="0" fillId="2" borderId="1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3" borderId="0" xfId="0" applyNumberFormat="1" applyFont="1" applyFill="1" applyAlignment="1">
      <alignment/>
    </xf>
    <xf numFmtId="3" fontId="0" fillId="3" borderId="0" xfId="0" applyNumberFormat="1" applyFont="1" applyFill="1" applyAlignment="1" quotePrefix="1">
      <alignment/>
    </xf>
    <xf numFmtId="165" fontId="0" fillId="3" borderId="0" xfId="21" applyNumberFormat="1" applyFont="1" applyFill="1" applyAlignment="1">
      <alignment horizontal="right"/>
      <protection/>
    </xf>
    <xf numFmtId="0" fontId="0" fillId="3" borderId="0" xfId="0" applyFont="1" applyFill="1" applyAlignment="1">
      <alignment/>
    </xf>
    <xf numFmtId="165" fontId="0" fillId="0" borderId="0" xfId="21" applyNumberFormat="1" applyFont="1" applyBorder="1" applyAlignment="1">
      <alignment horizontal="right"/>
      <protection/>
    </xf>
    <xf numFmtId="165" fontId="0" fillId="3" borderId="0" xfId="21" applyNumberFormat="1" applyFont="1" applyFill="1" applyBorder="1" applyAlignment="1">
      <alignment horizontal="right"/>
      <protection/>
    </xf>
    <xf numFmtId="0" fontId="0" fillId="3" borderId="0" xfId="0" applyFont="1" applyFill="1" applyBorder="1" applyAlignment="1">
      <alignment/>
    </xf>
    <xf numFmtId="165" fontId="0" fillId="0" borderId="0" xfId="0" applyNumberFormat="1" applyFont="1" applyAlignment="1">
      <alignment horizontal="right"/>
    </xf>
    <xf numFmtId="3" fontId="0" fillId="2" borderId="6" xfId="0" applyNumberFormat="1" applyFont="1" applyFill="1" applyBorder="1" applyAlignment="1">
      <alignment horizontal="center"/>
    </xf>
    <xf numFmtId="165" fontId="0" fillId="3" borderId="0" xfId="0" applyNumberFormat="1" applyFont="1" applyFill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3" borderId="0" xfId="0" applyNumberFormat="1" applyFont="1" applyFill="1" applyBorder="1" applyAlignment="1">
      <alignment/>
    </xf>
    <xf numFmtId="0" fontId="0" fillId="2" borderId="1" xfId="21" applyFont="1" applyFill="1" applyBorder="1">
      <alignment/>
      <protection/>
    </xf>
    <xf numFmtId="0" fontId="0" fillId="2" borderId="1" xfId="21" applyNumberFormat="1" applyFont="1" applyFill="1" applyBorder="1" quotePrefix="1">
      <alignment/>
      <protection/>
    </xf>
    <xf numFmtId="0" fontId="0" fillId="3" borderId="3" xfId="0" applyFont="1" applyFill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Alignment="1" quotePrefix="1">
      <alignment/>
    </xf>
    <xf numFmtId="3" fontId="1" fillId="3" borderId="0" xfId="0" applyNumberFormat="1" applyFont="1" applyFill="1" applyAlignment="1" quotePrefix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3" fontId="21" fillId="3" borderId="6" xfId="21" applyNumberFormat="1" applyFont="1" applyFill="1" applyBorder="1" quotePrefix="1">
      <alignment/>
      <protection/>
    </xf>
    <xf numFmtId="0" fontId="0" fillId="2" borderId="0" xfId="0" applyFont="1" applyFill="1" applyBorder="1" applyAlignment="1">
      <alignment/>
    </xf>
    <xf numFmtId="165" fontId="0" fillId="3" borderId="7" xfId="21" applyNumberFormat="1" applyFont="1" applyFill="1" applyBorder="1" applyAlignment="1">
      <alignment horizontal="right"/>
      <protection/>
    </xf>
    <xf numFmtId="3" fontId="21" fillId="3" borderId="0" xfId="21" applyNumberFormat="1" applyFont="1" applyFill="1" applyBorder="1" quotePrefix="1">
      <alignment/>
      <protection/>
    </xf>
    <xf numFmtId="3" fontId="21" fillId="0" borderId="0" xfId="21" applyNumberFormat="1" applyFont="1" applyFill="1" applyBorder="1" quotePrefix="1">
      <alignment/>
      <protection/>
    </xf>
    <xf numFmtId="3" fontId="21" fillId="2" borderId="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/>
    </xf>
    <xf numFmtId="0" fontId="11" fillId="2" borderId="9" xfId="0" applyFont="1" applyFill="1" applyBorder="1" applyAlignment="1">
      <alignment horizontal="left"/>
    </xf>
    <xf numFmtId="172" fontId="11" fillId="0" borderId="0" xfId="0" applyNumberFormat="1" applyFont="1" applyAlignment="1">
      <alignment horizontal="left"/>
    </xf>
    <xf numFmtId="3" fontId="13" fillId="0" borderId="3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3" fontId="13" fillId="0" borderId="11" xfId="0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5" fillId="0" borderId="0" xfId="0" applyFont="1" applyAlignment="1">
      <alignment horizontal="left"/>
    </xf>
    <xf numFmtId="3" fontId="13" fillId="0" borderId="11" xfId="0" applyNumberFormat="1" applyFont="1" applyBorder="1" applyAlignment="1">
      <alignment horizontal="left" vertical="center" wrapText="1"/>
    </xf>
    <xf numFmtId="3" fontId="13" fillId="0" borderId="3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FFSHOREOILGASSUM Oct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view="pageBreakPreview" zoomScale="75" zoomScaleNormal="75" zoomScaleSheetLayoutView="75" workbookViewId="0" topLeftCell="A79">
      <selection activeCell="G85" sqref="G85"/>
    </sheetView>
  </sheetViews>
  <sheetFormatPr defaultColWidth="9.140625" defaultRowHeight="12.75"/>
  <cols>
    <col min="1" max="1" width="11.140625" style="35" customWidth="1"/>
    <col min="2" max="2" width="21.7109375" style="1" customWidth="1"/>
    <col min="3" max="3" width="18.57421875" style="1" customWidth="1"/>
    <col min="4" max="4" width="17.140625" style="1" customWidth="1"/>
    <col min="5" max="5" width="34.00390625" style="1" customWidth="1"/>
    <col min="6" max="6" width="4.421875" style="21" customWidth="1"/>
    <col min="7" max="7" width="16.00390625" style="43" customWidth="1"/>
    <col min="8" max="8" width="22.140625" style="3" customWidth="1"/>
    <col min="9" max="9" width="22.00390625" style="3" customWidth="1"/>
    <col min="10" max="10" width="20.7109375" style="3" customWidth="1"/>
    <col min="11" max="11" width="33.140625" style="2" customWidth="1"/>
    <col min="12" max="16384" width="9.140625" style="2" customWidth="1"/>
  </cols>
  <sheetData>
    <row r="1" spans="1:11" ht="18.75" customHeight="1">
      <c r="A1" s="154" t="s">
        <v>4</v>
      </c>
      <c r="B1" s="154"/>
      <c r="C1" s="154"/>
      <c r="D1" s="154"/>
      <c r="E1" s="155"/>
      <c r="F1" s="9"/>
      <c r="G1" s="156" t="s">
        <v>6</v>
      </c>
      <c r="H1" s="154"/>
      <c r="I1" s="154"/>
      <c r="J1" s="154"/>
      <c r="K1" s="154"/>
    </row>
    <row r="2" spans="1:21" s="64" customFormat="1" ht="20.25" customHeight="1">
      <c r="A2" s="34" t="s">
        <v>0</v>
      </c>
      <c r="B2" s="56" t="s">
        <v>8</v>
      </c>
      <c r="C2" s="56" t="s">
        <v>9</v>
      </c>
      <c r="D2" s="56" t="s">
        <v>1</v>
      </c>
      <c r="E2" s="57" t="s">
        <v>10</v>
      </c>
      <c r="F2" s="58"/>
      <c r="G2" s="42" t="s">
        <v>0</v>
      </c>
      <c r="H2" s="56" t="s">
        <v>8</v>
      </c>
      <c r="I2" s="56" t="s">
        <v>9</v>
      </c>
      <c r="J2" s="59" t="s">
        <v>1</v>
      </c>
      <c r="K2" s="56" t="s">
        <v>10</v>
      </c>
      <c r="L2" s="60"/>
      <c r="M2" s="61"/>
      <c r="N2" s="62"/>
      <c r="O2" s="62"/>
      <c r="P2" s="62"/>
      <c r="Q2" s="63"/>
      <c r="R2" s="63"/>
      <c r="S2" s="63"/>
      <c r="T2" s="63"/>
      <c r="U2" s="63"/>
    </row>
    <row r="3" spans="1:21" s="109" customFormat="1" ht="12.75">
      <c r="A3" s="113">
        <v>36892</v>
      </c>
      <c r="B3" s="110">
        <v>46155731</v>
      </c>
      <c r="C3" s="110">
        <v>0</v>
      </c>
      <c r="D3" s="72">
        <f aca="true" t="shared" si="0" ref="D3:D66">B3+C3</f>
        <v>46155731</v>
      </c>
      <c r="E3" s="72"/>
      <c r="F3" s="126"/>
      <c r="G3" s="107">
        <v>36892</v>
      </c>
      <c r="H3" s="110">
        <v>436423662</v>
      </c>
      <c r="I3" s="110">
        <v>0</v>
      </c>
      <c r="J3" s="72">
        <f aca="true" t="shared" si="1" ref="J3:J66">H3+I3</f>
        <v>436423662</v>
      </c>
      <c r="K3" s="72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s="109" customFormat="1" ht="12.75">
      <c r="A4" s="113">
        <v>36923</v>
      </c>
      <c r="B4" s="110">
        <v>40571210</v>
      </c>
      <c r="C4" s="110">
        <v>0</v>
      </c>
      <c r="D4" s="72">
        <f t="shared" si="0"/>
        <v>40571210</v>
      </c>
      <c r="E4" s="72"/>
      <c r="F4" s="126"/>
      <c r="G4" s="107">
        <v>36923</v>
      </c>
      <c r="H4" s="110">
        <v>400368333</v>
      </c>
      <c r="I4" s="110">
        <v>0</v>
      </c>
      <c r="J4" s="72">
        <f t="shared" si="1"/>
        <v>400368333</v>
      </c>
      <c r="K4" s="72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1" s="109" customFormat="1" ht="12.75">
      <c r="A5" s="113">
        <v>36951</v>
      </c>
      <c r="B5" s="110">
        <v>46795348</v>
      </c>
      <c r="C5" s="110">
        <v>0</v>
      </c>
      <c r="D5" s="72">
        <f t="shared" si="0"/>
        <v>46795348</v>
      </c>
      <c r="E5" s="72"/>
      <c r="F5" s="127"/>
      <c r="G5" s="107">
        <v>36951</v>
      </c>
      <c r="H5" s="110">
        <v>441422062</v>
      </c>
      <c r="I5" s="110">
        <v>0</v>
      </c>
      <c r="J5" s="72">
        <f t="shared" si="1"/>
        <v>441422062</v>
      </c>
      <c r="K5" s="72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s="109" customFormat="1" ht="12.75">
      <c r="A6" s="113">
        <v>36982</v>
      </c>
      <c r="B6" s="110">
        <v>46919798</v>
      </c>
      <c r="C6" s="110">
        <v>0</v>
      </c>
      <c r="D6" s="72">
        <f t="shared" si="0"/>
        <v>46919798</v>
      </c>
      <c r="E6" s="72"/>
      <c r="F6" s="126"/>
      <c r="G6" s="107">
        <v>36982</v>
      </c>
      <c r="H6" s="110">
        <v>432883615</v>
      </c>
      <c r="I6" s="110">
        <v>0</v>
      </c>
      <c r="J6" s="72">
        <f t="shared" si="1"/>
        <v>432883615</v>
      </c>
      <c r="K6" s="72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s="109" customFormat="1" ht="12.75">
      <c r="A7" s="113">
        <v>37012</v>
      </c>
      <c r="B7" s="110">
        <v>47506977</v>
      </c>
      <c r="C7" s="110">
        <v>0</v>
      </c>
      <c r="D7" s="72">
        <f t="shared" si="0"/>
        <v>47506977</v>
      </c>
      <c r="E7" s="72"/>
      <c r="F7" s="127"/>
      <c r="G7" s="107">
        <v>37012</v>
      </c>
      <c r="H7" s="110">
        <v>442714642</v>
      </c>
      <c r="I7" s="110">
        <v>69502</v>
      </c>
      <c r="J7" s="72">
        <f t="shared" si="1"/>
        <v>442784144</v>
      </c>
      <c r="K7" s="72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s="109" customFormat="1" ht="12.75">
      <c r="A8" s="113">
        <v>37043</v>
      </c>
      <c r="B8" s="110">
        <v>44852568</v>
      </c>
      <c r="C8" s="110">
        <v>0</v>
      </c>
      <c r="D8" s="72">
        <f t="shared" si="0"/>
        <v>44852568</v>
      </c>
      <c r="E8" s="72"/>
      <c r="F8" s="127"/>
      <c r="G8" s="107">
        <v>37043</v>
      </c>
      <c r="H8" s="110">
        <v>418727914</v>
      </c>
      <c r="I8" s="110">
        <v>0</v>
      </c>
      <c r="J8" s="72">
        <f t="shared" si="1"/>
        <v>418727914</v>
      </c>
      <c r="K8" s="72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s="109" customFormat="1" ht="12.75">
      <c r="A9" s="113">
        <v>37073</v>
      </c>
      <c r="B9" s="110">
        <v>47223361</v>
      </c>
      <c r="C9" s="110">
        <v>6560</v>
      </c>
      <c r="D9" s="72">
        <f t="shared" si="0"/>
        <v>47229921</v>
      </c>
      <c r="E9" s="72"/>
      <c r="F9" s="127"/>
      <c r="G9" s="107">
        <v>37073</v>
      </c>
      <c r="H9" s="110">
        <v>436713782</v>
      </c>
      <c r="I9" s="110">
        <v>333236</v>
      </c>
      <c r="J9" s="72">
        <f t="shared" si="1"/>
        <v>437047018</v>
      </c>
      <c r="K9" s="72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s="109" customFormat="1" ht="12.75">
      <c r="A10" s="113">
        <v>37104</v>
      </c>
      <c r="B10" s="110">
        <v>45394338</v>
      </c>
      <c r="C10" s="110">
        <v>0</v>
      </c>
      <c r="D10" s="72">
        <f t="shared" si="0"/>
        <v>45394338</v>
      </c>
      <c r="E10" s="110"/>
      <c r="F10" s="127"/>
      <c r="G10" s="107">
        <v>37104</v>
      </c>
      <c r="H10" s="110">
        <v>424104347</v>
      </c>
      <c r="I10" s="110">
        <v>0</v>
      </c>
      <c r="J10" s="72">
        <f t="shared" si="1"/>
        <v>424104347</v>
      </c>
      <c r="K10" s="110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s="109" customFormat="1" ht="12.75">
      <c r="A11" s="113">
        <v>37135</v>
      </c>
      <c r="B11" s="110">
        <v>47521033</v>
      </c>
      <c r="C11" s="110">
        <v>0</v>
      </c>
      <c r="D11" s="72">
        <f t="shared" si="0"/>
        <v>47521033</v>
      </c>
      <c r="E11" s="110"/>
      <c r="F11" s="127"/>
      <c r="G11" s="107">
        <v>37135</v>
      </c>
      <c r="H11" s="110">
        <v>419470278</v>
      </c>
      <c r="I11" s="110">
        <v>0</v>
      </c>
      <c r="J11" s="72">
        <f t="shared" si="1"/>
        <v>419470278</v>
      </c>
      <c r="K11" s="110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s="109" customFormat="1" ht="12.75">
      <c r="A12" s="113">
        <v>37165</v>
      </c>
      <c r="B12" s="110">
        <v>49917349</v>
      </c>
      <c r="C12" s="110">
        <v>500</v>
      </c>
      <c r="D12" s="72">
        <f t="shared" si="0"/>
        <v>49917849</v>
      </c>
      <c r="E12" s="110"/>
      <c r="F12" s="127"/>
      <c r="G12" s="107">
        <v>37165</v>
      </c>
      <c r="H12" s="110">
        <v>416986798</v>
      </c>
      <c r="I12" s="110">
        <v>135120</v>
      </c>
      <c r="J12" s="72">
        <f t="shared" si="1"/>
        <v>417121918</v>
      </c>
      <c r="K12" s="110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s="109" customFormat="1" ht="12.75">
      <c r="A13" s="113">
        <v>37196</v>
      </c>
      <c r="B13" s="110">
        <v>46866712</v>
      </c>
      <c r="C13" s="110">
        <v>0</v>
      </c>
      <c r="D13" s="72">
        <f t="shared" si="0"/>
        <v>46866712</v>
      </c>
      <c r="E13" s="110"/>
      <c r="F13" s="127"/>
      <c r="G13" s="107">
        <v>37196</v>
      </c>
      <c r="H13" s="110">
        <v>389532643</v>
      </c>
      <c r="I13" s="110">
        <v>0</v>
      </c>
      <c r="J13" s="72">
        <f t="shared" si="1"/>
        <v>389532643</v>
      </c>
      <c r="K13" s="72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11" s="117" customFormat="1" ht="12.75">
      <c r="A14" s="114">
        <v>37226</v>
      </c>
      <c r="B14" s="115">
        <v>49314348</v>
      </c>
      <c r="C14" s="115">
        <v>0</v>
      </c>
      <c r="D14" s="85">
        <f t="shared" si="0"/>
        <v>49314348</v>
      </c>
      <c r="E14" s="115">
        <f>SUM(D3:D14)</f>
        <v>559045833</v>
      </c>
      <c r="F14" s="127"/>
      <c r="G14" s="116">
        <v>37226</v>
      </c>
      <c r="H14" s="115">
        <v>408335268</v>
      </c>
      <c r="I14" s="115">
        <v>0</v>
      </c>
      <c r="J14" s="85">
        <f t="shared" si="1"/>
        <v>408335268</v>
      </c>
      <c r="K14" s="85">
        <f>SUM(J3:J14)</f>
        <v>5068221202</v>
      </c>
    </row>
    <row r="15" spans="1:21" s="109" customFormat="1" ht="12.75">
      <c r="A15" s="113">
        <v>37257</v>
      </c>
      <c r="B15" s="110">
        <v>49075183</v>
      </c>
      <c r="C15" s="110">
        <v>0</v>
      </c>
      <c r="D15" s="72">
        <f t="shared" si="0"/>
        <v>49075183</v>
      </c>
      <c r="E15" s="72"/>
      <c r="F15" s="127"/>
      <c r="G15" s="107">
        <v>37257</v>
      </c>
      <c r="H15" s="110">
        <v>386456207</v>
      </c>
      <c r="I15" s="110">
        <v>0</v>
      </c>
      <c r="J15" s="72">
        <f t="shared" si="1"/>
        <v>386456207</v>
      </c>
      <c r="K15" s="72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s="109" customFormat="1" ht="12.75">
      <c r="A16" s="113">
        <v>37288</v>
      </c>
      <c r="B16" s="110">
        <v>44502284</v>
      </c>
      <c r="C16" s="110">
        <v>0</v>
      </c>
      <c r="D16" s="72">
        <f t="shared" si="0"/>
        <v>44502284</v>
      </c>
      <c r="E16" s="72"/>
      <c r="F16" s="127"/>
      <c r="G16" s="107">
        <v>37288</v>
      </c>
      <c r="H16" s="110">
        <v>348067444</v>
      </c>
      <c r="I16" s="110">
        <v>0</v>
      </c>
      <c r="J16" s="72">
        <f t="shared" si="1"/>
        <v>348067444</v>
      </c>
      <c r="K16" s="110"/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1:21" s="109" customFormat="1" ht="12.75">
      <c r="A17" s="113">
        <v>37316</v>
      </c>
      <c r="B17" s="110">
        <v>49468304</v>
      </c>
      <c r="C17" s="110">
        <v>0</v>
      </c>
      <c r="D17" s="72">
        <f t="shared" si="0"/>
        <v>49468304</v>
      </c>
      <c r="E17" s="72"/>
      <c r="F17" s="127"/>
      <c r="G17" s="107">
        <v>37316</v>
      </c>
      <c r="H17" s="110">
        <v>392035902</v>
      </c>
      <c r="I17" s="110">
        <v>0</v>
      </c>
      <c r="J17" s="72">
        <f t="shared" si="1"/>
        <v>392035902</v>
      </c>
      <c r="K17" s="72"/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1:21" s="109" customFormat="1" ht="12.75">
      <c r="A18" s="113">
        <v>37347</v>
      </c>
      <c r="B18" s="110">
        <v>47836646</v>
      </c>
      <c r="C18" s="110">
        <v>0</v>
      </c>
      <c r="D18" s="72">
        <f t="shared" si="0"/>
        <v>47836646</v>
      </c>
      <c r="E18" s="72"/>
      <c r="F18" s="127"/>
      <c r="G18" s="107">
        <v>37347</v>
      </c>
      <c r="H18" s="110">
        <v>388067266</v>
      </c>
      <c r="I18" s="110">
        <v>0</v>
      </c>
      <c r="J18" s="72">
        <f t="shared" si="1"/>
        <v>388067266</v>
      </c>
      <c r="K18" s="72"/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1:21" s="109" customFormat="1" ht="12.75">
      <c r="A19" s="113">
        <v>37377</v>
      </c>
      <c r="B19" s="110">
        <v>51755454</v>
      </c>
      <c r="C19" s="110">
        <v>0</v>
      </c>
      <c r="D19" s="72">
        <f t="shared" si="0"/>
        <v>51755454</v>
      </c>
      <c r="E19" s="72"/>
      <c r="F19" s="127"/>
      <c r="G19" s="107">
        <v>37377</v>
      </c>
      <c r="H19" s="110">
        <v>406363464</v>
      </c>
      <c r="I19" s="110">
        <v>0</v>
      </c>
      <c r="J19" s="72">
        <f t="shared" si="1"/>
        <v>406363464</v>
      </c>
      <c r="K19" s="72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 s="109" customFormat="1" ht="12.75">
      <c r="A20" s="113">
        <v>37408</v>
      </c>
      <c r="B20" s="110">
        <v>50085875</v>
      </c>
      <c r="C20" s="110">
        <v>0</v>
      </c>
      <c r="D20" s="72">
        <f t="shared" si="0"/>
        <v>50085875</v>
      </c>
      <c r="E20" s="72"/>
      <c r="F20" s="127"/>
      <c r="G20" s="107">
        <v>37408</v>
      </c>
      <c r="H20" s="110">
        <v>393038836</v>
      </c>
      <c r="I20" s="110">
        <v>0</v>
      </c>
      <c r="J20" s="72">
        <f t="shared" si="1"/>
        <v>393038836</v>
      </c>
      <c r="K20" s="72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 s="109" customFormat="1" ht="12.75">
      <c r="A21" s="113">
        <v>37438</v>
      </c>
      <c r="B21" s="110">
        <v>50872937</v>
      </c>
      <c r="C21" s="110">
        <v>0</v>
      </c>
      <c r="D21" s="72">
        <f t="shared" si="0"/>
        <v>50872937</v>
      </c>
      <c r="E21" s="110"/>
      <c r="F21" s="127"/>
      <c r="G21" s="107">
        <v>37438</v>
      </c>
      <c r="H21" s="110">
        <v>407386636</v>
      </c>
      <c r="I21" s="110">
        <v>0</v>
      </c>
      <c r="J21" s="72">
        <f t="shared" si="1"/>
        <v>407386636</v>
      </c>
      <c r="K21" s="110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 s="109" customFormat="1" ht="12.75">
      <c r="A22" s="113">
        <v>37469</v>
      </c>
      <c r="B22" s="110">
        <v>51017509</v>
      </c>
      <c r="C22" s="110">
        <v>253537</v>
      </c>
      <c r="D22" s="72">
        <f t="shared" si="0"/>
        <v>51271046</v>
      </c>
      <c r="E22" s="110"/>
      <c r="F22" s="127"/>
      <c r="G22" s="107">
        <v>37469</v>
      </c>
      <c r="H22" s="110">
        <v>404832135</v>
      </c>
      <c r="I22" s="110">
        <v>1109511</v>
      </c>
      <c r="J22" s="72">
        <f t="shared" si="1"/>
        <v>405941646</v>
      </c>
      <c r="K22" s="110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 s="109" customFormat="1" ht="12.75">
      <c r="A23" s="113">
        <v>37500</v>
      </c>
      <c r="B23" s="110">
        <v>40826619</v>
      </c>
      <c r="C23" s="110">
        <v>0</v>
      </c>
      <c r="D23" s="72">
        <f t="shared" si="0"/>
        <v>40826619</v>
      </c>
      <c r="E23" s="110"/>
      <c r="F23" s="127"/>
      <c r="G23" s="107">
        <v>37500</v>
      </c>
      <c r="H23" s="110">
        <v>337989387</v>
      </c>
      <c r="I23" s="110">
        <v>0</v>
      </c>
      <c r="J23" s="72">
        <f t="shared" si="1"/>
        <v>337989387</v>
      </c>
      <c r="K23" s="110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1:21" s="109" customFormat="1" ht="12.75">
      <c r="A24" s="113">
        <v>37530</v>
      </c>
      <c r="B24" s="110">
        <v>38540646</v>
      </c>
      <c r="C24" s="110">
        <v>0</v>
      </c>
      <c r="D24" s="72">
        <f t="shared" si="0"/>
        <v>38540646</v>
      </c>
      <c r="E24" s="110"/>
      <c r="F24" s="127"/>
      <c r="G24" s="107">
        <v>37530</v>
      </c>
      <c r="H24" s="110">
        <v>317875331</v>
      </c>
      <c r="I24" s="110">
        <v>0</v>
      </c>
      <c r="J24" s="72">
        <f t="shared" si="1"/>
        <v>317875331</v>
      </c>
      <c r="K24" s="110"/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1:21" s="109" customFormat="1" ht="12.75">
      <c r="A25" s="113">
        <v>37561</v>
      </c>
      <c r="B25" s="110">
        <v>45546323</v>
      </c>
      <c r="C25" s="110">
        <v>0</v>
      </c>
      <c r="D25" s="72">
        <f t="shared" si="0"/>
        <v>45546323</v>
      </c>
      <c r="E25" s="110"/>
      <c r="F25" s="127"/>
      <c r="G25" s="107">
        <v>37561</v>
      </c>
      <c r="H25" s="110">
        <v>368092404</v>
      </c>
      <c r="I25" s="110">
        <v>0</v>
      </c>
      <c r="J25" s="72">
        <f t="shared" si="1"/>
        <v>368092404</v>
      </c>
      <c r="K25" s="110"/>
      <c r="L25" s="134"/>
      <c r="M25" s="134"/>
      <c r="N25" s="134"/>
      <c r="O25" s="134"/>
      <c r="P25" s="134"/>
      <c r="Q25" s="134"/>
      <c r="R25" s="134"/>
      <c r="S25" s="134"/>
      <c r="T25" s="134"/>
      <c r="U25" s="134"/>
    </row>
    <row r="26" spans="1:11" s="117" customFormat="1" ht="12.75">
      <c r="A26" s="114">
        <v>37591</v>
      </c>
      <c r="B26" s="115">
        <v>48064283</v>
      </c>
      <c r="C26" s="115">
        <v>0</v>
      </c>
      <c r="D26" s="85">
        <f t="shared" si="0"/>
        <v>48064283</v>
      </c>
      <c r="E26" s="85">
        <f>SUM(D15:D26)</f>
        <v>567845600</v>
      </c>
      <c r="F26" s="127"/>
      <c r="G26" s="116">
        <v>37591</v>
      </c>
      <c r="H26" s="115">
        <v>382283867</v>
      </c>
      <c r="I26" s="115">
        <v>8567</v>
      </c>
      <c r="J26" s="85">
        <f t="shared" si="1"/>
        <v>382292434</v>
      </c>
      <c r="K26" s="85">
        <f>SUM(J15:J26)</f>
        <v>4533606957</v>
      </c>
    </row>
    <row r="27" spans="1:21" s="109" customFormat="1" ht="12.75">
      <c r="A27" s="113">
        <v>37622</v>
      </c>
      <c r="B27" s="110">
        <v>49053746</v>
      </c>
      <c r="C27" s="110">
        <v>0</v>
      </c>
      <c r="D27" s="72">
        <f t="shared" si="0"/>
        <v>49053746</v>
      </c>
      <c r="E27" s="72"/>
      <c r="F27" s="127"/>
      <c r="G27" s="107">
        <v>37622</v>
      </c>
      <c r="H27" s="110">
        <v>382646407</v>
      </c>
      <c r="I27" s="110">
        <v>0</v>
      </c>
      <c r="J27" s="72">
        <f t="shared" si="1"/>
        <v>382646407</v>
      </c>
      <c r="K27" s="72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1:21" s="109" customFormat="1" ht="12.75">
      <c r="A28" s="113">
        <v>37653</v>
      </c>
      <c r="B28" s="110">
        <v>44821026</v>
      </c>
      <c r="C28" s="110">
        <v>0</v>
      </c>
      <c r="D28" s="72">
        <f t="shared" si="0"/>
        <v>44821026</v>
      </c>
      <c r="E28" s="72"/>
      <c r="F28" s="127"/>
      <c r="G28" s="107">
        <v>37653</v>
      </c>
      <c r="H28" s="110">
        <v>351480260</v>
      </c>
      <c r="I28" s="110">
        <v>0</v>
      </c>
      <c r="J28" s="72">
        <f t="shared" si="1"/>
        <v>351480260</v>
      </c>
      <c r="K28" s="72"/>
      <c r="L28" s="134"/>
      <c r="M28" s="134"/>
      <c r="N28" s="134"/>
      <c r="O28" s="134"/>
      <c r="P28" s="134"/>
      <c r="Q28" s="134"/>
      <c r="R28" s="134"/>
      <c r="S28" s="134"/>
      <c r="T28" s="134"/>
      <c r="U28" s="134"/>
    </row>
    <row r="29" spans="1:21" s="109" customFormat="1" ht="12.75">
      <c r="A29" s="113">
        <v>37681</v>
      </c>
      <c r="B29" s="110">
        <v>49717607</v>
      </c>
      <c r="C29" s="110">
        <v>0</v>
      </c>
      <c r="D29" s="72">
        <f t="shared" si="0"/>
        <v>49717607</v>
      </c>
      <c r="E29" s="72"/>
      <c r="F29" s="127"/>
      <c r="G29" s="107">
        <v>37681</v>
      </c>
      <c r="H29" s="110">
        <v>397896836</v>
      </c>
      <c r="I29" s="110">
        <v>0</v>
      </c>
      <c r="J29" s="72">
        <f t="shared" si="1"/>
        <v>397896836</v>
      </c>
      <c r="K29" s="72"/>
      <c r="L29" s="134"/>
      <c r="M29" s="134"/>
      <c r="N29" s="134"/>
      <c r="O29" s="134"/>
      <c r="P29" s="134"/>
      <c r="Q29" s="134"/>
      <c r="R29" s="134"/>
      <c r="S29" s="134"/>
      <c r="T29" s="134"/>
      <c r="U29" s="134"/>
    </row>
    <row r="30" spans="1:21" s="109" customFormat="1" ht="12.75">
      <c r="A30" s="113">
        <v>37712</v>
      </c>
      <c r="B30" s="110">
        <v>47148256</v>
      </c>
      <c r="C30" s="110">
        <v>0</v>
      </c>
      <c r="D30" s="72">
        <f t="shared" si="0"/>
        <v>47148256</v>
      </c>
      <c r="E30" s="110"/>
      <c r="F30" s="127"/>
      <c r="G30" s="107">
        <v>37712</v>
      </c>
      <c r="H30" s="110">
        <v>386636327</v>
      </c>
      <c r="I30" s="110">
        <v>0</v>
      </c>
      <c r="J30" s="72">
        <f t="shared" si="1"/>
        <v>386636327</v>
      </c>
      <c r="K30" s="72"/>
      <c r="L30" s="134"/>
      <c r="M30" s="134"/>
      <c r="N30" s="134"/>
      <c r="O30" s="134"/>
      <c r="P30" s="134"/>
      <c r="Q30" s="134"/>
      <c r="R30" s="134"/>
      <c r="S30" s="134"/>
      <c r="T30" s="134"/>
      <c r="U30" s="134"/>
    </row>
    <row r="31" spans="1:21" s="109" customFormat="1" ht="12.75">
      <c r="A31" s="113">
        <v>37742</v>
      </c>
      <c r="B31" s="110">
        <v>47425983</v>
      </c>
      <c r="C31" s="110">
        <v>0</v>
      </c>
      <c r="D31" s="72">
        <f t="shared" si="0"/>
        <v>47425983</v>
      </c>
      <c r="E31" s="72"/>
      <c r="F31" s="127"/>
      <c r="G31" s="107">
        <v>37742</v>
      </c>
      <c r="H31" s="110">
        <v>390884787</v>
      </c>
      <c r="I31" s="110">
        <v>0</v>
      </c>
      <c r="J31" s="72">
        <f t="shared" si="1"/>
        <v>390884787</v>
      </c>
      <c r="K31" s="72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09" customFormat="1" ht="12.75">
      <c r="A32" s="113">
        <v>37773</v>
      </c>
      <c r="B32" s="110">
        <v>46312024</v>
      </c>
      <c r="C32" s="110">
        <v>119</v>
      </c>
      <c r="D32" s="72">
        <f t="shared" si="0"/>
        <v>46312143</v>
      </c>
      <c r="E32" s="72"/>
      <c r="F32" s="127"/>
      <c r="G32" s="107">
        <v>37773</v>
      </c>
      <c r="H32" s="110">
        <v>368311631</v>
      </c>
      <c r="I32" s="110">
        <v>12289</v>
      </c>
      <c r="J32" s="72">
        <f t="shared" si="1"/>
        <v>368323920</v>
      </c>
      <c r="K32" s="72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09" customFormat="1" ht="12.75">
      <c r="A33" s="113">
        <v>37803</v>
      </c>
      <c r="B33" s="110">
        <v>45334143</v>
      </c>
      <c r="C33" s="110">
        <v>7996</v>
      </c>
      <c r="D33" s="72">
        <f t="shared" si="0"/>
        <v>45342139</v>
      </c>
      <c r="E33" s="72"/>
      <c r="F33" s="127"/>
      <c r="G33" s="107">
        <v>37803</v>
      </c>
      <c r="H33" s="110">
        <v>360385831</v>
      </c>
      <c r="I33" s="110">
        <v>381245</v>
      </c>
      <c r="J33" s="72">
        <f t="shared" si="1"/>
        <v>360767076</v>
      </c>
      <c r="K33" s="72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1:21" s="109" customFormat="1" ht="12.75">
      <c r="A34" s="113">
        <v>37834</v>
      </c>
      <c r="B34" s="110">
        <v>47527471</v>
      </c>
      <c r="C34" s="110">
        <v>0</v>
      </c>
      <c r="D34" s="72">
        <f t="shared" si="0"/>
        <v>47527471</v>
      </c>
      <c r="E34" s="72"/>
      <c r="F34" s="127"/>
      <c r="G34" s="107">
        <v>37834</v>
      </c>
      <c r="H34" s="110">
        <v>372207550</v>
      </c>
      <c r="I34" s="110">
        <v>0</v>
      </c>
      <c r="J34" s="72">
        <f t="shared" si="1"/>
        <v>372207550</v>
      </c>
      <c r="K34" s="72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09" customFormat="1" ht="12.75">
      <c r="A35" s="113">
        <v>37865</v>
      </c>
      <c r="B35" s="110">
        <v>45610250</v>
      </c>
      <c r="C35" s="110">
        <v>0</v>
      </c>
      <c r="D35" s="72">
        <f t="shared" si="0"/>
        <v>45610250</v>
      </c>
      <c r="E35" s="72"/>
      <c r="F35" s="127"/>
      <c r="G35" s="107">
        <v>37865</v>
      </c>
      <c r="H35" s="110">
        <v>353429697</v>
      </c>
      <c r="I35" s="110">
        <v>0</v>
      </c>
      <c r="J35" s="72">
        <f t="shared" si="1"/>
        <v>353429697</v>
      </c>
      <c r="K35" s="72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09" customFormat="1" ht="12.75">
      <c r="A36" s="113">
        <v>37895</v>
      </c>
      <c r="B36" s="110">
        <v>47325315</v>
      </c>
      <c r="C36" s="110">
        <v>0</v>
      </c>
      <c r="D36" s="72">
        <f t="shared" si="0"/>
        <v>47325315</v>
      </c>
      <c r="E36" s="72"/>
      <c r="F36" s="127"/>
      <c r="G36" s="107">
        <v>37895</v>
      </c>
      <c r="H36" s="110">
        <v>365907367</v>
      </c>
      <c r="I36" s="110">
        <v>0</v>
      </c>
      <c r="J36" s="72">
        <f t="shared" si="1"/>
        <v>365907367</v>
      </c>
      <c r="K36" s="72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1:21" s="109" customFormat="1" ht="12.75">
      <c r="A37" s="113">
        <v>37926</v>
      </c>
      <c r="B37" s="110">
        <v>44405291</v>
      </c>
      <c r="C37" s="110">
        <v>0</v>
      </c>
      <c r="D37" s="72">
        <f t="shared" si="0"/>
        <v>44405291</v>
      </c>
      <c r="E37" s="72"/>
      <c r="F37" s="127"/>
      <c r="G37" s="107">
        <v>37926</v>
      </c>
      <c r="H37" s="110">
        <v>343177072</v>
      </c>
      <c r="I37" s="110">
        <v>0</v>
      </c>
      <c r="J37" s="72">
        <f t="shared" si="1"/>
        <v>343177072</v>
      </c>
      <c r="K37" s="72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11" s="117" customFormat="1" ht="12.75">
      <c r="A38" s="114">
        <v>37956</v>
      </c>
      <c r="B38" s="115">
        <v>46492381</v>
      </c>
      <c r="C38" s="115">
        <v>0</v>
      </c>
      <c r="D38" s="85">
        <f t="shared" si="0"/>
        <v>46492381</v>
      </c>
      <c r="E38" s="85">
        <f>SUM(D27:D38)</f>
        <v>561181608</v>
      </c>
      <c r="F38" s="127"/>
      <c r="G38" s="116">
        <v>37956</v>
      </c>
      <c r="H38" s="115">
        <v>356901788</v>
      </c>
      <c r="I38" s="115">
        <v>0</v>
      </c>
      <c r="J38" s="85">
        <f t="shared" si="1"/>
        <v>356901788</v>
      </c>
      <c r="K38" s="85">
        <f>SUM(J27:J38)</f>
        <v>4430259087</v>
      </c>
    </row>
    <row r="39" spans="1:21" s="109" customFormat="1" ht="12.75">
      <c r="A39" s="113">
        <v>37987</v>
      </c>
      <c r="B39" s="110">
        <v>47238365</v>
      </c>
      <c r="C39" s="110">
        <v>0</v>
      </c>
      <c r="D39" s="72">
        <f t="shared" si="0"/>
        <v>47238365</v>
      </c>
      <c r="E39" s="72"/>
      <c r="F39" s="127"/>
      <c r="G39" s="107">
        <v>37987</v>
      </c>
      <c r="H39" s="110">
        <v>359124818</v>
      </c>
      <c r="I39" s="110">
        <v>10148</v>
      </c>
      <c r="J39" s="72">
        <f t="shared" si="1"/>
        <v>359134966</v>
      </c>
      <c r="K39" s="110"/>
      <c r="L39" s="134"/>
      <c r="M39" s="134"/>
      <c r="N39" s="134"/>
      <c r="O39" s="134"/>
      <c r="P39" s="134"/>
      <c r="Q39" s="134"/>
      <c r="R39" s="134"/>
      <c r="S39" s="134"/>
      <c r="T39" s="134"/>
      <c r="U39" s="134"/>
    </row>
    <row r="40" spans="1:21" s="109" customFormat="1" ht="12.75">
      <c r="A40" s="113">
        <v>38018</v>
      </c>
      <c r="B40" s="110">
        <v>45021817</v>
      </c>
      <c r="C40" s="110">
        <v>0</v>
      </c>
      <c r="D40" s="72">
        <f t="shared" si="0"/>
        <v>45021817</v>
      </c>
      <c r="E40" s="72"/>
      <c r="F40" s="127"/>
      <c r="G40" s="107">
        <v>38018</v>
      </c>
      <c r="H40" s="110">
        <v>337956108</v>
      </c>
      <c r="I40" s="110">
        <v>4200</v>
      </c>
      <c r="J40" s="72">
        <f t="shared" si="1"/>
        <v>337960308</v>
      </c>
      <c r="K40" s="110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s="109" customFormat="1" ht="12.75">
      <c r="A41" s="113">
        <v>38047</v>
      </c>
      <c r="B41" s="110">
        <v>47343051</v>
      </c>
      <c r="C41" s="110">
        <v>0</v>
      </c>
      <c r="D41" s="72">
        <f t="shared" si="0"/>
        <v>47343051</v>
      </c>
      <c r="E41" s="72"/>
      <c r="F41" s="127"/>
      <c r="G41" s="107">
        <v>38047</v>
      </c>
      <c r="H41" s="110">
        <v>369206150</v>
      </c>
      <c r="I41" s="110">
        <v>5544</v>
      </c>
      <c r="J41" s="72">
        <f t="shared" si="1"/>
        <v>369211694</v>
      </c>
      <c r="K41" s="110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s="109" customFormat="1" ht="12.75">
      <c r="A42" s="113">
        <v>38078</v>
      </c>
      <c r="B42" s="110">
        <v>45388469</v>
      </c>
      <c r="C42" s="110">
        <v>0</v>
      </c>
      <c r="D42" s="72">
        <f t="shared" si="0"/>
        <v>45388469</v>
      </c>
      <c r="E42" s="72"/>
      <c r="F42" s="127"/>
      <c r="G42" s="107">
        <v>38078</v>
      </c>
      <c r="H42" s="110">
        <v>356389894</v>
      </c>
      <c r="I42" s="110">
        <v>6852</v>
      </c>
      <c r="J42" s="72">
        <f t="shared" si="1"/>
        <v>356396746</v>
      </c>
      <c r="K42" s="110"/>
      <c r="L42" s="134"/>
      <c r="M42" s="134"/>
      <c r="N42" s="134"/>
      <c r="O42" s="134"/>
      <c r="P42" s="134"/>
      <c r="Q42" s="134"/>
      <c r="R42" s="134"/>
      <c r="S42" s="134"/>
      <c r="T42" s="134"/>
      <c r="U42" s="134"/>
    </row>
    <row r="43" spans="1:21" s="109" customFormat="1" ht="12.75">
      <c r="A43" s="113">
        <v>38108</v>
      </c>
      <c r="B43" s="110">
        <v>47352311</v>
      </c>
      <c r="C43" s="110">
        <v>0</v>
      </c>
      <c r="D43" s="72">
        <f t="shared" si="0"/>
        <v>47352311</v>
      </c>
      <c r="E43" s="72"/>
      <c r="F43" s="127"/>
      <c r="G43" s="107">
        <v>38108</v>
      </c>
      <c r="H43" s="110">
        <v>361081281</v>
      </c>
      <c r="I43" s="110">
        <v>6188</v>
      </c>
      <c r="J43" s="72">
        <f t="shared" si="1"/>
        <v>361087469</v>
      </c>
      <c r="K43" s="110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spans="1:21" s="109" customFormat="1" ht="12.75">
      <c r="A44" s="113">
        <v>38139</v>
      </c>
      <c r="B44" s="110">
        <v>43111634</v>
      </c>
      <c r="C44" s="110">
        <v>0</v>
      </c>
      <c r="D44" s="72">
        <f t="shared" si="0"/>
        <v>43111634</v>
      </c>
      <c r="E44" s="72"/>
      <c r="F44" s="127"/>
      <c r="G44" s="107">
        <v>38139</v>
      </c>
      <c r="H44" s="110">
        <v>337566814</v>
      </c>
      <c r="I44" s="110">
        <v>8998</v>
      </c>
      <c r="J44" s="72">
        <f t="shared" si="1"/>
        <v>337575812</v>
      </c>
      <c r="K44" s="110"/>
      <c r="L44" s="134"/>
      <c r="M44" s="134"/>
      <c r="N44" s="134"/>
      <c r="O44" s="134"/>
      <c r="P44" s="134"/>
      <c r="Q44" s="134"/>
      <c r="R44" s="134"/>
      <c r="S44" s="134"/>
      <c r="T44" s="134"/>
      <c r="U44" s="134"/>
    </row>
    <row r="45" spans="1:21" s="109" customFormat="1" ht="12.75">
      <c r="A45" s="113">
        <v>38169</v>
      </c>
      <c r="B45" s="110">
        <v>50589776</v>
      </c>
      <c r="C45" s="110">
        <v>0</v>
      </c>
      <c r="D45" s="72">
        <f t="shared" si="0"/>
        <v>50589776</v>
      </c>
      <c r="E45" s="72"/>
      <c r="F45" s="127"/>
      <c r="G45" s="107">
        <v>38169</v>
      </c>
      <c r="H45" s="110">
        <v>355586008</v>
      </c>
      <c r="I45" s="110">
        <v>6718</v>
      </c>
      <c r="J45" s="72">
        <f t="shared" si="1"/>
        <v>355592726</v>
      </c>
      <c r="K45" s="110"/>
      <c r="L45" s="134"/>
      <c r="M45" s="134"/>
      <c r="N45" s="134"/>
      <c r="O45" s="134"/>
      <c r="P45" s="134"/>
      <c r="Q45" s="134"/>
      <c r="R45" s="134"/>
      <c r="S45" s="134"/>
      <c r="T45" s="134"/>
      <c r="U45" s="134"/>
    </row>
    <row r="46" spans="1:21" s="109" customFormat="1" ht="12.75">
      <c r="A46" s="113">
        <v>38200</v>
      </c>
      <c r="B46" s="110">
        <v>48590956</v>
      </c>
      <c r="C46" s="110">
        <v>528</v>
      </c>
      <c r="D46" s="72">
        <f t="shared" si="0"/>
        <v>48591484</v>
      </c>
      <c r="E46" s="110"/>
      <c r="F46" s="127"/>
      <c r="G46" s="107">
        <v>38203</v>
      </c>
      <c r="H46" s="110">
        <v>348541239</v>
      </c>
      <c r="I46" s="110">
        <v>104572</v>
      </c>
      <c r="J46" s="72">
        <f t="shared" si="1"/>
        <v>348645811</v>
      </c>
      <c r="K46" s="110"/>
      <c r="L46" s="134"/>
      <c r="M46" s="134"/>
      <c r="N46" s="134"/>
      <c r="O46" s="134"/>
      <c r="P46" s="134"/>
      <c r="Q46" s="134"/>
      <c r="R46" s="134"/>
      <c r="S46" s="134"/>
      <c r="T46" s="134"/>
      <c r="U46" s="134"/>
    </row>
    <row r="47" spans="1:21" s="109" customFormat="1" ht="12.75">
      <c r="A47" s="113">
        <v>38231</v>
      </c>
      <c r="B47" s="110">
        <v>35304871</v>
      </c>
      <c r="C47" s="110">
        <v>0</v>
      </c>
      <c r="D47" s="72">
        <f t="shared" si="0"/>
        <v>35304871</v>
      </c>
      <c r="E47" s="72"/>
      <c r="F47" s="127"/>
      <c r="G47" s="107">
        <v>38231</v>
      </c>
      <c r="H47" s="110">
        <v>274520312</v>
      </c>
      <c r="I47" s="110">
        <v>2278</v>
      </c>
      <c r="J47" s="72">
        <f t="shared" si="1"/>
        <v>274522590</v>
      </c>
      <c r="K47" s="110"/>
      <c r="L47" s="134"/>
      <c r="M47" s="134"/>
      <c r="N47" s="134"/>
      <c r="O47" s="134"/>
      <c r="P47" s="134"/>
      <c r="Q47" s="134"/>
      <c r="R47" s="134"/>
      <c r="S47" s="134"/>
      <c r="T47" s="134"/>
      <c r="U47" s="134"/>
    </row>
    <row r="48" spans="1:21" s="109" customFormat="1" ht="12.75">
      <c r="A48" s="113">
        <v>38261</v>
      </c>
      <c r="B48" s="110">
        <v>36888275</v>
      </c>
      <c r="C48" s="110">
        <v>0</v>
      </c>
      <c r="D48" s="72">
        <f t="shared" si="0"/>
        <v>36888275</v>
      </c>
      <c r="E48" s="72"/>
      <c r="F48" s="127"/>
      <c r="G48" s="118">
        <v>38261</v>
      </c>
      <c r="H48" s="110">
        <v>298092499</v>
      </c>
      <c r="I48" s="110">
        <v>0</v>
      </c>
      <c r="J48" s="72">
        <f t="shared" si="1"/>
        <v>298092499</v>
      </c>
      <c r="K48" s="72"/>
      <c r="L48" s="134"/>
      <c r="M48" s="134"/>
      <c r="N48" s="134"/>
      <c r="O48" s="134"/>
      <c r="P48" s="134"/>
      <c r="Q48" s="134"/>
      <c r="R48" s="134"/>
      <c r="S48" s="134"/>
      <c r="T48" s="134"/>
      <c r="U48" s="134"/>
    </row>
    <row r="49" spans="1:21" s="109" customFormat="1" ht="12.75">
      <c r="A49" s="113">
        <v>38292</v>
      </c>
      <c r="B49" s="110">
        <v>42463308</v>
      </c>
      <c r="C49" s="110">
        <v>0</v>
      </c>
      <c r="D49" s="72">
        <f t="shared" si="0"/>
        <v>42463308</v>
      </c>
      <c r="E49" s="72"/>
      <c r="F49" s="127"/>
      <c r="G49" s="118">
        <v>38292</v>
      </c>
      <c r="H49" s="110">
        <v>307093362</v>
      </c>
      <c r="I49" s="110">
        <v>0</v>
      </c>
      <c r="J49" s="72">
        <f t="shared" si="1"/>
        <v>307093362</v>
      </c>
      <c r="K49" s="72"/>
      <c r="L49" s="134"/>
      <c r="M49" s="134"/>
      <c r="N49" s="134"/>
      <c r="O49" s="134"/>
      <c r="P49" s="134"/>
      <c r="Q49" s="134"/>
      <c r="R49" s="134"/>
      <c r="S49" s="134"/>
      <c r="T49" s="134"/>
      <c r="U49" s="134"/>
    </row>
    <row r="50" spans="1:11" s="117" customFormat="1" ht="12.75">
      <c r="A50" s="114">
        <v>38322</v>
      </c>
      <c r="B50" s="115">
        <v>46007005</v>
      </c>
      <c r="C50" s="115">
        <v>0</v>
      </c>
      <c r="D50" s="85">
        <f t="shared" si="0"/>
        <v>46007005</v>
      </c>
      <c r="E50" s="85">
        <f>SUM(D39:D50)</f>
        <v>535300366</v>
      </c>
      <c r="F50" s="127"/>
      <c r="G50" s="119">
        <v>38322</v>
      </c>
      <c r="H50" s="115">
        <v>303961200</v>
      </c>
      <c r="I50" s="115">
        <v>0</v>
      </c>
      <c r="J50" s="85">
        <f t="shared" si="1"/>
        <v>303961200</v>
      </c>
      <c r="K50" s="85">
        <f>SUM(J39:J50)</f>
        <v>4009275183</v>
      </c>
    </row>
    <row r="51" spans="1:11" s="109" customFormat="1" ht="12.75">
      <c r="A51" s="113">
        <v>38353</v>
      </c>
      <c r="B51" s="110">
        <v>46249971</v>
      </c>
      <c r="C51" s="110">
        <v>0</v>
      </c>
      <c r="D51" s="72">
        <f t="shared" si="0"/>
        <v>46249971</v>
      </c>
      <c r="E51" s="72"/>
      <c r="F51" s="127"/>
      <c r="G51" s="121">
        <v>38353</v>
      </c>
      <c r="H51" s="110">
        <v>310630120</v>
      </c>
      <c r="I51" s="110">
        <v>0</v>
      </c>
      <c r="J51" s="72">
        <f t="shared" si="1"/>
        <v>310630120</v>
      </c>
      <c r="K51" s="72"/>
    </row>
    <row r="52" spans="1:11" s="109" customFormat="1" ht="12.75">
      <c r="A52" s="113">
        <v>38384</v>
      </c>
      <c r="B52" s="110">
        <v>41840607</v>
      </c>
      <c r="C52" s="110">
        <v>0</v>
      </c>
      <c r="D52" s="72">
        <f t="shared" si="0"/>
        <v>41840607</v>
      </c>
      <c r="E52" s="72"/>
      <c r="F52" s="127"/>
      <c r="G52" s="121">
        <v>38384</v>
      </c>
      <c r="H52" s="110">
        <v>287612792</v>
      </c>
      <c r="I52" s="110">
        <v>0</v>
      </c>
      <c r="J52" s="72">
        <f t="shared" si="1"/>
        <v>287612792</v>
      </c>
      <c r="K52" s="72"/>
    </row>
    <row r="53" spans="1:11" s="109" customFormat="1" ht="12.75">
      <c r="A53" s="113">
        <v>38412</v>
      </c>
      <c r="B53" s="110">
        <v>48415465</v>
      </c>
      <c r="C53" s="110">
        <v>15</v>
      </c>
      <c r="D53" s="72">
        <f t="shared" si="0"/>
        <v>48415480</v>
      </c>
      <c r="E53" s="72"/>
      <c r="F53" s="127"/>
      <c r="G53" s="121">
        <v>38412</v>
      </c>
      <c r="H53" s="110">
        <v>324262621</v>
      </c>
      <c r="I53" s="110">
        <v>95665</v>
      </c>
      <c r="J53" s="72">
        <f t="shared" si="1"/>
        <v>324358286</v>
      </c>
      <c r="K53" s="110"/>
    </row>
    <row r="54" spans="1:11" s="109" customFormat="1" ht="12.75">
      <c r="A54" s="113">
        <v>38443</v>
      </c>
      <c r="B54" s="110">
        <v>47223774</v>
      </c>
      <c r="C54" s="110">
        <v>0</v>
      </c>
      <c r="D54" s="72">
        <f t="shared" si="0"/>
        <v>47223774</v>
      </c>
      <c r="E54" s="110"/>
      <c r="F54" s="127"/>
      <c r="G54" s="121">
        <v>38443</v>
      </c>
      <c r="H54" s="110">
        <v>313748197</v>
      </c>
      <c r="I54" s="110">
        <v>0</v>
      </c>
      <c r="J54" s="72">
        <f t="shared" si="1"/>
        <v>313748197</v>
      </c>
      <c r="K54" s="110"/>
    </row>
    <row r="55" spans="1:11" s="109" customFormat="1" ht="12.75">
      <c r="A55" s="113">
        <v>38473</v>
      </c>
      <c r="B55" s="110">
        <v>50280937</v>
      </c>
      <c r="C55" s="110">
        <v>0</v>
      </c>
      <c r="D55" s="72">
        <f t="shared" si="0"/>
        <v>50280937</v>
      </c>
      <c r="E55" s="110"/>
      <c r="F55" s="127"/>
      <c r="G55" s="121">
        <v>38473</v>
      </c>
      <c r="H55" s="110">
        <v>330248654</v>
      </c>
      <c r="I55" s="110">
        <v>0</v>
      </c>
      <c r="J55" s="72">
        <f t="shared" si="1"/>
        <v>330248654</v>
      </c>
      <c r="K55" s="110"/>
    </row>
    <row r="56" spans="1:11" s="109" customFormat="1" ht="12.75">
      <c r="A56" s="113">
        <v>38504</v>
      </c>
      <c r="B56" s="110">
        <v>46882533</v>
      </c>
      <c r="C56" s="110">
        <v>0</v>
      </c>
      <c r="D56" s="72">
        <f t="shared" si="0"/>
        <v>46882533</v>
      </c>
      <c r="E56" s="110"/>
      <c r="F56" s="127"/>
      <c r="G56" s="121">
        <v>38504</v>
      </c>
      <c r="H56" s="110">
        <v>311497153</v>
      </c>
      <c r="I56" s="110">
        <v>0</v>
      </c>
      <c r="J56" s="72">
        <f t="shared" si="1"/>
        <v>311497153</v>
      </c>
      <c r="K56" s="110"/>
    </row>
    <row r="57" spans="1:11" s="109" customFormat="1" ht="12.75">
      <c r="A57" s="113">
        <v>38534</v>
      </c>
      <c r="B57" s="110">
        <v>44905961</v>
      </c>
      <c r="C57" s="110">
        <v>0</v>
      </c>
      <c r="D57" s="72">
        <f t="shared" si="0"/>
        <v>44905961</v>
      </c>
      <c r="E57" s="110"/>
      <c r="F57" s="127"/>
      <c r="G57" s="121">
        <v>38534</v>
      </c>
      <c r="H57" s="110">
        <v>295801036</v>
      </c>
      <c r="I57" s="110">
        <v>0</v>
      </c>
      <c r="J57" s="72">
        <f t="shared" si="1"/>
        <v>295801036</v>
      </c>
      <c r="K57" s="110"/>
    </row>
    <row r="58" spans="1:11" s="109" customFormat="1" ht="12.75">
      <c r="A58" s="113">
        <v>38565</v>
      </c>
      <c r="B58" s="110">
        <v>42089198</v>
      </c>
      <c r="C58" s="110">
        <v>178</v>
      </c>
      <c r="D58" s="72">
        <f t="shared" si="0"/>
        <v>42089376</v>
      </c>
      <c r="E58" s="110"/>
      <c r="F58" s="127"/>
      <c r="G58" s="121">
        <v>38565</v>
      </c>
      <c r="H58" s="110">
        <v>277806556</v>
      </c>
      <c r="I58" s="110">
        <v>6700</v>
      </c>
      <c r="J58" s="72">
        <f t="shared" si="1"/>
        <v>277813256</v>
      </c>
      <c r="K58" s="110"/>
    </row>
    <row r="59" spans="1:11" s="109" customFormat="1" ht="12.75">
      <c r="A59" s="113">
        <v>38596</v>
      </c>
      <c r="B59" s="110">
        <v>13975548</v>
      </c>
      <c r="C59" s="110">
        <v>0</v>
      </c>
      <c r="D59" s="72">
        <f t="shared" si="0"/>
        <v>13975548</v>
      </c>
      <c r="E59" s="110"/>
      <c r="F59" s="127"/>
      <c r="G59" s="121">
        <v>38596</v>
      </c>
      <c r="H59" s="110">
        <v>140409065</v>
      </c>
      <c r="I59" s="110">
        <v>0</v>
      </c>
      <c r="J59" s="72">
        <f t="shared" si="1"/>
        <v>140409065</v>
      </c>
      <c r="K59" s="110"/>
    </row>
    <row r="60" spans="1:11" s="109" customFormat="1" ht="12.75">
      <c r="A60" s="113">
        <v>38626</v>
      </c>
      <c r="B60" s="110">
        <v>21371628</v>
      </c>
      <c r="C60" s="110">
        <v>11849</v>
      </c>
      <c r="D60" s="72">
        <f t="shared" si="0"/>
        <v>21383477</v>
      </c>
      <c r="E60" s="110"/>
      <c r="F60" s="127"/>
      <c r="G60" s="121">
        <v>38626</v>
      </c>
      <c r="H60" s="110">
        <v>136461086</v>
      </c>
      <c r="I60" s="110">
        <v>19913</v>
      </c>
      <c r="J60" s="72">
        <f t="shared" si="1"/>
        <v>136480999</v>
      </c>
      <c r="K60" s="110"/>
    </row>
    <row r="61" spans="1:11" s="109" customFormat="1" ht="12.75">
      <c r="A61" s="113">
        <v>38657</v>
      </c>
      <c r="B61" s="110">
        <v>28513610</v>
      </c>
      <c r="C61" s="110">
        <v>0</v>
      </c>
      <c r="D61" s="72">
        <f t="shared" si="0"/>
        <v>28513610</v>
      </c>
      <c r="E61" s="110"/>
      <c r="F61" s="127"/>
      <c r="G61" s="121">
        <v>38657</v>
      </c>
      <c r="H61" s="110">
        <v>197647405</v>
      </c>
      <c r="I61" s="110">
        <v>1209</v>
      </c>
      <c r="J61" s="72">
        <f t="shared" si="1"/>
        <v>197648614</v>
      </c>
      <c r="K61" s="110"/>
    </row>
    <row r="62" spans="1:11" s="117" customFormat="1" ht="12.75">
      <c r="A62" s="114">
        <v>38687</v>
      </c>
      <c r="B62" s="115">
        <v>35107716</v>
      </c>
      <c r="C62" s="115">
        <v>0</v>
      </c>
      <c r="D62" s="85">
        <f t="shared" si="0"/>
        <v>35107716</v>
      </c>
      <c r="E62" s="115">
        <f>SUM(D51:D62)</f>
        <v>466868990</v>
      </c>
      <c r="F62" s="127"/>
      <c r="G62" s="123">
        <v>38687</v>
      </c>
      <c r="H62" s="115">
        <v>233672963</v>
      </c>
      <c r="I62" s="115">
        <v>0</v>
      </c>
      <c r="J62" s="85">
        <f t="shared" si="1"/>
        <v>233672963</v>
      </c>
      <c r="K62" s="115">
        <f>SUM(J51:J62)</f>
        <v>3159921135</v>
      </c>
    </row>
    <row r="63" spans="1:11" s="109" customFormat="1" ht="12.75">
      <c r="A63" s="113">
        <v>38718</v>
      </c>
      <c r="B63" s="110">
        <v>37196849</v>
      </c>
      <c r="C63" s="110">
        <v>0</v>
      </c>
      <c r="D63" s="72">
        <f t="shared" si="0"/>
        <v>37196849</v>
      </c>
      <c r="E63" s="110"/>
      <c r="F63" s="127"/>
      <c r="G63" s="121">
        <v>38718</v>
      </c>
      <c r="H63" s="110">
        <v>245682911</v>
      </c>
      <c r="I63" s="110">
        <v>0</v>
      </c>
      <c r="J63" s="72">
        <f t="shared" si="1"/>
        <v>245682911</v>
      </c>
      <c r="K63" s="110"/>
    </row>
    <row r="64" spans="1:11" s="109" customFormat="1" ht="12.75">
      <c r="A64" s="113">
        <v>38749</v>
      </c>
      <c r="B64" s="110">
        <v>32794297</v>
      </c>
      <c r="C64" s="110">
        <v>10</v>
      </c>
      <c r="D64" s="72">
        <f t="shared" si="0"/>
        <v>32794307</v>
      </c>
      <c r="E64" s="110"/>
      <c r="F64" s="127"/>
      <c r="G64" s="121">
        <v>38749</v>
      </c>
      <c r="H64" s="110">
        <v>215465090</v>
      </c>
      <c r="I64" s="110">
        <v>23386</v>
      </c>
      <c r="J64" s="72">
        <f t="shared" si="1"/>
        <v>215488476</v>
      </c>
      <c r="K64" s="110"/>
    </row>
    <row r="65" spans="1:11" s="109" customFormat="1" ht="12.75">
      <c r="A65" s="113">
        <v>38777</v>
      </c>
      <c r="B65" s="110">
        <v>37456505</v>
      </c>
      <c r="C65" s="110">
        <v>0</v>
      </c>
      <c r="D65" s="72">
        <f t="shared" si="0"/>
        <v>37456505</v>
      </c>
      <c r="E65" s="110"/>
      <c r="F65" s="127"/>
      <c r="G65" s="113">
        <v>38777</v>
      </c>
      <c r="H65" s="110">
        <v>241257834</v>
      </c>
      <c r="I65" s="110">
        <v>0</v>
      </c>
      <c r="J65" s="72">
        <f t="shared" si="1"/>
        <v>241257834</v>
      </c>
      <c r="K65" s="110"/>
    </row>
    <row r="66" spans="1:11" s="109" customFormat="1" ht="12.75">
      <c r="A66" s="113">
        <v>38808</v>
      </c>
      <c r="B66" s="110">
        <v>37041669</v>
      </c>
      <c r="C66" s="110">
        <v>0</v>
      </c>
      <c r="D66" s="72">
        <f t="shared" si="0"/>
        <v>37041669</v>
      </c>
      <c r="E66" s="110"/>
      <c r="F66" s="127"/>
      <c r="G66" s="113">
        <v>38808</v>
      </c>
      <c r="H66" s="110">
        <v>239771598</v>
      </c>
      <c r="I66" s="110">
        <v>0</v>
      </c>
      <c r="J66" s="72">
        <f t="shared" si="1"/>
        <v>239771598</v>
      </c>
      <c r="K66" s="110"/>
    </row>
    <row r="67" spans="1:11" s="109" customFormat="1" ht="12.75">
      <c r="A67" s="113">
        <v>38838</v>
      </c>
      <c r="B67" s="110">
        <v>40065794</v>
      </c>
      <c r="C67" s="110">
        <v>24888</v>
      </c>
      <c r="D67" s="72">
        <f aca="true" t="shared" si="2" ref="D67:D89">B67+C67</f>
        <v>40090682</v>
      </c>
      <c r="E67" s="110"/>
      <c r="F67" s="127"/>
      <c r="G67" s="113">
        <v>38838</v>
      </c>
      <c r="H67" s="110">
        <v>258097677</v>
      </c>
      <c r="I67" s="110">
        <v>17087</v>
      </c>
      <c r="J67" s="72">
        <f aca="true" t="shared" si="3" ref="J67:J89">H67+I67</f>
        <v>258114764</v>
      </c>
      <c r="K67" s="110"/>
    </row>
    <row r="68" spans="1:11" s="109" customFormat="1" ht="12.75">
      <c r="A68" s="113">
        <v>38869</v>
      </c>
      <c r="B68" s="110">
        <v>39722036</v>
      </c>
      <c r="C68" s="110">
        <v>31635</v>
      </c>
      <c r="D68" s="72">
        <f t="shared" si="2"/>
        <v>39753671</v>
      </c>
      <c r="E68" s="110"/>
      <c r="F68" s="127"/>
      <c r="G68" s="113">
        <v>38869</v>
      </c>
      <c r="H68" s="110">
        <v>248963062</v>
      </c>
      <c r="I68" s="110">
        <v>101926</v>
      </c>
      <c r="J68" s="72">
        <f t="shared" si="3"/>
        <v>249064988</v>
      </c>
      <c r="K68" s="110"/>
    </row>
    <row r="69" spans="1:11" s="109" customFormat="1" ht="12.75">
      <c r="A69" s="113">
        <v>38899</v>
      </c>
      <c r="B69" s="110">
        <v>42480299</v>
      </c>
      <c r="C69" s="110">
        <v>36148</v>
      </c>
      <c r="D69" s="72">
        <f t="shared" si="2"/>
        <v>42516447</v>
      </c>
      <c r="E69" s="110"/>
      <c r="F69" s="127"/>
      <c r="G69" s="113">
        <v>38899</v>
      </c>
      <c r="H69" s="110">
        <v>257306222</v>
      </c>
      <c r="I69" s="110">
        <v>494711</v>
      </c>
      <c r="J69" s="72">
        <f t="shared" si="3"/>
        <v>257800933</v>
      </c>
      <c r="K69" s="110"/>
    </row>
    <row r="70" spans="1:11" s="109" customFormat="1" ht="12.75">
      <c r="A70" s="113">
        <v>38930</v>
      </c>
      <c r="B70" s="110">
        <v>43094485</v>
      </c>
      <c r="C70" s="110">
        <v>28358</v>
      </c>
      <c r="D70" s="72">
        <f t="shared" si="2"/>
        <v>43122843</v>
      </c>
      <c r="E70" s="110"/>
      <c r="F70" s="127"/>
      <c r="G70" s="113">
        <v>38930</v>
      </c>
      <c r="H70" s="110">
        <v>251644020</v>
      </c>
      <c r="I70" s="110">
        <v>340883</v>
      </c>
      <c r="J70" s="72">
        <f t="shared" si="3"/>
        <v>251984903</v>
      </c>
      <c r="K70" s="110"/>
    </row>
    <row r="71" spans="1:11" s="109" customFormat="1" ht="12.75">
      <c r="A71" s="113">
        <v>38961</v>
      </c>
      <c r="B71" s="110">
        <v>40025723</v>
      </c>
      <c r="C71" s="110">
        <v>0</v>
      </c>
      <c r="D71" s="72">
        <f t="shared" si="2"/>
        <v>40025723</v>
      </c>
      <c r="E71" s="110"/>
      <c r="F71" s="127"/>
      <c r="G71" s="113">
        <v>38961</v>
      </c>
      <c r="H71" s="110">
        <v>240098557</v>
      </c>
      <c r="I71" s="110">
        <v>0</v>
      </c>
      <c r="J71" s="72">
        <f t="shared" si="3"/>
        <v>240098557</v>
      </c>
      <c r="K71" s="110"/>
    </row>
    <row r="72" spans="1:11" s="109" customFormat="1" ht="12.75">
      <c r="A72" s="113">
        <v>38991</v>
      </c>
      <c r="B72" s="110">
        <v>42033732</v>
      </c>
      <c r="C72" s="110">
        <v>1502</v>
      </c>
      <c r="D72" s="72">
        <f t="shared" si="2"/>
        <v>42035234</v>
      </c>
      <c r="E72" s="110"/>
      <c r="F72" s="127"/>
      <c r="G72" s="113">
        <v>38991</v>
      </c>
      <c r="H72" s="110">
        <v>245238755</v>
      </c>
      <c r="I72" s="110">
        <v>59857</v>
      </c>
      <c r="J72" s="72">
        <f t="shared" si="3"/>
        <v>245298612</v>
      </c>
      <c r="K72" s="110"/>
    </row>
    <row r="73" spans="1:11" s="109" customFormat="1" ht="12.75">
      <c r="A73" s="113">
        <v>39022</v>
      </c>
      <c r="B73" s="110">
        <v>40528292</v>
      </c>
      <c r="C73" s="110">
        <v>867</v>
      </c>
      <c r="D73" s="72">
        <f t="shared" si="2"/>
        <v>40529159</v>
      </c>
      <c r="E73" s="110"/>
      <c r="F73" s="127"/>
      <c r="G73" s="113">
        <v>39022</v>
      </c>
      <c r="H73" s="110">
        <v>238797994</v>
      </c>
      <c r="I73" s="110">
        <v>53974</v>
      </c>
      <c r="J73" s="72">
        <f t="shared" si="3"/>
        <v>238851968</v>
      </c>
      <c r="K73" s="110"/>
    </row>
    <row r="74" spans="1:11" s="117" customFormat="1" ht="12.75">
      <c r="A74" s="114">
        <v>39052</v>
      </c>
      <c r="B74" s="115">
        <v>41179822</v>
      </c>
      <c r="C74" s="115">
        <v>5213</v>
      </c>
      <c r="D74" s="85">
        <f t="shared" si="2"/>
        <v>41185035</v>
      </c>
      <c r="E74" s="115">
        <f>SUM(D63:D74)</f>
        <v>473748124</v>
      </c>
      <c r="F74" s="127"/>
      <c r="G74" s="114">
        <v>39052</v>
      </c>
      <c r="H74" s="115">
        <v>241969675</v>
      </c>
      <c r="I74" s="115">
        <v>149502</v>
      </c>
      <c r="J74" s="85">
        <f t="shared" si="3"/>
        <v>242119177</v>
      </c>
      <c r="K74" s="115">
        <f>SUM(J63:J74)</f>
        <v>2925534721</v>
      </c>
    </row>
    <row r="75" spans="1:11" s="129" customFormat="1" ht="12.75">
      <c r="A75" s="124">
        <v>39083</v>
      </c>
      <c r="B75" s="110">
        <v>41252170</v>
      </c>
      <c r="C75" s="110">
        <v>15288</v>
      </c>
      <c r="D75" s="72">
        <f t="shared" si="2"/>
        <v>41267458</v>
      </c>
      <c r="E75" s="110"/>
      <c r="F75" s="135"/>
      <c r="G75" s="124">
        <v>39083</v>
      </c>
      <c r="H75" s="110">
        <v>236517398</v>
      </c>
      <c r="I75" s="110">
        <v>179433</v>
      </c>
      <c r="J75" s="72">
        <f t="shared" si="3"/>
        <v>236696831</v>
      </c>
      <c r="K75" s="110"/>
    </row>
    <row r="76" spans="1:11" s="109" customFormat="1" ht="12.75">
      <c r="A76" s="124">
        <v>39114</v>
      </c>
      <c r="B76" s="110">
        <v>37031506</v>
      </c>
      <c r="C76" s="110">
        <v>26182</v>
      </c>
      <c r="D76" s="72">
        <f t="shared" si="2"/>
        <v>37057688</v>
      </c>
      <c r="E76" s="110"/>
      <c r="F76" s="135"/>
      <c r="G76" s="124">
        <v>39114</v>
      </c>
      <c r="H76" s="110">
        <v>215151818</v>
      </c>
      <c r="I76" s="110">
        <v>160982</v>
      </c>
      <c r="J76" s="72">
        <f t="shared" si="3"/>
        <v>215312800</v>
      </c>
      <c r="K76" s="72"/>
    </row>
    <row r="77" spans="1:11" s="109" customFormat="1" ht="12.75">
      <c r="A77" s="124">
        <v>39142</v>
      </c>
      <c r="B77" s="110">
        <v>39464824</v>
      </c>
      <c r="C77" s="110">
        <v>26059</v>
      </c>
      <c r="D77" s="72">
        <f t="shared" si="2"/>
        <v>39490883</v>
      </c>
      <c r="E77" s="110"/>
      <c r="F77" s="135"/>
      <c r="G77" s="124">
        <v>39142</v>
      </c>
      <c r="H77" s="110">
        <v>239981430</v>
      </c>
      <c r="I77" s="110">
        <v>871010</v>
      </c>
      <c r="J77" s="72">
        <f t="shared" si="3"/>
        <v>240852440</v>
      </c>
      <c r="K77" s="72"/>
    </row>
    <row r="78" spans="1:11" s="109" customFormat="1" ht="12.75">
      <c r="A78" s="124">
        <v>39173</v>
      </c>
      <c r="B78" s="110">
        <v>40081877</v>
      </c>
      <c r="C78" s="110">
        <v>32633</v>
      </c>
      <c r="D78" s="72">
        <f t="shared" si="2"/>
        <v>40114510</v>
      </c>
      <c r="E78" s="110"/>
      <c r="F78" s="135"/>
      <c r="G78" s="124">
        <v>39173</v>
      </c>
      <c r="H78" s="110">
        <v>233926810</v>
      </c>
      <c r="I78" s="110">
        <v>1104975</v>
      </c>
      <c r="J78" s="72">
        <f t="shared" si="3"/>
        <v>235031785</v>
      </c>
      <c r="K78" s="72"/>
    </row>
    <row r="79" spans="1:11" s="109" customFormat="1" ht="12.75">
      <c r="A79" s="124">
        <v>39203</v>
      </c>
      <c r="B79" s="110">
        <v>41871931</v>
      </c>
      <c r="C79" s="110">
        <v>28497</v>
      </c>
      <c r="D79" s="72">
        <f t="shared" si="2"/>
        <v>41900428</v>
      </c>
      <c r="E79" s="110"/>
      <c r="F79" s="135"/>
      <c r="G79" s="124">
        <v>39203</v>
      </c>
      <c r="H79" s="110">
        <v>243510642</v>
      </c>
      <c r="I79" s="110">
        <v>1266973</v>
      </c>
      <c r="J79" s="72">
        <f t="shared" si="3"/>
        <v>244777615</v>
      </c>
      <c r="K79" s="72"/>
    </row>
    <row r="80" spans="1:11" s="109" customFormat="1" ht="12.75">
      <c r="A80" s="124">
        <v>39234</v>
      </c>
      <c r="B80" s="110">
        <v>39732078</v>
      </c>
      <c r="C80" s="110">
        <v>33855</v>
      </c>
      <c r="D80" s="72">
        <f t="shared" si="2"/>
        <v>39765933</v>
      </c>
      <c r="E80" s="110"/>
      <c r="F80" s="135"/>
      <c r="G80" s="124">
        <v>39234</v>
      </c>
      <c r="H80" s="110">
        <v>228844513</v>
      </c>
      <c r="I80" s="110">
        <v>2076607</v>
      </c>
      <c r="J80" s="72">
        <f t="shared" si="3"/>
        <v>230921120</v>
      </c>
      <c r="K80" s="72"/>
    </row>
    <row r="81" spans="1:11" s="109" customFormat="1" ht="12.75">
      <c r="A81" s="124">
        <v>39264</v>
      </c>
      <c r="B81" s="110">
        <v>38474868</v>
      </c>
      <c r="C81" s="110">
        <v>148000</v>
      </c>
      <c r="D81" s="72">
        <f t="shared" si="2"/>
        <v>38622868</v>
      </c>
      <c r="E81" s="110"/>
      <c r="F81" s="135"/>
      <c r="G81" s="124">
        <v>39264</v>
      </c>
      <c r="H81" s="110">
        <v>228666261</v>
      </c>
      <c r="I81" s="110">
        <v>4612953</v>
      </c>
      <c r="J81" s="72">
        <f t="shared" si="3"/>
        <v>233279214</v>
      </c>
      <c r="K81" s="72"/>
    </row>
    <row r="82" spans="1:11" s="109" customFormat="1" ht="12.75">
      <c r="A82" s="124">
        <v>39295</v>
      </c>
      <c r="B82" s="110">
        <v>38537613</v>
      </c>
      <c r="C82" s="110">
        <v>113543</v>
      </c>
      <c r="D82" s="72">
        <f t="shared" si="2"/>
        <v>38651156</v>
      </c>
      <c r="E82" s="110"/>
      <c r="F82" s="135"/>
      <c r="G82" s="124">
        <v>39295</v>
      </c>
      <c r="H82" s="110">
        <v>223964269</v>
      </c>
      <c r="I82" s="110">
        <v>7176524</v>
      </c>
      <c r="J82" s="72">
        <f t="shared" si="3"/>
        <v>231140793</v>
      </c>
      <c r="K82" s="72"/>
    </row>
    <row r="83" spans="1:11" s="109" customFormat="1" ht="12.75">
      <c r="A83" s="124">
        <v>39326</v>
      </c>
      <c r="B83" s="110">
        <v>35146936</v>
      </c>
      <c r="C83" s="110">
        <v>361560</v>
      </c>
      <c r="D83" s="72">
        <f t="shared" si="2"/>
        <v>35508496</v>
      </c>
      <c r="E83" s="110"/>
      <c r="F83" s="135"/>
      <c r="G83" s="124">
        <v>39326</v>
      </c>
      <c r="H83" s="110">
        <v>214009936</v>
      </c>
      <c r="I83" s="110">
        <v>9188787</v>
      </c>
      <c r="J83" s="72">
        <f t="shared" si="3"/>
        <v>223198723</v>
      </c>
      <c r="K83" s="72"/>
    </row>
    <row r="84" spans="1:11" s="109" customFormat="1" ht="12.75">
      <c r="A84" s="124">
        <v>39356</v>
      </c>
      <c r="B84" s="110">
        <v>38506213</v>
      </c>
      <c r="C84" s="110">
        <v>301383</v>
      </c>
      <c r="D84" s="72">
        <f t="shared" si="2"/>
        <v>38807596</v>
      </c>
      <c r="E84" s="110"/>
      <c r="F84" s="135"/>
      <c r="G84" s="124">
        <v>39356</v>
      </c>
      <c r="H84" s="110">
        <v>229281971</v>
      </c>
      <c r="I84" s="110">
        <v>10465071</v>
      </c>
      <c r="J84" s="72">
        <f t="shared" si="3"/>
        <v>239747042</v>
      </c>
      <c r="K84" s="72"/>
    </row>
    <row r="85" spans="1:11" s="109" customFormat="1" ht="12.75">
      <c r="A85" s="124">
        <v>39387</v>
      </c>
      <c r="B85" s="110">
        <v>34506811</v>
      </c>
      <c r="C85" s="110">
        <v>843260</v>
      </c>
      <c r="D85" s="72">
        <f t="shared" si="2"/>
        <v>35350071</v>
      </c>
      <c r="E85" s="110"/>
      <c r="F85" s="135"/>
      <c r="G85" s="124">
        <v>39387</v>
      </c>
      <c r="H85" s="110">
        <v>220860562</v>
      </c>
      <c r="I85" s="110">
        <v>12509595</v>
      </c>
      <c r="J85" s="72">
        <f t="shared" si="3"/>
        <v>233370157</v>
      </c>
      <c r="K85" s="72"/>
    </row>
    <row r="86" spans="1:11" s="117" customFormat="1" ht="12.75">
      <c r="A86" s="125">
        <v>39417</v>
      </c>
      <c r="B86" s="115">
        <v>37806161</v>
      </c>
      <c r="C86" s="115">
        <v>893278</v>
      </c>
      <c r="D86" s="85">
        <f t="shared" si="2"/>
        <v>38699439</v>
      </c>
      <c r="E86" s="115">
        <f>SUM(D75:D86)</f>
        <v>465236526</v>
      </c>
      <c r="F86" s="135"/>
      <c r="G86" s="125">
        <v>39417</v>
      </c>
      <c r="H86" s="115">
        <v>230875965</v>
      </c>
      <c r="I86" s="115">
        <v>19273799</v>
      </c>
      <c r="J86" s="85">
        <f t="shared" si="3"/>
        <v>250149764</v>
      </c>
      <c r="K86" s="115">
        <f>SUM(J75:J86)</f>
        <v>2814478284</v>
      </c>
    </row>
    <row r="87" spans="1:10" s="22" customFormat="1" ht="12.75">
      <c r="A87" s="145">
        <v>39448</v>
      </c>
      <c r="B87" s="150">
        <v>35577394</v>
      </c>
      <c r="C87" s="150">
        <v>1813426</v>
      </c>
      <c r="D87" s="151">
        <f t="shared" si="2"/>
        <v>37390820</v>
      </c>
      <c r="E87" s="30"/>
      <c r="F87" s="148"/>
      <c r="G87" s="145">
        <v>39448</v>
      </c>
      <c r="H87" s="150">
        <v>208120407</v>
      </c>
      <c r="I87" s="150">
        <v>26591735</v>
      </c>
      <c r="J87" s="151">
        <f t="shared" si="3"/>
        <v>234712142</v>
      </c>
    </row>
    <row r="88" spans="1:10" s="22" customFormat="1" ht="12.75">
      <c r="A88" s="145">
        <v>39479</v>
      </c>
      <c r="B88" s="150">
        <v>28831314</v>
      </c>
      <c r="C88" s="150">
        <v>6590828</v>
      </c>
      <c r="D88" s="151">
        <f t="shared" si="2"/>
        <v>35422142</v>
      </c>
      <c r="E88" s="30"/>
      <c r="F88" s="148"/>
      <c r="G88" s="145">
        <v>39479</v>
      </c>
      <c r="H88" s="150">
        <v>172213779</v>
      </c>
      <c r="I88" s="150">
        <v>31774141</v>
      </c>
      <c r="J88" s="151">
        <f t="shared" si="3"/>
        <v>203987920</v>
      </c>
    </row>
    <row r="89" spans="1:10" s="22" customFormat="1" ht="13.5" thickBot="1">
      <c r="A89" s="145">
        <v>39508</v>
      </c>
      <c r="B89" s="150">
        <v>2027065</v>
      </c>
      <c r="C89" s="150">
        <v>557090</v>
      </c>
      <c r="D89" s="151">
        <f t="shared" si="2"/>
        <v>2584155</v>
      </c>
      <c r="E89" s="30"/>
      <c r="F89" s="147"/>
      <c r="G89" s="145">
        <v>39508</v>
      </c>
      <c r="H89" s="150">
        <v>27540727</v>
      </c>
      <c r="I89" s="150">
        <v>4336926</v>
      </c>
      <c r="J89" s="151">
        <f t="shared" si="3"/>
        <v>31877653</v>
      </c>
    </row>
    <row r="90" spans="1:11" ht="12.75">
      <c r="A90" s="157" t="s">
        <v>19</v>
      </c>
      <c r="B90" s="158"/>
      <c r="C90" s="158"/>
      <c r="D90" s="158"/>
      <c r="E90" s="158"/>
      <c r="F90" s="159"/>
      <c r="G90" s="159"/>
      <c r="H90" s="159"/>
      <c r="I90" s="159"/>
      <c r="J90" s="159"/>
      <c r="K90" s="159"/>
    </row>
    <row r="91" spans="1:11" ht="12" customHeight="1">
      <c r="A91" s="160" t="s">
        <v>20</v>
      </c>
      <c r="B91" s="160"/>
      <c r="C91" s="160"/>
      <c r="D91" s="160"/>
      <c r="E91" s="160"/>
      <c r="F91" s="161"/>
      <c r="G91" s="161"/>
      <c r="H91" s="161"/>
      <c r="I91" s="161"/>
      <c r="J91" s="161"/>
      <c r="K91" s="161"/>
    </row>
  </sheetData>
  <mergeCells count="4">
    <mergeCell ref="A1:E1"/>
    <mergeCell ref="G1:K1"/>
    <mergeCell ref="A90:K90"/>
    <mergeCell ref="A91:K91"/>
  </mergeCells>
  <printOptions horizontalCentered="1" verticalCentered="1"/>
  <pageMargins left="0.14" right="0.18" top="0.21" bottom="0.14" header="0.11" footer="0.14"/>
  <pageSetup horizontalDpi="600" verticalDpi="600" orientation="landscape" scale="50" r:id="rId1"/>
  <headerFooter alignWithMargins="0">
    <oddFooter>&amp;LData as of May 12, 2008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92"/>
  <sheetViews>
    <sheetView view="pageBreakPreview" zoomScale="75" zoomScaleNormal="50" zoomScaleSheetLayoutView="75" workbookViewId="0" topLeftCell="A1">
      <selection activeCell="F62" sqref="F62"/>
    </sheetView>
  </sheetViews>
  <sheetFormatPr defaultColWidth="9.140625" defaultRowHeight="12.75"/>
  <cols>
    <col min="1" max="1" width="9.7109375" style="8" customWidth="1"/>
    <col min="2" max="2" width="20.28125" style="1" customWidth="1"/>
    <col min="3" max="3" width="19.28125" style="1" customWidth="1"/>
    <col min="4" max="4" width="15.140625" style="1" customWidth="1"/>
    <col min="5" max="5" width="43.28125" style="1" customWidth="1"/>
    <col min="6" max="6" width="4.57421875" style="31" customWidth="1"/>
    <col min="7" max="7" width="14.57421875" style="35" customWidth="1"/>
    <col min="8" max="8" width="21.28125" style="2" customWidth="1"/>
    <col min="9" max="9" width="19.140625" style="3" customWidth="1"/>
    <col min="10" max="10" width="15.28125" style="3" customWidth="1"/>
    <col min="11" max="11" width="38.00390625" style="2" customWidth="1"/>
    <col min="12" max="16384" width="9.140625" style="2" customWidth="1"/>
  </cols>
  <sheetData>
    <row r="1" spans="1:16" s="4" customFormat="1" ht="19.5" customHeight="1">
      <c r="A1" s="154" t="s">
        <v>2</v>
      </c>
      <c r="B1" s="154"/>
      <c r="C1" s="154"/>
      <c r="D1" s="154"/>
      <c r="E1" s="155"/>
      <c r="F1" s="9"/>
      <c r="G1" s="163" t="s">
        <v>15</v>
      </c>
      <c r="H1" s="164"/>
      <c r="I1" s="164"/>
      <c r="J1" s="164"/>
      <c r="K1" s="164"/>
      <c r="L1" s="6"/>
      <c r="M1" s="27"/>
      <c r="N1" s="28"/>
      <c r="O1" s="28"/>
      <c r="P1" s="28"/>
    </row>
    <row r="2" spans="1:16" s="64" customFormat="1" ht="27" customHeight="1">
      <c r="A2" s="34" t="s">
        <v>0</v>
      </c>
      <c r="B2" s="56" t="s">
        <v>8</v>
      </c>
      <c r="C2" s="56" t="s">
        <v>9</v>
      </c>
      <c r="D2" s="56" t="s">
        <v>1</v>
      </c>
      <c r="E2" s="56" t="s">
        <v>10</v>
      </c>
      <c r="F2" s="58"/>
      <c r="G2" s="36" t="s">
        <v>0</v>
      </c>
      <c r="H2" s="56" t="s">
        <v>8</v>
      </c>
      <c r="I2" s="56" t="s">
        <v>9</v>
      </c>
      <c r="J2" s="59" t="s">
        <v>1</v>
      </c>
      <c r="K2" s="56" t="s">
        <v>10</v>
      </c>
      <c r="M2" s="65"/>
      <c r="N2" s="66"/>
      <c r="O2" s="66"/>
      <c r="P2" s="66"/>
    </row>
    <row r="3" spans="1:11" s="109" customFormat="1" ht="12.75">
      <c r="A3" s="113">
        <v>36892</v>
      </c>
      <c r="B3" s="110">
        <v>2821224</v>
      </c>
      <c r="C3" s="110">
        <v>0</v>
      </c>
      <c r="D3" s="72">
        <f aca="true" t="shared" si="0" ref="D3:D66">B3+C3</f>
        <v>2821224</v>
      </c>
      <c r="E3" s="72"/>
      <c r="F3" s="126"/>
      <c r="G3" s="107">
        <v>36892</v>
      </c>
      <c r="H3" s="110">
        <v>5925657</v>
      </c>
      <c r="I3" s="110">
        <v>0</v>
      </c>
      <c r="J3" s="72">
        <f aca="true" t="shared" si="1" ref="J3:J66">H3+I3</f>
        <v>5925657</v>
      </c>
      <c r="K3" s="72"/>
    </row>
    <row r="4" spans="1:11" s="109" customFormat="1" ht="12.75">
      <c r="A4" s="113">
        <v>36923</v>
      </c>
      <c r="B4" s="110">
        <v>2748887</v>
      </c>
      <c r="C4" s="110">
        <v>0</v>
      </c>
      <c r="D4" s="72">
        <f t="shared" si="0"/>
        <v>2748887</v>
      </c>
      <c r="E4" s="72"/>
      <c r="F4" s="126"/>
      <c r="G4" s="107">
        <v>36923</v>
      </c>
      <c r="H4" s="110">
        <v>6037414</v>
      </c>
      <c r="I4" s="110">
        <v>0</v>
      </c>
      <c r="J4" s="72">
        <f t="shared" si="1"/>
        <v>6037414</v>
      </c>
      <c r="K4" s="72"/>
    </row>
    <row r="5" spans="1:11" s="109" customFormat="1" ht="12.75">
      <c r="A5" s="113">
        <v>36951</v>
      </c>
      <c r="B5" s="110">
        <v>3054199</v>
      </c>
      <c r="C5" s="110">
        <v>0</v>
      </c>
      <c r="D5" s="72">
        <f t="shared" si="0"/>
        <v>3054199</v>
      </c>
      <c r="E5" s="72"/>
      <c r="F5" s="126"/>
      <c r="G5" s="107">
        <v>36951</v>
      </c>
      <c r="H5" s="110">
        <v>6450730</v>
      </c>
      <c r="I5" s="110">
        <v>0</v>
      </c>
      <c r="J5" s="72">
        <f t="shared" si="1"/>
        <v>6450730</v>
      </c>
      <c r="K5" s="72"/>
    </row>
    <row r="6" spans="1:11" s="109" customFormat="1" ht="12.75">
      <c r="A6" s="113">
        <v>36982</v>
      </c>
      <c r="B6" s="110">
        <v>2657327</v>
      </c>
      <c r="C6" s="110">
        <v>0</v>
      </c>
      <c r="D6" s="72">
        <f t="shared" si="0"/>
        <v>2657327</v>
      </c>
      <c r="E6" s="72"/>
      <c r="F6" s="126"/>
      <c r="G6" s="107">
        <v>36982</v>
      </c>
      <c r="H6" s="110">
        <v>5551094</v>
      </c>
      <c r="I6" s="110">
        <v>0</v>
      </c>
      <c r="J6" s="72">
        <f t="shared" si="1"/>
        <v>5551094</v>
      </c>
      <c r="K6" s="72"/>
    </row>
    <row r="7" spans="1:11" s="109" customFormat="1" ht="12.75">
      <c r="A7" s="113">
        <v>37012</v>
      </c>
      <c r="B7" s="110">
        <v>2893482</v>
      </c>
      <c r="C7" s="110">
        <v>0</v>
      </c>
      <c r="D7" s="72">
        <f t="shared" si="0"/>
        <v>2893482</v>
      </c>
      <c r="E7" s="72"/>
      <c r="F7" s="126"/>
      <c r="G7" s="107">
        <v>37012</v>
      </c>
      <c r="H7" s="110">
        <v>6147040</v>
      </c>
      <c r="I7" s="110">
        <v>0</v>
      </c>
      <c r="J7" s="72">
        <f t="shared" si="1"/>
        <v>6147040</v>
      </c>
      <c r="K7" s="72"/>
    </row>
    <row r="8" spans="1:11" s="109" customFormat="1" ht="12.75">
      <c r="A8" s="113">
        <v>37043</v>
      </c>
      <c r="B8" s="110">
        <v>2667372</v>
      </c>
      <c r="C8" s="110">
        <v>0</v>
      </c>
      <c r="D8" s="72">
        <f t="shared" si="0"/>
        <v>2667372</v>
      </c>
      <c r="E8" s="72"/>
      <c r="F8" s="126"/>
      <c r="G8" s="107">
        <v>37043</v>
      </c>
      <c r="H8" s="110">
        <v>5774894</v>
      </c>
      <c r="I8" s="110">
        <v>0</v>
      </c>
      <c r="J8" s="72">
        <f t="shared" si="1"/>
        <v>5774894</v>
      </c>
      <c r="K8" s="72"/>
    </row>
    <row r="9" spans="1:11" s="109" customFormat="1" ht="12.75">
      <c r="A9" s="113">
        <v>37073</v>
      </c>
      <c r="B9" s="110">
        <v>2665776</v>
      </c>
      <c r="C9" s="110">
        <v>0</v>
      </c>
      <c r="D9" s="72">
        <f t="shared" si="0"/>
        <v>2665776</v>
      </c>
      <c r="E9" s="72"/>
      <c r="F9" s="126"/>
      <c r="G9" s="107">
        <v>37073</v>
      </c>
      <c r="H9" s="110">
        <v>5838060</v>
      </c>
      <c r="I9" s="110">
        <v>0</v>
      </c>
      <c r="J9" s="72">
        <f t="shared" si="1"/>
        <v>5838060</v>
      </c>
      <c r="K9" s="72"/>
    </row>
    <row r="10" spans="1:11" s="109" customFormat="1" ht="12.75">
      <c r="A10" s="113">
        <v>37104</v>
      </c>
      <c r="B10" s="110">
        <v>2850435</v>
      </c>
      <c r="C10" s="110">
        <v>0</v>
      </c>
      <c r="D10" s="72">
        <f t="shared" si="0"/>
        <v>2850435</v>
      </c>
      <c r="E10" s="72"/>
      <c r="F10" s="126"/>
      <c r="G10" s="107">
        <v>37104</v>
      </c>
      <c r="H10" s="110">
        <v>6018770</v>
      </c>
      <c r="I10" s="110">
        <v>0</v>
      </c>
      <c r="J10" s="72">
        <f t="shared" si="1"/>
        <v>6018770</v>
      </c>
      <c r="K10" s="72"/>
    </row>
    <row r="11" spans="1:11" s="109" customFormat="1" ht="12.75">
      <c r="A11" s="113">
        <v>37135</v>
      </c>
      <c r="B11" s="110">
        <v>2723151</v>
      </c>
      <c r="C11" s="110">
        <v>0</v>
      </c>
      <c r="D11" s="72">
        <f t="shared" si="0"/>
        <v>2723151</v>
      </c>
      <c r="E11" s="72"/>
      <c r="F11" s="126"/>
      <c r="G11" s="107">
        <v>37135</v>
      </c>
      <c r="H11" s="110">
        <v>5854055</v>
      </c>
      <c r="I11" s="110">
        <v>0</v>
      </c>
      <c r="J11" s="72">
        <f t="shared" si="1"/>
        <v>5854055</v>
      </c>
      <c r="K11" s="72"/>
    </row>
    <row r="12" spans="1:11" s="109" customFormat="1" ht="12.75">
      <c r="A12" s="113">
        <v>37165</v>
      </c>
      <c r="B12" s="110">
        <v>2779953</v>
      </c>
      <c r="C12" s="110">
        <v>0</v>
      </c>
      <c r="D12" s="72">
        <f t="shared" si="0"/>
        <v>2779953</v>
      </c>
      <c r="E12" s="72"/>
      <c r="F12" s="126"/>
      <c r="G12" s="107">
        <v>37165</v>
      </c>
      <c r="H12" s="110">
        <v>5960924</v>
      </c>
      <c r="I12" s="110">
        <v>0</v>
      </c>
      <c r="J12" s="72">
        <f t="shared" si="1"/>
        <v>5960924</v>
      </c>
      <c r="K12" s="72"/>
    </row>
    <row r="13" spans="1:11" s="109" customFormat="1" ht="12.75">
      <c r="A13" s="113">
        <v>37196</v>
      </c>
      <c r="B13" s="110">
        <v>2589097</v>
      </c>
      <c r="C13" s="110">
        <v>0</v>
      </c>
      <c r="D13" s="72">
        <f t="shared" si="0"/>
        <v>2589097</v>
      </c>
      <c r="E13" s="72"/>
      <c r="F13" s="126"/>
      <c r="G13" s="107">
        <v>37196</v>
      </c>
      <c r="H13" s="110">
        <v>5578272</v>
      </c>
      <c r="I13" s="110">
        <v>0</v>
      </c>
      <c r="J13" s="72">
        <f t="shared" si="1"/>
        <v>5578272</v>
      </c>
      <c r="K13" s="72"/>
    </row>
    <row r="14" spans="1:11" s="117" customFormat="1" ht="12.75">
      <c r="A14" s="114">
        <v>37226</v>
      </c>
      <c r="B14" s="115">
        <v>2726492</v>
      </c>
      <c r="C14" s="115">
        <v>0</v>
      </c>
      <c r="D14" s="85">
        <f t="shared" si="0"/>
        <v>2726492</v>
      </c>
      <c r="E14" s="85">
        <f>SUM(D3:D14)</f>
        <v>33177395</v>
      </c>
      <c r="F14" s="126"/>
      <c r="G14" s="116">
        <v>37226</v>
      </c>
      <c r="H14" s="115">
        <v>5834709</v>
      </c>
      <c r="I14" s="115">
        <v>0</v>
      </c>
      <c r="J14" s="85">
        <f t="shared" si="1"/>
        <v>5834709</v>
      </c>
      <c r="K14" s="85">
        <f>SUM(J3:J14)</f>
        <v>70971619</v>
      </c>
    </row>
    <row r="15" spans="1:11" s="109" customFormat="1" ht="12.75">
      <c r="A15" s="113">
        <v>37257</v>
      </c>
      <c r="B15" s="110">
        <v>2855789</v>
      </c>
      <c r="C15" s="110">
        <v>0</v>
      </c>
      <c r="D15" s="72">
        <f t="shared" si="0"/>
        <v>2855789</v>
      </c>
      <c r="E15" s="72"/>
      <c r="F15" s="126"/>
      <c r="G15" s="107">
        <v>37257</v>
      </c>
      <c r="H15" s="110">
        <v>5797706</v>
      </c>
      <c r="I15" s="110">
        <v>0</v>
      </c>
      <c r="J15" s="72">
        <f t="shared" si="1"/>
        <v>5797706</v>
      </c>
      <c r="K15" s="72"/>
    </row>
    <row r="16" spans="1:11" s="109" customFormat="1" ht="12.75">
      <c r="A16" s="113">
        <v>37288</v>
      </c>
      <c r="B16" s="110">
        <v>2517500</v>
      </c>
      <c r="C16" s="110">
        <v>0</v>
      </c>
      <c r="D16" s="72">
        <f t="shared" si="0"/>
        <v>2517500</v>
      </c>
      <c r="E16" s="72"/>
      <c r="F16" s="126"/>
      <c r="G16" s="107">
        <v>37288</v>
      </c>
      <c r="H16" s="110">
        <v>5254131</v>
      </c>
      <c r="I16" s="110">
        <v>0</v>
      </c>
      <c r="J16" s="72">
        <f t="shared" si="1"/>
        <v>5254131</v>
      </c>
      <c r="K16" s="72"/>
    </row>
    <row r="17" spans="1:11" s="109" customFormat="1" ht="12.75">
      <c r="A17" s="113">
        <v>37316</v>
      </c>
      <c r="B17" s="110">
        <v>2789613</v>
      </c>
      <c r="C17" s="110">
        <v>0</v>
      </c>
      <c r="D17" s="72">
        <f t="shared" si="0"/>
        <v>2789613</v>
      </c>
      <c r="E17" s="72"/>
      <c r="F17" s="126"/>
      <c r="G17" s="107">
        <v>37316</v>
      </c>
      <c r="H17" s="110">
        <v>6027741</v>
      </c>
      <c r="I17" s="110">
        <v>0</v>
      </c>
      <c r="J17" s="72">
        <f t="shared" si="1"/>
        <v>6027741</v>
      </c>
      <c r="K17" s="72"/>
    </row>
    <row r="18" spans="1:11" s="109" customFormat="1" ht="12.75">
      <c r="A18" s="113">
        <v>37347</v>
      </c>
      <c r="B18" s="110">
        <v>2573339</v>
      </c>
      <c r="C18" s="110">
        <v>0</v>
      </c>
      <c r="D18" s="72">
        <f t="shared" si="0"/>
        <v>2573339</v>
      </c>
      <c r="E18" s="72"/>
      <c r="F18" s="126"/>
      <c r="G18" s="107">
        <v>37347</v>
      </c>
      <c r="H18" s="110">
        <v>5716746</v>
      </c>
      <c r="I18" s="110">
        <v>0</v>
      </c>
      <c r="J18" s="72">
        <f t="shared" si="1"/>
        <v>5716746</v>
      </c>
      <c r="K18" s="72"/>
    </row>
    <row r="19" spans="1:11" s="109" customFormat="1" ht="12.75">
      <c r="A19" s="113">
        <v>37377</v>
      </c>
      <c r="B19" s="110">
        <v>2528716</v>
      </c>
      <c r="C19" s="110">
        <v>0</v>
      </c>
      <c r="D19" s="72">
        <f t="shared" si="0"/>
        <v>2528716</v>
      </c>
      <c r="E19" s="72"/>
      <c r="F19" s="126"/>
      <c r="G19" s="107">
        <v>37377</v>
      </c>
      <c r="H19" s="110">
        <v>5654012</v>
      </c>
      <c r="I19" s="110">
        <v>0</v>
      </c>
      <c r="J19" s="72">
        <f t="shared" si="1"/>
        <v>5654012</v>
      </c>
      <c r="K19" s="72"/>
    </row>
    <row r="20" spans="1:11" s="109" customFormat="1" ht="12.75">
      <c r="A20" s="113">
        <v>37408</v>
      </c>
      <c r="B20" s="110">
        <v>2570953</v>
      </c>
      <c r="C20" s="110">
        <v>0</v>
      </c>
      <c r="D20" s="72">
        <f t="shared" si="0"/>
        <v>2570953</v>
      </c>
      <c r="E20" s="72"/>
      <c r="F20" s="126"/>
      <c r="G20" s="107">
        <v>37408</v>
      </c>
      <c r="H20" s="110">
        <v>5581424</v>
      </c>
      <c r="I20" s="110">
        <v>0</v>
      </c>
      <c r="J20" s="72">
        <f t="shared" si="1"/>
        <v>5581424</v>
      </c>
      <c r="K20" s="72"/>
    </row>
    <row r="21" spans="1:11" s="109" customFormat="1" ht="12.75">
      <c r="A21" s="113">
        <v>37438</v>
      </c>
      <c r="B21" s="110">
        <v>2730796</v>
      </c>
      <c r="C21" s="110">
        <v>0</v>
      </c>
      <c r="D21" s="72">
        <f t="shared" si="0"/>
        <v>2730796</v>
      </c>
      <c r="E21" s="72"/>
      <c r="F21" s="126"/>
      <c r="G21" s="107">
        <v>37438</v>
      </c>
      <c r="H21" s="110">
        <v>5655925</v>
      </c>
      <c r="I21" s="110">
        <v>0</v>
      </c>
      <c r="J21" s="72">
        <f t="shared" si="1"/>
        <v>5655925</v>
      </c>
      <c r="K21" s="72"/>
    </row>
    <row r="22" spans="1:11" s="109" customFormat="1" ht="12.75">
      <c r="A22" s="113">
        <v>37469</v>
      </c>
      <c r="B22" s="110">
        <v>2809669</v>
      </c>
      <c r="C22" s="110">
        <v>0</v>
      </c>
      <c r="D22" s="72">
        <f t="shared" si="0"/>
        <v>2809669</v>
      </c>
      <c r="E22" s="72"/>
      <c r="F22" s="126"/>
      <c r="G22" s="107">
        <v>37469</v>
      </c>
      <c r="H22" s="110">
        <v>5131422</v>
      </c>
      <c r="I22" s="110">
        <v>0</v>
      </c>
      <c r="J22" s="72">
        <f t="shared" si="1"/>
        <v>5131422</v>
      </c>
      <c r="K22" s="72"/>
    </row>
    <row r="23" spans="1:11" s="109" customFormat="1" ht="12.75">
      <c r="A23" s="113">
        <v>37500</v>
      </c>
      <c r="B23" s="110">
        <v>2690215</v>
      </c>
      <c r="C23" s="110">
        <v>0</v>
      </c>
      <c r="D23" s="72">
        <f t="shared" si="0"/>
        <v>2690215</v>
      </c>
      <c r="E23" s="72"/>
      <c r="F23" s="126"/>
      <c r="G23" s="107">
        <v>37500</v>
      </c>
      <c r="H23" s="110">
        <v>5586256</v>
      </c>
      <c r="I23" s="110">
        <v>0</v>
      </c>
      <c r="J23" s="72">
        <f t="shared" si="1"/>
        <v>5586256</v>
      </c>
      <c r="K23" s="72"/>
    </row>
    <row r="24" spans="1:11" s="109" customFormat="1" ht="12.75">
      <c r="A24" s="113">
        <v>37530</v>
      </c>
      <c r="B24" s="110">
        <v>2723960</v>
      </c>
      <c r="C24" s="110">
        <v>0</v>
      </c>
      <c r="D24" s="72">
        <f t="shared" si="0"/>
        <v>2723960</v>
      </c>
      <c r="E24" s="72"/>
      <c r="F24" s="126"/>
      <c r="G24" s="107">
        <v>37530</v>
      </c>
      <c r="H24" s="110">
        <v>5845986</v>
      </c>
      <c r="I24" s="110">
        <v>0</v>
      </c>
      <c r="J24" s="72">
        <f t="shared" si="1"/>
        <v>5845986</v>
      </c>
      <c r="K24" s="72"/>
    </row>
    <row r="25" spans="1:11" s="109" customFormat="1" ht="12.75">
      <c r="A25" s="113">
        <v>37561</v>
      </c>
      <c r="B25" s="110">
        <v>2634279</v>
      </c>
      <c r="C25" s="110">
        <v>0</v>
      </c>
      <c r="D25" s="72">
        <f t="shared" si="0"/>
        <v>2634279</v>
      </c>
      <c r="E25" s="72"/>
      <c r="F25" s="126"/>
      <c r="G25" s="107">
        <v>37561</v>
      </c>
      <c r="H25" s="110">
        <v>5741899</v>
      </c>
      <c r="I25" s="110">
        <v>0</v>
      </c>
      <c r="J25" s="72">
        <f t="shared" si="1"/>
        <v>5741899</v>
      </c>
      <c r="K25" s="72"/>
    </row>
    <row r="26" spans="1:11" s="117" customFormat="1" ht="12.75">
      <c r="A26" s="114">
        <v>37591</v>
      </c>
      <c r="B26" s="115">
        <v>2636518</v>
      </c>
      <c r="C26" s="115">
        <v>0</v>
      </c>
      <c r="D26" s="85">
        <f t="shared" si="0"/>
        <v>2636518</v>
      </c>
      <c r="E26" s="85">
        <f>SUM(D15:D26)</f>
        <v>32061347</v>
      </c>
      <c r="F26" s="126"/>
      <c r="G26" s="116">
        <v>37591</v>
      </c>
      <c r="H26" s="115">
        <v>5803386</v>
      </c>
      <c r="I26" s="115">
        <v>0</v>
      </c>
      <c r="J26" s="85">
        <f t="shared" si="1"/>
        <v>5803386</v>
      </c>
      <c r="K26" s="85">
        <f>SUM(J15:J26)</f>
        <v>67796634</v>
      </c>
    </row>
    <row r="27" spans="1:11" s="109" customFormat="1" ht="12.75">
      <c r="A27" s="113">
        <v>37622</v>
      </c>
      <c r="B27" s="110">
        <v>2596210</v>
      </c>
      <c r="C27" s="110">
        <v>0</v>
      </c>
      <c r="D27" s="72">
        <f t="shared" si="0"/>
        <v>2596210</v>
      </c>
      <c r="E27" s="72"/>
      <c r="F27" s="126"/>
      <c r="G27" s="107">
        <v>37622</v>
      </c>
      <c r="H27" s="110">
        <v>5356210</v>
      </c>
      <c r="I27" s="110">
        <v>0</v>
      </c>
      <c r="J27" s="72">
        <f t="shared" si="1"/>
        <v>5356210</v>
      </c>
      <c r="K27" s="72"/>
    </row>
    <row r="28" spans="1:11" s="109" customFormat="1" ht="12.75">
      <c r="A28" s="113">
        <v>37653</v>
      </c>
      <c r="B28" s="110">
        <v>2383106</v>
      </c>
      <c r="C28" s="110">
        <v>0</v>
      </c>
      <c r="D28" s="72">
        <f t="shared" si="0"/>
        <v>2383106</v>
      </c>
      <c r="E28" s="72"/>
      <c r="F28" s="126"/>
      <c r="G28" s="107">
        <v>37653</v>
      </c>
      <c r="H28" s="110">
        <v>4723252</v>
      </c>
      <c r="I28" s="110">
        <v>0</v>
      </c>
      <c r="J28" s="72">
        <f t="shared" si="1"/>
        <v>4723252</v>
      </c>
      <c r="K28" s="72"/>
    </row>
    <row r="29" spans="1:11" s="109" customFormat="1" ht="12.75">
      <c r="A29" s="113">
        <v>37681</v>
      </c>
      <c r="B29" s="110">
        <v>2423235</v>
      </c>
      <c r="C29" s="110">
        <v>0</v>
      </c>
      <c r="D29" s="72">
        <f t="shared" si="0"/>
        <v>2423235</v>
      </c>
      <c r="E29" s="72"/>
      <c r="F29" s="126"/>
      <c r="G29" s="107">
        <v>37681</v>
      </c>
      <c r="H29" s="110">
        <v>4928629</v>
      </c>
      <c r="I29" s="110">
        <v>0</v>
      </c>
      <c r="J29" s="72">
        <f t="shared" si="1"/>
        <v>4928629</v>
      </c>
      <c r="K29" s="72"/>
    </row>
    <row r="30" spans="1:11" s="109" customFormat="1" ht="12.75">
      <c r="A30" s="113">
        <v>37712</v>
      </c>
      <c r="B30" s="110">
        <v>2481964</v>
      </c>
      <c r="C30" s="110">
        <v>0</v>
      </c>
      <c r="D30" s="72">
        <f t="shared" si="0"/>
        <v>2481964</v>
      </c>
      <c r="E30" s="72"/>
      <c r="F30" s="126"/>
      <c r="G30" s="107">
        <v>37712</v>
      </c>
      <c r="H30" s="110">
        <v>5252306</v>
      </c>
      <c r="I30" s="110">
        <v>0</v>
      </c>
      <c r="J30" s="72">
        <f t="shared" si="1"/>
        <v>5252306</v>
      </c>
      <c r="K30" s="72"/>
    </row>
    <row r="31" spans="1:11" s="109" customFormat="1" ht="12.75">
      <c r="A31" s="113">
        <v>37742</v>
      </c>
      <c r="B31" s="110">
        <v>2588565</v>
      </c>
      <c r="C31" s="110">
        <v>0</v>
      </c>
      <c r="D31" s="72">
        <f t="shared" si="0"/>
        <v>2588565</v>
      </c>
      <c r="E31" s="72"/>
      <c r="F31" s="126"/>
      <c r="G31" s="107">
        <v>37742</v>
      </c>
      <c r="H31" s="110">
        <v>5450432</v>
      </c>
      <c r="I31" s="110">
        <v>0</v>
      </c>
      <c r="J31" s="72">
        <f t="shared" si="1"/>
        <v>5450432</v>
      </c>
      <c r="K31" s="72"/>
    </row>
    <row r="32" spans="1:11" s="109" customFormat="1" ht="12.75">
      <c r="A32" s="113">
        <v>37773</v>
      </c>
      <c r="B32" s="110">
        <v>2565517</v>
      </c>
      <c r="C32" s="110">
        <v>0</v>
      </c>
      <c r="D32" s="72">
        <f t="shared" si="0"/>
        <v>2565517</v>
      </c>
      <c r="E32" s="72"/>
      <c r="F32" s="126"/>
      <c r="G32" s="107">
        <v>37773</v>
      </c>
      <c r="H32" s="110">
        <v>5159133</v>
      </c>
      <c r="I32" s="110">
        <v>0</v>
      </c>
      <c r="J32" s="72">
        <f t="shared" si="1"/>
        <v>5159133</v>
      </c>
      <c r="K32" s="72"/>
    </row>
    <row r="33" spans="1:11" s="109" customFormat="1" ht="12.75">
      <c r="A33" s="113">
        <v>37803</v>
      </c>
      <c r="B33" s="110">
        <v>2620932</v>
      </c>
      <c r="C33" s="110">
        <v>0</v>
      </c>
      <c r="D33" s="72">
        <f t="shared" si="0"/>
        <v>2620932</v>
      </c>
      <c r="E33" s="72"/>
      <c r="F33" s="126"/>
      <c r="G33" s="107">
        <v>37803</v>
      </c>
      <c r="H33" s="110">
        <v>5105575</v>
      </c>
      <c r="I33" s="110">
        <v>0</v>
      </c>
      <c r="J33" s="72">
        <f t="shared" si="1"/>
        <v>5105575</v>
      </c>
      <c r="K33" s="72"/>
    </row>
    <row r="34" spans="1:11" s="109" customFormat="1" ht="12.75">
      <c r="A34" s="113">
        <v>37834</v>
      </c>
      <c r="B34" s="110">
        <v>2574187</v>
      </c>
      <c r="C34" s="110">
        <v>0</v>
      </c>
      <c r="D34" s="72">
        <f t="shared" si="0"/>
        <v>2574187</v>
      </c>
      <c r="E34" s="72"/>
      <c r="F34" s="126"/>
      <c r="G34" s="107">
        <v>37834</v>
      </c>
      <c r="H34" s="110">
        <v>4752166</v>
      </c>
      <c r="I34" s="110">
        <v>0</v>
      </c>
      <c r="J34" s="72">
        <f t="shared" si="1"/>
        <v>4752166</v>
      </c>
      <c r="K34" s="72"/>
    </row>
    <row r="35" spans="1:11" s="109" customFormat="1" ht="12.75">
      <c r="A35" s="113">
        <v>37865</v>
      </c>
      <c r="B35" s="110">
        <v>2456974</v>
      </c>
      <c r="C35" s="110">
        <v>0</v>
      </c>
      <c r="D35" s="72">
        <f t="shared" si="0"/>
        <v>2456974</v>
      </c>
      <c r="E35" s="72"/>
      <c r="F35" s="126"/>
      <c r="G35" s="107">
        <v>37865</v>
      </c>
      <c r="H35" s="110">
        <v>4619270</v>
      </c>
      <c r="I35" s="110">
        <v>0</v>
      </c>
      <c r="J35" s="72">
        <f t="shared" si="1"/>
        <v>4619270</v>
      </c>
      <c r="K35" s="72"/>
    </row>
    <row r="36" spans="1:11" s="109" customFormat="1" ht="12.75">
      <c r="A36" s="113">
        <v>37895</v>
      </c>
      <c r="B36" s="110">
        <v>2227155</v>
      </c>
      <c r="C36" s="110">
        <v>0</v>
      </c>
      <c r="D36" s="72">
        <f t="shared" si="0"/>
        <v>2227155</v>
      </c>
      <c r="E36" s="72"/>
      <c r="F36" s="126"/>
      <c r="G36" s="107">
        <v>37895</v>
      </c>
      <c r="H36" s="110">
        <v>3980582</v>
      </c>
      <c r="I36" s="110">
        <v>0</v>
      </c>
      <c r="J36" s="72">
        <f t="shared" si="1"/>
        <v>3980582</v>
      </c>
      <c r="K36" s="72"/>
    </row>
    <row r="37" spans="1:11" s="109" customFormat="1" ht="12.75">
      <c r="A37" s="113">
        <v>37926</v>
      </c>
      <c r="B37" s="110">
        <v>2415757</v>
      </c>
      <c r="C37" s="110">
        <v>0</v>
      </c>
      <c r="D37" s="72">
        <f t="shared" si="0"/>
        <v>2415757</v>
      </c>
      <c r="E37" s="72"/>
      <c r="F37" s="126"/>
      <c r="G37" s="107">
        <v>37926</v>
      </c>
      <c r="H37" s="110">
        <v>4355701</v>
      </c>
      <c r="I37" s="110">
        <v>0</v>
      </c>
      <c r="J37" s="72">
        <f t="shared" si="1"/>
        <v>4355701</v>
      </c>
      <c r="K37" s="72"/>
    </row>
    <row r="38" spans="1:11" s="117" customFormat="1" ht="12.75">
      <c r="A38" s="114">
        <v>37956</v>
      </c>
      <c r="B38" s="115">
        <v>2403873</v>
      </c>
      <c r="C38" s="115">
        <v>0</v>
      </c>
      <c r="D38" s="85">
        <f t="shared" si="0"/>
        <v>2403873</v>
      </c>
      <c r="E38" s="85">
        <f>SUM(D27:D38)</f>
        <v>29737475</v>
      </c>
      <c r="F38" s="126"/>
      <c r="G38" s="116">
        <v>37956</v>
      </c>
      <c r="H38" s="115">
        <v>4719452</v>
      </c>
      <c r="I38" s="115">
        <v>0</v>
      </c>
      <c r="J38" s="85">
        <f t="shared" si="1"/>
        <v>4719452</v>
      </c>
      <c r="K38" s="85">
        <f>SUM(J27:J38)</f>
        <v>58402708</v>
      </c>
    </row>
    <row r="39" spans="1:11" s="109" customFormat="1" ht="12.75">
      <c r="A39" s="113">
        <v>37987</v>
      </c>
      <c r="B39" s="110">
        <v>2454104</v>
      </c>
      <c r="C39" s="110">
        <v>0</v>
      </c>
      <c r="D39" s="72">
        <f t="shared" si="0"/>
        <v>2454104</v>
      </c>
      <c r="E39" s="72"/>
      <c r="F39" s="126"/>
      <c r="G39" s="107">
        <v>37987</v>
      </c>
      <c r="H39" s="110">
        <v>4883988</v>
      </c>
      <c r="I39" s="110">
        <v>0</v>
      </c>
      <c r="J39" s="72">
        <f t="shared" si="1"/>
        <v>4883988</v>
      </c>
      <c r="K39" s="72"/>
    </row>
    <row r="40" spans="1:11" s="109" customFormat="1" ht="12.75">
      <c r="A40" s="113">
        <v>38018</v>
      </c>
      <c r="B40" s="110">
        <v>2205516</v>
      </c>
      <c r="C40" s="110">
        <v>0</v>
      </c>
      <c r="D40" s="72">
        <f t="shared" si="0"/>
        <v>2205516</v>
      </c>
      <c r="E40" s="72"/>
      <c r="F40" s="126"/>
      <c r="G40" s="107">
        <v>38018</v>
      </c>
      <c r="H40" s="110">
        <v>4103699</v>
      </c>
      <c r="I40" s="110">
        <v>0</v>
      </c>
      <c r="J40" s="72">
        <f t="shared" si="1"/>
        <v>4103699</v>
      </c>
      <c r="K40" s="72"/>
    </row>
    <row r="41" spans="1:11" s="109" customFormat="1" ht="12.75">
      <c r="A41" s="113">
        <v>38047</v>
      </c>
      <c r="B41" s="110">
        <v>2434895</v>
      </c>
      <c r="C41" s="110">
        <v>0</v>
      </c>
      <c r="D41" s="72">
        <f t="shared" si="0"/>
        <v>2434895</v>
      </c>
      <c r="E41" s="72"/>
      <c r="F41" s="126"/>
      <c r="G41" s="107">
        <v>38047</v>
      </c>
      <c r="H41" s="110">
        <v>4479443</v>
      </c>
      <c r="I41" s="110">
        <v>0</v>
      </c>
      <c r="J41" s="72">
        <f t="shared" si="1"/>
        <v>4479443</v>
      </c>
      <c r="K41" s="72"/>
    </row>
    <row r="42" spans="1:11" s="109" customFormat="1" ht="12.75">
      <c r="A42" s="113">
        <v>38078</v>
      </c>
      <c r="B42" s="110">
        <v>2391440</v>
      </c>
      <c r="C42" s="110">
        <v>0</v>
      </c>
      <c r="D42" s="72">
        <f t="shared" si="0"/>
        <v>2391440</v>
      </c>
      <c r="E42" s="72"/>
      <c r="F42" s="126"/>
      <c r="G42" s="107">
        <v>38078</v>
      </c>
      <c r="H42" s="110">
        <v>4618298</v>
      </c>
      <c r="I42" s="110">
        <v>0</v>
      </c>
      <c r="J42" s="72">
        <f t="shared" si="1"/>
        <v>4618298</v>
      </c>
      <c r="K42" s="72"/>
    </row>
    <row r="43" spans="1:11" s="109" customFormat="1" ht="12.75">
      <c r="A43" s="113">
        <v>38108</v>
      </c>
      <c r="B43" s="110">
        <v>2432017</v>
      </c>
      <c r="C43" s="110">
        <v>0</v>
      </c>
      <c r="D43" s="72">
        <f t="shared" si="0"/>
        <v>2432017</v>
      </c>
      <c r="E43" s="72"/>
      <c r="F43" s="127"/>
      <c r="G43" s="107">
        <v>38108</v>
      </c>
      <c r="H43" s="110">
        <v>4926581</v>
      </c>
      <c r="I43" s="110">
        <v>0</v>
      </c>
      <c r="J43" s="72">
        <f t="shared" si="1"/>
        <v>4926581</v>
      </c>
      <c r="K43" s="72"/>
    </row>
    <row r="44" spans="1:11" s="109" customFormat="1" ht="12.75">
      <c r="A44" s="113">
        <v>38139</v>
      </c>
      <c r="B44" s="110">
        <v>2266610</v>
      </c>
      <c r="C44" s="110">
        <v>0</v>
      </c>
      <c r="D44" s="72">
        <f t="shared" si="0"/>
        <v>2266610</v>
      </c>
      <c r="E44" s="72"/>
      <c r="F44" s="127"/>
      <c r="G44" s="107">
        <v>38139</v>
      </c>
      <c r="H44" s="110">
        <v>4711048</v>
      </c>
      <c r="I44" s="110">
        <v>0</v>
      </c>
      <c r="J44" s="72">
        <f t="shared" si="1"/>
        <v>4711048</v>
      </c>
      <c r="K44" s="72"/>
    </row>
    <row r="45" spans="1:11" s="109" customFormat="1" ht="12.75">
      <c r="A45" s="113">
        <v>38169</v>
      </c>
      <c r="B45" s="110">
        <v>2302065</v>
      </c>
      <c r="C45" s="110">
        <v>0</v>
      </c>
      <c r="D45" s="72">
        <f t="shared" si="0"/>
        <v>2302065</v>
      </c>
      <c r="E45" s="72"/>
      <c r="F45" s="127"/>
      <c r="G45" s="107">
        <v>38169</v>
      </c>
      <c r="H45" s="110">
        <v>4843716</v>
      </c>
      <c r="I45" s="110">
        <v>0</v>
      </c>
      <c r="J45" s="72">
        <f t="shared" si="1"/>
        <v>4843716</v>
      </c>
      <c r="K45" s="72"/>
    </row>
    <row r="46" spans="1:11" s="109" customFormat="1" ht="12.75">
      <c r="A46" s="113">
        <v>38200</v>
      </c>
      <c r="B46" s="110">
        <v>2241712</v>
      </c>
      <c r="C46" s="110">
        <v>0</v>
      </c>
      <c r="D46" s="72">
        <f t="shared" si="0"/>
        <v>2241712</v>
      </c>
      <c r="E46" s="72"/>
      <c r="F46" s="126"/>
      <c r="G46" s="107">
        <v>38203</v>
      </c>
      <c r="H46" s="110">
        <v>4656864</v>
      </c>
      <c r="I46" s="110">
        <v>0</v>
      </c>
      <c r="J46" s="72">
        <f t="shared" si="1"/>
        <v>4656864</v>
      </c>
      <c r="K46" s="72"/>
    </row>
    <row r="47" spans="1:11" s="109" customFormat="1" ht="12.75">
      <c r="A47" s="113">
        <v>38231</v>
      </c>
      <c r="B47" s="110">
        <v>2239474</v>
      </c>
      <c r="C47" s="110">
        <v>0</v>
      </c>
      <c r="D47" s="72">
        <f t="shared" si="0"/>
        <v>2239474</v>
      </c>
      <c r="E47" s="72"/>
      <c r="F47" s="106"/>
      <c r="G47" s="107">
        <v>38231</v>
      </c>
      <c r="H47" s="110">
        <v>4533709</v>
      </c>
      <c r="I47" s="110">
        <v>0</v>
      </c>
      <c r="J47" s="72">
        <f t="shared" si="1"/>
        <v>4533709</v>
      </c>
      <c r="K47" s="72"/>
    </row>
    <row r="48" spans="1:11" s="109" customFormat="1" ht="12.75">
      <c r="A48" s="113">
        <v>38261</v>
      </c>
      <c r="B48" s="110">
        <v>2117482</v>
      </c>
      <c r="C48" s="110">
        <v>0</v>
      </c>
      <c r="D48" s="72">
        <f t="shared" si="0"/>
        <v>2117482</v>
      </c>
      <c r="E48" s="72"/>
      <c r="F48" s="106"/>
      <c r="G48" s="118">
        <v>38261</v>
      </c>
      <c r="H48" s="110">
        <v>4457345</v>
      </c>
      <c r="I48" s="110">
        <v>0</v>
      </c>
      <c r="J48" s="72">
        <f t="shared" si="1"/>
        <v>4457345</v>
      </c>
      <c r="K48" s="72"/>
    </row>
    <row r="49" spans="1:11" s="109" customFormat="1" ht="12.75">
      <c r="A49" s="113">
        <v>38292</v>
      </c>
      <c r="B49" s="110">
        <v>2171150</v>
      </c>
      <c r="C49" s="110">
        <v>0</v>
      </c>
      <c r="D49" s="72">
        <f t="shared" si="0"/>
        <v>2171150</v>
      </c>
      <c r="E49" s="72"/>
      <c r="F49" s="106"/>
      <c r="G49" s="118">
        <v>38292</v>
      </c>
      <c r="H49" s="110">
        <v>4268510</v>
      </c>
      <c r="I49" s="110">
        <v>0</v>
      </c>
      <c r="J49" s="72">
        <f t="shared" si="1"/>
        <v>4268510</v>
      </c>
      <c r="K49" s="72"/>
    </row>
    <row r="50" spans="1:44" s="117" customFormat="1" ht="12.75">
      <c r="A50" s="114">
        <v>38322</v>
      </c>
      <c r="B50" s="115">
        <v>2251518</v>
      </c>
      <c r="C50" s="115">
        <v>0</v>
      </c>
      <c r="D50" s="85">
        <f t="shared" si="0"/>
        <v>2251518</v>
      </c>
      <c r="E50" s="85">
        <f>SUM(D39:D50)</f>
        <v>27507983</v>
      </c>
      <c r="F50" s="106"/>
      <c r="G50" s="119">
        <v>38322</v>
      </c>
      <c r="H50" s="115">
        <v>4164697</v>
      </c>
      <c r="I50" s="115">
        <v>0</v>
      </c>
      <c r="J50" s="85">
        <f t="shared" si="1"/>
        <v>4164697</v>
      </c>
      <c r="K50" s="85">
        <f>SUM(J39:J50)</f>
        <v>54647898</v>
      </c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</row>
    <row r="51" spans="1:44" s="117" customFormat="1" ht="12.75">
      <c r="A51" s="113">
        <v>38353</v>
      </c>
      <c r="B51" s="110">
        <v>2363196</v>
      </c>
      <c r="C51" s="110">
        <v>0</v>
      </c>
      <c r="D51" s="72">
        <f t="shared" si="0"/>
        <v>2363196</v>
      </c>
      <c r="E51" s="72"/>
      <c r="F51" s="106"/>
      <c r="G51" s="121">
        <v>38353</v>
      </c>
      <c r="H51" s="110">
        <v>4290997</v>
      </c>
      <c r="I51" s="110">
        <v>785</v>
      </c>
      <c r="J51" s="72">
        <f t="shared" si="1"/>
        <v>4291782</v>
      </c>
      <c r="K51" s="72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</row>
    <row r="52" spans="1:44" s="117" customFormat="1" ht="12.75">
      <c r="A52" s="113">
        <v>38384</v>
      </c>
      <c r="B52" s="110">
        <v>1979003</v>
      </c>
      <c r="C52" s="110">
        <v>0</v>
      </c>
      <c r="D52" s="72">
        <f t="shared" si="0"/>
        <v>1979003</v>
      </c>
      <c r="E52" s="72"/>
      <c r="F52" s="106"/>
      <c r="G52" s="121">
        <v>38384</v>
      </c>
      <c r="H52" s="110">
        <v>3993972</v>
      </c>
      <c r="I52" s="110">
        <v>0</v>
      </c>
      <c r="J52" s="72">
        <f t="shared" si="1"/>
        <v>3993972</v>
      </c>
      <c r="K52" s="72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17" customFormat="1" ht="12.75">
      <c r="A53" s="113">
        <v>38412</v>
      </c>
      <c r="B53" s="110">
        <v>2383294</v>
      </c>
      <c r="C53" s="110">
        <v>0</v>
      </c>
      <c r="D53" s="72">
        <f t="shared" si="0"/>
        <v>2383294</v>
      </c>
      <c r="E53" s="72"/>
      <c r="F53" s="106"/>
      <c r="G53" s="121">
        <v>38412</v>
      </c>
      <c r="H53" s="110">
        <v>4342538</v>
      </c>
      <c r="I53" s="110">
        <v>0</v>
      </c>
      <c r="J53" s="72">
        <f t="shared" si="1"/>
        <v>4342538</v>
      </c>
      <c r="K53" s="72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</row>
    <row r="54" spans="1:44" s="117" customFormat="1" ht="12.75">
      <c r="A54" s="113">
        <v>38443</v>
      </c>
      <c r="B54" s="110">
        <v>2189433</v>
      </c>
      <c r="C54" s="110">
        <v>0</v>
      </c>
      <c r="D54" s="72">
        <f t="shared" si="0"/>
        <v>2189433</v>
      </c>
      <c r="E54" s="72"/>
      <c r="F54" s="106"/>
      <c r="G54" s="121">
        <v>38443</v>
      </c>
      <c r="H54" s="110">
        <v>4557336</v>
      </c>
      <c r="I54" s="110">
        <v>0</v>
      </c>
      <c r="J54" s="72">
        <f t="shared" si="1"/>
        <v>4557336</v>
      </c>
      <c r="K54" s="72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</row>
    <row r="55" spans="1:44" s="117" customFormat="1" ht="12.75">
      <c r="A55" s="113">
        <v>38473</v>
      </c>
      <c r="B55" s="110">
        <v>2380204</v>
      </c>
      <c r="C55" s="110">
        <v>0</v>
      </c>
      <c r="D55" s="72">
        <f t="shared" si="0"/>
        <v>2380204</v>
      </c>
      <c r="E55" s="72"/>
      <c r="F55" s="106"/>
      <c r="G55" s="121">
        <v>38473</v>
      </c>
      <c r="H55" s="110">
        <v>4745755</v>
      </c>
      <c r="I55" s="110">
        <v>0</v>
      </c>
      <c r="J55" s="72">
        <f t="shared" si="1"/>
        <v>4745755</v>
      </c>
      <c r="K55" s="72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</row>
    <row r="56" spans="1:11" s="109" customFormat="1" ht="12.75">
      <c r="A56" s="113">
        <v>38504</v>
      </c>
      <c r="B56" s="110">
        <v>2107997</v>
      </c>
      <c r="C56" s="110">
        <v>0</v>
      </c>
      <c r="D56" s="72">
        <f t="shared" si="0"/>
        <v>2107997</v>
      </c>
      <c r="E56" s="72"/>
      <c r="F56" s="106"/>
      <c r="G56" s="121">
        <v>38504</v>
      </c>
      <c r="H56" s="110">
        <v>3985697</v>
      </c>
      <c r="I56" s="110">
        <v>0</v>
      </c>
      <c r="J56" s="72">
        <f t="shared" si="1"/>
        <v>3985697</v>
      </c>
      <c r="K56" s="72"/>
    </row>
    <row r="57" spans="1:11" s="109" customFormat="1" ht="12.75">
      <c r="A57" s="113">
        <v>38534</v>
      </c>
      <c r="B57" s="110">
        <v>2092238</v>
      </c>
      <c r="C57" s="110">
        <v>0</v>
      </c>
      <c r="D57" s="72">
        <f t="shared" si="0"/>
        <v>2092238</v>
      </c>
      <c r="E57" s="72"/>
      <c r="F57" s="106"/>
      <c r="G57" s="121">
        <v>38534</v>
      </c>
      <c r="H57" s="110">
        <v>4397179</v>
      </c>
      <c r="I57" s="110">
        <v>0</v>
      </c>
      <c r="J57" s="72">
        <f t="shared" si="1"/>
        <v>4397179</v>
      </c>
      <c r="K57" s="72"/>
    </row>
    <row r="58" spans="1:11" s="109" customFormat="1" ht="12.75">
      <c r="A58" s="113">
        <v>38565</v>
      </c>
      <c r="B58" s="110">
        <v>2136214</v>
      </c>
      <c r="C58" s="110">
        <v>0</v>
      </c>
      <c r="D58" s="72">
        <f t="shared" si="0"/>
        <v>2136214</v>
      </c>
      <c r="E58" s="72"/>
      <c r="F58" s="106"/>
      <c r="G58" s="121">
        <v>38565</v>
      </c>
      <c r="H58" s="110">
        <v>4646164</v>
      </c>
      <c r="I58" s="110">
        <v>0</v>
      </c>
      <c r="J58" s="72">
        <f t="shared" si="1"/>
        <v>4646164</v>
      </c>
      <c r="K58" s="72"/>
    </row>
    <row r="59" spans="1:11" s="109" customFormat="1" ht="12.75">
      <c r="A59" s="113">
        <v>38596</v>
      </c>
      <c r="B59" s="110">
        <v>2258404</v>
      </c>
      <c r="C59" s="110">
        <v>0</v>
      </c>
      <c r="D59" s="72">
        <f t="shared" si="0"/>
        <v>2258404</v>
      </c>
      <c r="E59" s="72"/>
      <c r="F59" s="106"/>
      <c r="G59" s="121">
        <v>38596</v>
      </c>
      <c r="H59" s="110">
        <v>4660605</v>
      </c>
      <c r="I59" s="110">
        <v>0</v>
      </c>
      <c r="J59" s="72">
        <f t="shared" si="1"/>
        <v>4660605</v>
      </c>
      <c r="K59" s="72"/>
    </row>
    <row r="60" spans="1:11" s="109" customFormat="1" ht="12.75">
      <c r="A60" s="113">
        <v>38626</v>
      </c>
      <c r="B60" s="110">
        <v>2288665</v>
      </c>
      <c r="C60" s="110">
        <v>0</v>
      </c>
      <c r="D60" s="72">
        <f t="shared" si="0"/>
        <v>2288665</v>
      </c>
      <c r="E60" s="72"/>
      <c r="F60" s="106"/>
      <c r="G60" s="121">
        <v>38626</v>
      </c>
      <c r="H60" s="110">
        <v>4747954</v>
      </c>
      <c r="I60" s="110">
        <v>0</v>
      </c>
      <c r="J60" s="72">
        <f t="shared" si="1"/>
        <v>4747954</v>
      </c>
      <c r="K60" s="72"/>
    </row>
    <row r="61" spans="1:11" s="109" customFormat="1" ht="12.75">
      <c r="A61" s="113">
        <v>38657</v>
      </c>
      <c r="B61" s="110">
        <v>2206008</v>
      </c>
      <c r="C61" s="110">
        <v>0</v>
      </c>
      <c r="D61" s="72">
        <f t="shared" si="0"/>
        <v>2206008</v>
      </c>
      <c r="E61" s="72"/>
      <c r="F61" s="106"/>
      <c r="G61" s="121">
        <v>38657</v>
      </c>
      <c r="H61" s="110">
        <v>4896526</v>
      </c>
      <c r="I61" s="110">
        <v>0</v>
      </c>
      <c r="J61" s="72">
        <f t="shared" si="1"/>
        <v>4896526</v>
      </c>
      <c r="K61" s="72"/>
    </row>
    <row r="62" spans="1:11" s="117" customFormat="1" ht="12.75">
      <c r="A62" s="114">
        <v>38687</v>
      </c>
      <c r="B62" s="115">
        <v>2166649</v>
      </c>
      <c r="C62" s="115">
        <v>0</v>
      </c>
      <c r="D62" s="85">
        <f t="shared" si="0"/>
        <v>2166649</v>
      </c>
      <c r="E62" s="85">
        <f>SUM(D51:D62)</f>
        <v>26551305</v>
      </c>
      <c r="F62" s="106"/>
      <c r="G62" s="123">
        <v>38687</v>
      </c>
      <c r="H62" s="115">
        <v>4920887</v>
      </c>
      <c r="I62" s="115">
        <v>0</v>
      </c>
      <c r="J62" s="85">
        <f t="shared" si="1"/>
        <v>4920887</v>
      </c>
      <c r="K62" s="85">
        <f>SUM(J51:J62)</f>
        <v>54186395</v>
      </c>
    </row>
    <row r="63" spans="1:11" s="109" customFormat="1" ht="12.75">
      <c r="A63" s="113">
        <v>38718</v>
      </c>
      <c r="B63" s="110">
        <v>1902420</v>
      </c>
      <c r="C63" s="110">
        <v>0</v>
      </c>
      <c r="D63" s="72">
        <f t="shared" si="0"/>
        <v>1902420</v>
      </c>
      <c r="E63" s="72"/>
      <c r="F63" s="106"/>
      <c r="G63" s="121">
        <v>38718</v>
      </c>
      <c r="H63" s="110">
        <v>3808784</v>
      </c>
      <c r="I63" s="110">
        <v>0</v>
      </c>
      <c r="J63" s="72">
        <f t="shared" si="1"/>
        <v>3808784</v>
      </c>
      <c r="K63" s="72"/>
    </row>
    <row r="64" spans="1:11" s="109" customFormat="1" ht="12.75">
      <c r="A64" s="113">
        <v>38749</v>
      </c>
      <c r="B64" s="110">
        <v>1928632</v>
      </c>
      <c r="C64" s="110">
        <v>0</v>
      </c>
      <c r="D64" s="72">
        <f t="shared" si="0"/>
        <v>1928632</v>
      </c>
      <c r="E64" s="72"/>
      <c r="F64" s="106"/>
      <c r="G64" s="121">
        <v>38749</v>
      </c>
      <c r="H64" s="110">
        <v>3666718</v>
      </c>
      <c r="I64" s="110">
        <v>0</v>
      </c>
      <c r="J64" s="72">
        <f t="shared" si="1"/>
        <v>3666718</v>
      </c>
      <c r="K64" s="72"/>
    </row>
    <row r="65" spans="1:11" s="109" customFormat="1" ht="12.75">
      <c r="A65" s="113">
        <v>38777</v>
      </c>
      <c r="B65" s="110">
        <v>2173272</v>
      </c>
      <c r="C65" s="110">
        <v>0</v>
      </c>
      <c r="D65" s="72">
        <f t="shared" si="0"/>
        <v>2173272</v>
      </c>
      <c r="E65" s="72"/>
      <c r="F65" s="106"/>
      <c r="G65" s="113">
        <v>38777</v>
      </c>
      <c r="H65" s="110">
        <v>4161463</v>
      </c>
      <c r="I65" s="110">
        <v>0</v>
      </c>
      <c r="J65" s="72">
        <f t="shared" si="1"/>
        <v>4161463</v>
      </c>
      <c r="K65" s="72"/>
    </row>
    <row r="66" spans="1:11" s="109" customFormat="1" ht="12.75">
      <c r="A66" s="113">
        <v>38808</v>
      </c>
      <c r="B66" s="110">
        <v>2244054</v>
      </c>
      <c r="C66" s="110">
        <v>0</v>
      </c>
      <c r="D66" s="72">
        <f t="shared" si="0"/>
        <v>2244054</v>
      </c>
      <c r="E66" s="72"/>
      <c r="F66" s="106"/>
      <c r="G66" s="113">
        <v>38808</v>
      </c>
      <c r="H66" s="110">
        <v>4104506</v>
      </c>
      <c r="I66" s="110">
        <v>0</v>
      </c>
      <c r="J66" s="72">
        <f t="shared" si="1"/>
        <v>4104506</v>
      </c>
      <c r="K66" s="72"/>
    </row>
    <row r="67" spans="1:11" s="109" customFormat="1" ht="12.75">
      <c r="A67" s="113">
        <v>38838</v>
      </c>
      <c r="B67" s="110">
        <v>2333740</v>
      </c>
      <c r="C67" s="110">
        <v>0</v>
      </c>
      <c r="D67" s="72">
        <f aca="true" t="shared" si="2" ref="D67:D89">B67+C67</f>
        <v>2333740</v>
      </c>
      <c r="E67" s="72"/>
      <c r="F67" s="106"/>
      <c r="G67" s="113">
        <v>38838</v>
      </c>
      <c r="H67" s="110">
        <v>4326707</v>
      </c>
      <c r="I67" s="110">
        <v>0</v>
      </c>
      <c r="J67" s="72">
        <f aca="true" t="shared" si="3" ref="J67:J89">H67+I67</f>
        <v>4326707</v>
      </c>
      <c r="K67" s="72"/>
    </row>
    <row r="68" spans="1:11" s="109" customFormat="1" ht="12.75">
      <c r="A68" s="113">
        <v>38869</v>
      </c>
      <c r="B68" s="110">
        <v>2241009</v>
      </c>
      <c r="C68" s="110">
        <v>0</v>
      </c>
      <c r="D68" s="72">
        <f t="shared" si="2"/>
        <v>2241009</v>
      </c>
      <c r="E68" s="72"/>
      <c r="F68" s="106"/>
      <c r="G68" s="113">
        <v>38869</v>
      </c>
      <c r="H68" s="110">
        <v>4039463</v>
      </c>
      <c r="I68" s="110">
        <v>0</v>
      </c>
      <c r="J68" s="72">
        <f t="shared" si="3"/>
        <v>4039463</v>
      </c>
      <c r="K68" s="110"/>
    </row>
    <row r="69" spans="1:11" s="109" customFormat="1" ht="12.75">
      <c r="A69" s="113">
        <v>38899</v>
      </c>
      <c r="B69" s="110">
        <v>2220149</v>
      </c>
      <c r="C69" s="110">
        <v>0</v>
      </c>
      <c r="D69" s="72">
        <f t="shared" si="2"/>
        <v>2220149</v>
      </c>
      <c r="E69" s="72"/>
      <c r="F69" s="106"/>
      <c r="G69" s="113">
        <v>38899</v>
      </c>
      <c r="H69" s="110">
        <v>3891065</v>
      </c>
      <c r="I69" s="110">
        <v>0</v>
      </c>
      <c r="J69" s="72">
        <f t="shared" si="3"/>
        <v>3891065</v>
      </c>
      <c r="K69" s="110"/>
    </row>
    <row r="70" spans="1:11" s="109" customFormat="1" ht="12.75">
      <c r="A70" s="113">
        <v>38930</v>
      </c>
      <c r="B70" s="110">
        <v>2222273</v>
      </c>
      <c r="C70" s="110">
        <v>0</v>
      </c>
      <c r="D70" s="72">
        <f t="shared" si="2"/>
        <v>2222273</v>
      </c>
      <c r="E70" s="72"/>
      <c r="F70" s="106"/>
      <c r="G70" s="113">
        <v>38930</v>
      </c>
      <c r="H70" s="110">
        <v>3985459</v>
      </c>
      <c r="I70" s="110">
        <v>0</v>
      </c>
      <c r="J70" s="72">
        <f t="shared" si="3"/>
        <v>3985459</v>
      </c>
      <c r="K70" s="110"/>
    </row>
    <row r="71" spans="1:11" s="109" customFormat="1" ht="12.75">
      <c r="A71" s="113">
        <v>38961</v>
      </c>
      <c r="B71" s="110">
        <v>2085382</v>
      </c>
      <c r="C71" s="110">
        <v>0</v>
      </c>
      <c r="D71" s="72">
        <f t="shared" si="2"/>
        <v>2085382</v>
      </c>
      <c r="E71" s="72"/>
      <c r="F71" s="106"/>
      <c r="G71" s="113">
        <v>38961</v>
      </c>
      <c r="H71" s="110">
        <v>3241017</v>
      </c>
      <c r="I71" s="110">
        <v>0</v>
      </c>
      <c r="J71" s="72">
        <f t="shared" si="3"/>
        <v>3241017</v>
      </c>
      <c r="K71" s="110"/>
    </row>
    <row r="72" spans="1:11" s="109" customFormat="1" ht="12.75">
      <c r="A72" s="113">
        <v>38991</v>
      </c>
      <c r="B72" s="110">
        <v>2207963</v>
      </c>
      <c r="C72" s="110">
        <v>0</v>
      </c>
      <c r="D72" s="72">
        <f t="shared" si="2"/>
        <v>2207963</v>
      </c>
      <c r="E72" s="72"/>
      <c r="F72" s="106"/>
      <c r="G72" s="113">
        <v>38991</v>
      </c>
      <c r="H72" s="110">
        <v>3926555</v>
      </c>
      <c r="I72" s="110">
        <v>0</v>
      </c>
      <c r="J72" s="72">
        <f t="shared" si="3"/>
        <v>3926555</v>
      </c>
      <c r="K72" s="110"/>
    </row>
    <row r="73" spans="1:11" s="109" customFormat="1" ht="12.75">
      <c r="A73" s="113">
        <v>39022</v>
      </c>
      <c r="B73" s="110">
        <v>2141401</v>
      </c>
      <c r="C73" s="110">
        <v>0</v>
      </c>
      <c r="D73" s="72">
        <f t="shared" si="2"/>
        <v>2141401</v>
      </c>
      <c r="E73" s="72"/>
      <c r="F73" s="106"/>
      <c r="G73" s="113">
        <v>39022</v>
      </c>
      <c r="H73" s="110">
        <v>3769571</v>
      </c>
      <c r="I73" s="110">
        <v>0</v>
      </c>
      <c r="J73" s="72">
        <f t="shared" si="3"/>
        <v>3769571</v>
      </c>
      <c r="K73" s="110"/>
    </row>
    <row r="74" spans="1:11" s="117" customFormat="1" ht="12.75">
      <c r="A74" s="114">
        <v>39052</v>
      </c>
      <c r="B74" s="115">
        <v>2286668</v>
      </c>
      <c r="C74" s="115">
        <v>0</v>
      </c>
      <c r="D74" s="85">
        <f t="shared" si="2"/>
        <v>2286668</v>
      </c>
      <c r="E74" s="85">
        <f>SUM(D63:D74)</f>
        <v>25986963</v>
      </c>
      <c r="F74" s="106"/>
      <c r="G74" s="114">
        <v>39052</v>
      </c>
      <c r="H74" s="115">
        <v>4232557</v>
      </c>
      <c r="I74" s="115">
        <v>0</v>
      </c>
      <c r="J74" s="85">
        <f t="shared" si="3"/>
        <v>4232557</v>
      </c>
      <c r="K74" s="85">
        <f>SUM(J63:J74)</f>
        <v>47153865</v>
      </c>
    </row>
    <row r="75" spans="1:11" s="129" customFormat="1" ht="12.75">
      <c r="A75" s="124">
        <v>39083</v>
      </c>
      <c r="B75" s="110">
        <v>2148308</v>
      </c>
      <c r="C75" s="110">
        <v>0</v>
      </c>
      <c r="D75" s="72">
        <f t="shared" si="2"/>
        <v>2148308</v>
      </c>
      <c r="E75" s="72"/>
      <c r="F75" s="106"/>
      <c r="G75" s="124">
        <v>39083</v>
      </c>
      <c r="H75" s="110">
        <v>4052207</v>
      </c>
      <c r="I75" s="110">
        <v>0</v>
      </c>
      <c r="J75" s="72">
        <f t="shared" si="3"/>
        <v>4052207</v>
      </c>
      <c r="K75" s="110"/>
    </row>
    <row r="76" spans="1:11" s="129" customFormat="1" ht="12.75">
      <c r="A76" s="124">
        <v>39114</v>
      </c>
      <c r="B76" s="110">
        <v>1811030</v>
      </c>
      <c r="C76" s="110">
        <v>0</v>
      </c>
      <c r="D76" s="72">
        <f t="shared" si="2"/>
        <v>1811030</v>
      </c>
      <c r="E76" s="110"/>
      <c r="F76" s="106"/>
      <c r="G76" s="124">
        <v>39114</v>
      </c>
      <c r="H76" s="110">
        <v>3344607</v>
      </c>
      <c r="I76" s="110">
        <v>0</v>
      </c>
      <c r="J76" s="72">
        <f t="shared" si="3"/>
        <v>3344607</v>
      </c>
      <c r="K76" s="72"/>
    </row>
    <row r="77" spans="1:11" s="129" customFormat="1" ht="12.75">
      <c r="A77" s="124">
        <v>39142</v>
      </c>
      <c r="B77" s="110">
        <v>2162232</v>
      </c>
      <c r="C77" s="110">
        <v>0</v>
      </c>
      <c r="D77" s="72">
        <f t="shared" si="2"/>
        <v>2162232</v>
      </c>
      <c r="E77" s="110"/>
      <c r="F77" s="106"/>
      <c r="G77" s="124">
        <v>39142</v>
      </c>
      <c r="H77" s="110">
        <v>3873554</v>
      </c>
      <c r="I77" s="110">
        <v>0</v>
      </c>
      <c r="J77" s="72">
        <f t="shared" si="3"/>
        <v>3873554</v>
      </c>
      <c r="K77" s="72"/>
    </row>
    <row r="78" spans="1:11" s="129" customFormat="1" ht="12.75">
      <c r="A78" s="124">
        <v>39173</v>
      </c>
      <c r="B78" s="110">
        <v>2130429</v>
      </c>
      <c r="C78" s="110">
        <v>0</v>
      </c>
      <c r="D78" s="72">
        <f t="shared" si="2"/>
        <v>2130429</v>
      </c>
      <c r="E78" s="110"/>
      <c r="F78" s="106"/>
      <c r="G78" s="124">
        <v>39173</v>
      </c>
      <c r="H78" s="110">
        <v>3898796</v>
      </c>
      <c r="I78" s="110">
        <v>0</v>
      </c>
      <c r="J78" s="72">
        <f t="shared" si="3"/>
        <v>3898796</v>
      </c>
      <c r="K78" s="72"/>
    </row>
    <row r="79" spans="1:11" s="129" customFormat="1" ht="12.75">
      <c r="A79" s="124">
        <v>39203</v>
      </c>
      <c r="B79" s="110">
        <v>2064589</v>
      </c>
      <c r="C79" s="110">
        <v>0</v>
      </c>
      <c r="D79" s="72">
        <f t="shared" si="2"/>
        <v>2064589</v>
      </c>
      <c r="E79" s="110"/>
      <c r="F79" s="106"/>
      <c r="G79" s="124">
        <v>39203</v>
      </c>
      <c r="H79" s="110">
        <v>3908733</v>
      </c>
      <c r="I79" s="110">
        <v>0</v>
      </c>
      <c r="J79" s="72">
        <f t="shared" si="3"/>
        <v>3908733</v>
      </c>
      <c r="K79" s="72"/>
    </row>
    <row r="80" spans="1:11" s="129" customFormat="1" ht="12.75">
      <c r="A80" s="124">
        <v>39234</v>
      </c>
      <c r="B80" s="110">
        <v>2031135</v>
      </c>
      <c r="C80" s="110">
        <v>0</v>
      </c>
      <c r="D80" s="72">
        <f t="shared" si="2"/>
        <v>2031135</v>
      </c>
      <c r="E80" s="110"/>
      <c r="F80" s="106"/>
      <c r="G80" s="124">
        <v>39234</v>
      </c>
      <c r="H80" s="110">
        <v>3749033</v>
      </c>
      <c r="I80" s="110">
        <v>0</v>
      </c>
      <c r="J80" s="72">
        <f t="shared" si="3"/>
        <v>3749033</v>
      </c>
      <c r="K80" s="72"/>
    </row>
    <row r="81" spans="1:11" s="129" customFormat="1" ht="12.75">
      <c r="A81" s="124">
        <v>39264</v>
      </c>
      <c r="B81" s="110">
        <v>2078899</v>
      </c>
      <c r="C81" s="110">
        <v>0</v>
      </c>
      <c r="D81" s="72">
        <f t="shared" si="2"/>
        <v>2078899</v>
      </c>
      <c r="E81" s="110"/>
      <c r="F81" s="106"/>
      <c r="G81" s="124">
        <v>39264</v>
      </c>
      <c r="H81" s="110">
        <v>3771457</v>
      </c>
      <c r="I81" s="110">
        <v>0</v>
      </c>
      <c r="J81" s="72">
        <f t="shared" si="3"/>
        <v>3771457</v>
      </c>
      <c r="K81" s="72"/>
    </row>
    <row r="82" spans="1:11" s="129" customFormat="1" ht="12.75">
      <c r="A82" s="124">
        <v>39295</v>
      </c>
      <c r="B82" s="110">
        <v>2090585</v>
      </c>
      <c r="C82" s="110">
        <v>0</v>
      </c>
      <c r="D82" s="72">
        <f t="shared" si="2"/>
        <v>2090585</v>
      </c>
      <c r="E82" s="110"/>
      <c r="F82" s="106"/>
      <c r="G82" s="124">
        <v>39295</v>
      </c>
      <c r="H82" s="110">
        <v>3919273</v>
      </c>
      <c r="I82" s="110">
        <v>0</v>
      </c>
      <c r="J82" s="72">
        <f t="shared" si="3"/>
        <v>3919273</v>
      </c>
      <c r="K82" s="72"/>
    </row>
    <row r="83" spans="1:11" s="129" customFormat="1" ht="12.75">
      <c r="A83" s="124">
        <v>39326</v>
      </c>
      <c r="B83" s="110">
        <v>1981545</v>
      </c>
      <c r="C83" s="110">
        <v>0</v>
      </c>
      <c r="D83" s="72">
        <f t="shared" si="2"/>
        <v>1981545</v>
      </c>
      <c r="E83" s="110"/>
      <c r="F83" s="106"/>
      <c r="G83" s="124">
        <v>39326</v>
      </c>
      <c r="H83" s="110">
        <v>3873641</v>
      </c>
      <c r="I83" s="110">
        <v>0</v>
      </c>
      <c r="J83" s="72">
        <f t="shared" si="3"/>
        <v>3873641</v>
      </c>
      <c r="K83" s="72"/>
    </row>
    <row r="84" spans="1:11" s="129" customFormat="1" ht="12.75">
      <c r="A84" s="124">
        <v>39356</v>
      </c>
      <c r="B84" s="110">
        <v>1618790</v>
      </c>
      <c r="C84" s="110">
        <v>359548</v>
      </c>
      <c r="D84" s="72">
        <f t="shared" si="2"/>
        <v>1978338</v>
      </c>
      <c r="E84" s="110"/>
      <c r="F84" s="106"/>
      <c r="G84" s="124">
        <v>39356</v>
      </c>
      <c r="H84" s="130">
        <v>2790175</v>
      </c>
      <c r="I84" s="130">
        <v>792847</v>
      </c>
      <c r="J84" s="72">
        <f t="shared" si="3"/>
        <v>3583022</v>
      </c>
      <c r="K84" s="72"/>
    </row>
    <row r="85" spans="1:11" s="129" customFormat="1" ht="12.75">
      <c r="A85" s="124">
        <v>39387</v>
      </c>
      <c r="B85" s="110">
        <v>1278725</v>
      </c>
      <c r="C85" s="110">
        <v>798245</v>
      </c>
      <c r="D85" s="72">
        <f t="shared" si="2"/>
        <v>2076970</v>
      </c>
      <c r="E85" s="110"/>
      <c r="F85" s="106"/>
      <c r="G85" s="124">
        <v>39387</v>
      </c>
      <c r="H85" s="130">
        <v>2162460</v>
      </c>
      <c r="I85" s="130">
        <v>1640694</v>
      </c>
      <c r="J85" s="72">
        <f t="shared" si="3"/>
        <v>3803154</v>
      </c>
      <c r="K85" s="72"/>
    </row>
    <row r="86" spans="1:11" s="120" customFormat="1" ht="12.75">
      <c r="A86" s="125">
        <v>39417</v>
      </c>
      <c r="B86" s="115">
        <v>1127609</v>
      </c>
      <c r="C86" s="115">
        <v>935278</v>
      </c>
      <c r="D86" s="85">
        <f t="shared" si="2"/>
        <v>2062887</v>
      </c>
      <c r="E86" s="85">
        <f>SUM(D75:D86)</f>
        <v>24616947</v>
      </c>
      <c r="F86" s="106"/>
      <c r="G86" s="125">
        <v>39417</v>
      </c>
      <c r="H86" s="131">
        <v>2059583</v>
      </c>
      <c r="I86" s="131">
        <v>1767666</v>
      </c>
      <c r="J86" s="85">
        <f t="shared" si="3"/>
        <v>3827249</v>
      </c>
      <c r="K86" s="85">
        <f>SUM(J75:J86)</f>
        <v>45604726</v>
      </c>
    </row>
    <row r="87" spans="1:11" s="129" customFormat="1" ht="12.75">
      <c r="A87" s="145">
        <v>39448</v>
      </c>
      <c r="B87" s="110">
        <v>1204214</v>
      </c>
      <c r="C87" s="110">
        <v>664644</v>
      </c>
      <c r="D87" s="72">
        <f t="shared" si="2"/>
        <v>1868858</v>
      </c>
      <c r="E87" s="130"/>
      <c r="F87" s="106"/>
      <c r="G87" s="145">
        <v>39448</v>
      </c>
      <c r="H87" s="110">
        <v>2059883</v>
      </c>
      <c r="I87" s="110">
        <v>1736173</v>
      </c>
      <c r="J87" s="72">
        <f t="shared" si="3"/>
        <v>3796056</v>
      </c>
      <c r="K87" s="132"/>
    </row>
    <row r="88" spans="1:11" s="129" customFormat="1" ht="12.75">
      <c r="A88" s="145">
        <v>39479</v>
      </c>
      <c r="B88" s="110">
        <v>1075476</v>
      </c>
      <c r="C88" s="110">
        <v>796211</v>
      </c>
      <c r="D88" s="72">
        <f t="shared" si="2"/>
        <v>1871687</v>
      </c>
      <c r="E88" s="130"/>
      <c r="F88" s="106"/>
      <c r="G88" s="145">
        <v>39479</v>
      </c>
      <c r="H88" s="110">
        <v>1892016</v>
      </c>
      <c r="I88" s="110">
        <v>1929563</v>
      </c>
      <c r="J88" s="72">
        <f t="shared" si="3"/>
        <v>3821579</v>
      </c>
      <c r="K88" s="132"/>
    </row>
    <row r="89" spans="1:11" s="129" customFormat="1" ht="13.5" thickBot="1">
      <c r="A89" s="145">
        <v>39508</v>
      </c>
      <c r="B89" s="110">
        <v>439047</v>
      </c>
      <c r="C89" s="110">
        <v>327937</v>
      </c>
      <c r="D89" s="72">
        <f t="shared" si="2"/>
        <v>766984</v>
      </c>
      <c r="E89" s="133"/>
      <c r="F89" s="149"/>
      <c r="G89" s="145">
        <v>39508</v>
      </c>
      <c r="H89" s="110">
        <v>327517</v>
      </c>
      <c r="I89" s="110">
        <v>861551</v>
      </c>
      <c r="J89" s="72">
        <f t="shared" si="3"/>
        <v>1189068</v>
      </c>
      <c r="K89" s="133"/>
    </row>
    <row r="90" spans="1:6" ht="12.75">
      <c r="A90" s="160" t="s">
        <v>19</v>
      </c>
      <c r="B90" s="165"/>
      <c r="C90" s="165"/>
      <c r="D90" s="165"/>
      <c r="E90" s="165"/>
      <c r="F90" s="30"/>
    </row>
    <row r="91" spans="1:11" ht="13.5" customHeight="1">
      <c r="A91" s="162" t="s">
        <v>20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</row>
    <row r="92" spans="1:6" ht="12.75">
      <c r="A92" s="35"/>
      <c r="F92" s="30"/>
    </row>
  </sheetData>
  <mergeCells count="4">
    <mergeCell ref="A1:E1"/>
    <mergeCell ref="A91:K91"/>
    <mergeCell ref="G1:K1"/>
    <mergeCell ref="A90:E90"/>
  </mergeCells>
  <printOptions horizontalCentered="1" verticalCentered="1"/>
  <pageMargins left="0.03" right="0.04" top="0.21" bottom="0.25" header="0.13" footer="0.12"/>
  <pageSetup horizontalDpi="600" verticalDpi="600" orientation="landscape" scale="47" r:id="rId1"/>
  <headerFooter alignWithMargins="0">
    <oddFooter>&amp;L&amp;"Tahoma,Regular"Data as of May 12, 2008&amp;R&amp;"Tahoma,Regular"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5"/>
  <sheetViews>
    <sheetView view="pageBreakPreview" zoomScale="75" zoomScaleSheetLayoutView="75" workbookViewId="0" topLeftCell="A1">
      <selection activeCell="G87" sqref="G87:G89"/>
    </sheetView>
  </sheetViews>
  <sheetFormatPr defaultColWidth="9.140625" defaultRowHeight="12.75"/>
  <cols>
    <col min="1" max="1" width="9.421875" style="46" customWidth="1"/>
    <col min="2" max="2" width="15.7109375" style="1" customWidth="1"/>
    <col min="3" max="3" width="16.00390625" style="1" customWidth="1"/>
    <col min="4" max="4" width="16.140625" style="1" customWidth="1"/>
    <col min="5" max="5" width="12.7109375" style="1" customWidth="1"/>
    <col min="6" max="6" width="9.28125" style="13" customWidth="1"/>
    <col min="7" max="7" width="18.421875" style="1" customWidth="1"/>
    <col min="8" max="8" width="29.57421875" style="1" customWidth="1"/>
    <col min="9" max="9" width="2.8515625" style="10" customWidth="1"/>
    <col min="10" max="10" width="13.7109375" style="35" customWidth="1"/>
    <col min="11" max="11" width="18.00390625" style="8" customWidth="1"/>
    <col min="12" max="12" width="14.421875" style="3" customWidth="1"/>
    <col min="13" max="13" width="13.421875" style="3" customWidth="1"/>
    <col min="14" max="14" width="12.8515625" style="2" customWidth="1"/>
    <col min="15" max="15" width="8.00390625" style="13" customWidth="1"/>
    <col min="16" max="16" width="14.00390625" style="2" customWidth="1"/>
    <col min="17" max="17" width="33.28125" style="1" customWidth="1"/>
    <col min="18" max="16384" width="9.140625" style="2" customWidth="1"/>
  </cols>
  <sheetData>
    <row r="1" spans="1:20" s="4" customFormat="1" ht="31.5" customHeight="1">
      <c r="A1" s="154" t="s">
        <v>3</v>
      </c>
      <c r="B1" s="154"/>
      <c r="C1" s="154"/>
      <c r="D1" s="154"/>
      <c r="E1" s="154"/>
      <c r="F1" s="168"/>
      <c r="G1" s="168"/>
      <c r="H1" s="169"/>
      <c r="I1" s="23"/>
      <c r="J1" s="166" t="s">
        <v>21</v>
      </c>
      <c r="K1" s="167"/>
      <c r="L1" s="167"/>
      <c r="M1" s="167"/>
      <c r="N1" s="167"/>
      <c r="O1" s="167"/>
      <c r="P1" s="167"/>
      <c r="Q1" s="167"/>
      <c r="R1" s="28"/>
      <c r="S1" s="28"/>
      <c r="T1" s="28"/>
    </row>
    <row r="2" spans="1:20" s="64" customFormat="1" ht="25.5" customHeight="1">
      <c r="A2" s="34" t="s">
        <v>0</v>
      </c>
      <c r="B2" s="56" t="s">
        <v>8</v>
      </c>
      <c r="C2" s="56" t="s">
        <v>9</v>
      </c>
      <c r="D2" s="56" t="s">
        <v>12</v>
      </c>
      <c r="E2" s="56" t="s">
        <v>10</v>
      </c>
      <c r="F2" s="67" t="s">
        <v>11</v>
      </c>
      <c r="G2" s="56" t="s">
        <v>13</v>
      </c>
      <c r="H2" s="56" t="s">
        <v>14</v>
      </c>
      <c r="I2" s="68"/>
      <c r="J2" s="44" t="s">
        <v>0</v>
      </c>
      <c r="K2" s="69" t="s">
        <v>8</v>
      </c>
      <c r="L2" s="69" t="s">
        <v>9</v>
      </c>
      <c r="M2" s="70" t="s">
        <v>1</v>
      </c>
      <c r="N2" s="69" t="s">
        <v>10</v>
      </c>
      <c r="O2" s="67" t="s">
        <v>11</v>
      </c>
      <c r="P2" s="56" t="s">
        <v>13</v>
      </c>
      <c r="Q2" s="56" t="s">
        <v>14</v>
      </c>
      <c r="R2" s="66"/>
      <c r="S2" s="66"/>
      <c r="T2" s="66"/>
    </row>
    <row r="3" spans="1:17" s="109" customFormat="1" ht="11.25" customHeight="1">
      <c r="A3" s="104">
        <v>36892</v>
      </c>
      <c r="B3" s="75"/>
      <c r="C3" s="75"/>
      <c r="D3" s="75"/>
      <c r="E3" s="75"/>
      <c r="F3" s="105"/>
      <c r="G3" s="75"/>
      <c r="H3" s="75"/>
      <c r="I3" s="106"/>
      <c r="J3" s="107">
        <v>36892</v>
      </c>
      <c r="K3" s="108"/>
      <c r="L3" s="72"/>
      <c r="M3" s="72"/>
      <c r="O3" s="105"/>
      <c r="Q3" s="75"/>
    </row>
    <row r="4" spans="1:17" s="109" customFormat="1" ht="12" customHeight="1">
      <c r="A4" s="104">
        <v>36923</v>
      </c>
      <c r="B4" s="110"/>
      <c r="C4" s="72"/>
      <c r="D4" s="72"/>
      <c r="E4" s="72"/>
      <c r="F4" s="111"/>
      <c r="G4" s="72"/>
      <c r="H4" s="72"/>
      <c r="I4" s="112"/>
      <c r="J4" s="107">
        <v>36923</v>
      </c>
      <c r="K4" s="110"/>
      <c r="L4" s="72"/>
      <c r="M4" s="72"/>
      <c r="O4" s="111"/>
      <c r="P4" s="72"/>
      <c r="Q4" s="72"/>
    </row>
    <row r="5" spans="1:17" s="109" customFormat="1" ht="12.75">
      <c r="A5" s="104">
        <v>36951</v>
      </c>
      <c r="B5" s="110"/>
      <c r="C5" s="72"/>
      <c r="D5" s="72"/>
      <c r="E5" s="72"/>
      <c r="F5" s="79"/>
      <c r="G5" s="72"/>
      <c r="H5" s="72"/>
      <c r="I5" s="112"/>
      <c r="J5" s="107">
        <v>36951</v>
      </c>
      <c r="K5" s="110"/>
      <c r="L5" s="72"/>
      <c r="M5" s="72"/>
      <c r="O5" s="111"/>
      <c r="P5" s="72"/>
      <c r="Q5" s="72"/>
    </row>
    <row r="6" spans="1:17" s="109" customFormat="1" ht="12.75">
      <c r="A6" s="104">
        <v>36982</v>
      </c>
      <c r="B6" s="110"/>
      <c r="C6" s="72"/>
      <c r="D6" s="72"/>
      <c r="E6" s="72"/>
      <c r="F6" s="79"/>
      <c r="G6" s="72"/>
      <c r="H6" s="72"/>
      <c r="I6" s="112"/>
      <c r="J6" s="107">
        <v>36982</v>
      </c>
      <c r="K6" s="110"/>
      <c r="L6" s="72"/>
      <c r="M6" s="72"/>
      <c r="O6" s="111"/>
      <c r="P6" s="72"/>
      <c r="Q6" s="72"/>
    </row>
    <row r="7" spans="1:17" s="109" customFormat="1" ht="12.75">
      <c r="A7" s="104">
        <v>37012</v>
      </c>
      <c r="B7" s="110"/>
      <c r="C7" s="72"/>
      <c r="D7" s="72"/>
      <c r="E7" s="72"/>
      <c r="F7" s="79"/>
      <c r="G7" s="72"/>
      <c r="H7" s="72"/>
      <c r="I7" s="112"/>
      <c r="J7" s="107">
        <v>37012</v>
      </c>
      <c r="K7" s="110"/>
      <c r="L7" s="72"/>
      <c r="M7" s="72"/>
      <c r="O7" s="111"/>
      <c r="P7" s="72"/>
      <c r="Q7" s="72"/>
    </row>
    <row r="8" spans="1:17" s="109" customFormat="1" ht="12.75">
      <c r="A8" s="104">
        <v>37043</v>
      </c>
      <c r="B8" s="110"/>
      <c r="C8" s="72"/>
      <c r="D8" s="72"/>
      <c r="E8" s="72"/>
      <c r="F8" s="79"/>
      <c r="G8" s="72"/>
      <c r="H8" s="72"/>
      <c r="I8" s="112"/>
      <c r="J8" s="107">
        <v>37043</v>
      </c>
      <c r="K8" s="110"/>
      <c r="L8" s="72"/>
      <c r="M8" s="72"/>
      <c r="O8" s="111"/>
      <c r="P8" s="72"/>
      <c r="Q8" s="72"/>
    </row>
    <row r="9" spans="1:17" s="109" customFormat="1" ht="12.75">
      <c r="A9" s="104">
        <v>37073</v>
      </c>
      <c r="B9" s="110"/>
      <c r="C9" s="72"/>
      <c r="D9" s="72"/>
      <c r="E9" s="72"/>
      <c r="F9" s="79"/>
      <c r="G9" s="72"/>
      <c r="H9" s="72"/>
      <c r="I9" s="112"/>
      <c r="J9" s="107">
        <v>37073</v>
      </c>
      <c r="K9" s="110"/>
      <c r="L9" s="72"/>
      <c r="M9" s="72"/>
      <c r="O9" s="111"/>
      <c r="P9" s="72"/>
      <c r="Q9" s="72"/>
    </row>
    <row r="10" spans="1:17" s="109" customFormat="1" ht="12.75">
      <c r="A10" s="104">
        <v>37104</v>
      </c>
      <c r="B10" s="110"/>
      <c r="C10" s="72"/>
      <c r="D10" s="72"/>
      <c r="E10" s="72"/>
      <c r="F10" s="79"/>
      <c r="G10" s="72"/>
      <c r="H10" s="72"/>
      <c r="I10" s="112"/>
      <c r="J10" s="107">
        <v>37104</v>
      </c>
      <c r="K10" s="110"/>
      <c r="L10" s="72"/>
      <c r="M10" s="72"/>
      <c r="O10" s="111"/>
      <c r="P10" s="72"/>
      <c r="Q10" s="72"/>
    </row>
    <row r="11" spans="1:17" s="109" customFormat="1" ht="12.75">
      <c r="A11" s="104">
        <v>37135</v>
      </c>
      <c r="B11" s="110"/>
      <c r="C11" s="72"/>
      <c r="D11" s="72"/>
      <c r="E11" s="72"/>
      <c r="F11" s="79"/>
      <c r="G11" s="72"/>
      <c r="H11" s="72"/>
      <c r="I11" s="112"/>
      <c r="J11" s="107">
        <v>37135</v>
      </c>
      <c r="K11" s="110"/>
      <c r="L11" s="72"/>
      <c r="M11" s="72"/>
      <c r="O11" s="111"/>
      <c r="P11" s="72"/>
      <c r="Q11" s="72"/>
    </row>
    <row r="12" spans="1:17" s="109" customFormat="1" ht="12.75">
      <c r="A12" s="113">
        <v>37165</v>
      </c>
      <c r="B12" s="110">
        <v>412</v>
      </c>
      <c r="C12" s="110">
        <v>0</v>
      </c>
      <c r="D12" s="72">
        <f>B12+C12</f>
        <v>412</v>
      </c>
      <c r="E12" s="72"/>
      <c r="F12" s="79">
        <v>0.15903</v>
      </c>
      <c r="G12" s="72">
        <f aca="true" t="shared" si="0" ref="G12:G65">F12*D12</f>
        <v>65.52036</v>
      </c>
      <c r="H12" s="72"/>
      <c r="I12" s="112"/>
      <c r="J12" s="107">
        <v>37165</v>
      </c>
      <c r="K12" s="110">
        <v>742</v>
      </c>
      <c r="L12" s="110">
        <v>0</v>
      </c>
      <c r="M12" s="72">
        <f>K12+L12</f>
        <v>742</v>
      </c>
      <c r="N12" s="72"/>
      <c r="O12" s="79">
        <v>0.15903</v>
      </c>
      <c r="P12" s="72">
        <f aca="true" t="shared" si="1" ref="P12:P65">O12*M12</f>
        <v>118.00026</v>
      </c>
      <c r="Q12" s="72"/>
    </row>
    <row r="13" spans="1:17" s="109" customFormat="1" ht="12.75">
      <c r="A13" s="113">
        <v>37196</v>
      </c>
      <c r="B13" s="110">
        <v>353070</v>
      </c>
      <c r="C13" s="110">
        <v>0</v>
      </c>
      <c r="D13" s="72">
        <f aca="true" t="shared" si="2" ref="D13:D76">B13+C13</f>
        <v>353070</v>
      </c>
      <c r="E13" s="72"/>
      <c r="F13" s="79">
        <v>0.15903</v>
      </c>
      <c r="G13" s="72">
        <f t="shared" si="0"/>
        <v>56148.7221</v>
      </c>
      <c r="H13" s="72"/>
      <c r="I13" s="112"/>
      <c r="J13" s="107">
        <v>37196</v>
      </c>
      <c r="K13" s="110">
        <v>758512</v>
      </c>
      <c r="L13" s="110">
        <v>0</v>
      </c>
      <c r="M13" s="72">
        <f aca="true" t="shared" si="3" ref="M13:M76">K13+L13</f>
        <v>758512</v>
      </c>
      <c r="N13" s="72"/>
      <c r="O13" s="79">
        <v>0.15903</v>
      </c>
      <c r="P13" s="72">
        <f t="shared" si="1"/>
        <v>120626.16336</v>
      </c>
      <c r="Q13" s="72"/>
    </row>
    <row r="14" spans="1:17" s="117" customFormat="1" ht="12.75">
      <c r="A14" s="114">
        <v>37226</v>
      </c>
      <c r="B14" s="115">
        <v>912394</v>
      </c>
      <c r="C14" s="115">
        <v>0</v>
      </c>
      <c r="D14" s="85">
        <f t="shared" si="2"/>
        <v>912394</v>
      </c>
      <c r="E14" s="85">
        <f>SUM(D12:D14)</f>
        <v>1265876</v>
      </c>
      <c r="F14" s="80">
        <v>0.15903</v>
      </c>
      <c r="G14" s="85">
        <f t="shared" si="0"/>
        <v>145098.01782</v>
      </c>
      <c r="H14" s="73">
        <f>SUM(G3:G14)</f>
        <v>201312.26028000002</v>
      </c>
      <c r="I14" s="144"/>
      <c r="J14" s="116">
        <v>37226</v>
      </c>
      <c r="K14" s="115">
        <v>1912223</v>
      </c>
      <c r="L14" s="115">
        <v>0</v>
      </c>
      <c r="M14" s="85">
        <f t="shared" si="3"/>
        <v>1912223</v>
      </c>
      <c r="N14" s="85">
        <f>SUM(M12:M14)</f>
        <v>2671477</v>
      </c>
      <c r="O14" s="80">
        <v>0.15903</v>
      </c>
      <c r="P14" s="85">
        <f t="shared" si="1"/>
        <v>304100.82369</v>
      </c>
      <c r="Q14" s="73">
        <f>SUM(P3:P14)</f>
        <v>424844.98731</v>
      </c>
    </row>
    <row r="15" spans="1:17" s="109" customFormat="1" ht="12.75">
      <c r="A15" s="113">
        <v>37257</v>
      </c>
      <c r="B15" s="110">
        <v>1106393</v>
      </c>
      <c r="C15" s="110">
        <v>0</v>
      </c>
      <c r="D15" s="72">
        <f t="shared" si="2"/>
        <v>1106393</v>
      </c>
      <c r="E15" s="72"/>
      <c r="F15" s="79">
        <v>0.15903</v>
      </c>
      <c r="G15" s="72">
        <f t="shared" si="0"/>
        <v>175949.67879</v>
      </c>
      <c r="H15" s="72"/>
      <c r="I15" s="112"/>
      <c r="J15" s="107">
        <v>37257</v>
      </c>
      <c r="K15" s="110">
        <v>2359067</v>
      </c>
      <c r="L15" s="110">
        <v>0</v>
      </c>
      <c r="M15" s="72">
        <f t="shared" si="3"/>
        <v>2359067</v>
      </c>
      <c r="N15" s="72"/>
      <c r="O15" s="79">
        <v>0.15903</v>
      </c>
      <c r="P15" s="72">
        <f t="shared" si="1"/>
        <v>375162.42501</v>
      </c>
      <c r="Q15" s="72"/>
    </row>
    <row r="16" spans="1:17" s="109" customFormat="1" ht="12.75">
      <c r="A16" s="113">
        <v>37288</v>
      </c>
      <c r="B16" s="110">
        <v>1011221</v>
      </c>
      <c r="C16" s="110">
        <v>0</v>
      </c>
      <c r="D16" s="72">
        <f t="shared" si="2"/>
        <v>1011221</v>
      </c>
      <c r="E16" s="72"/>
      <c r="F16" s="79">
        <v>0.15903</v>
      </c>
      <c r="G16" s="72">
        <f t="shared" si="0"/>
        <v>160814.47563</v>
      </c>
      <c r="H16" s="72"/>
      <c r="I16" s="112"/>
      <c r="J16" s="107">
        <v>37288</v>
      </c>
      <c r="K16" s="110">
        <v>1798630</v>
      </c>
      <c r="L16" s="110">
        <v>0</v>
      </c>
      <c r="M16" s="72">
        <f t="shared" si="3"/>
        <v>1798630</v>
      </c>
      <c r="N16" s="72"/>
      <c r="O16" s="79">
        <v>0.15903</v>
      </c>
      <c r="P16" s="72">
        <f t="shared" si="1"/>
        <v>286036.1289</v>
      </c>
      <c r="Q16" s="72"/>
    </row>
    <row r="17" spans="1:17" s="109" customFormat="1" ht="12.75">
      <c r="A17" s="113">
        <v>37316</v>
      </c>
      <c r="B17" s="110">
        <v>1554091</v>
      </c>
      <c r="C17" s="110">
        <v>0</v>
      </c>
      <c r="D17" s="72">
        <f t="shared" si="2"/>
        <v>1554091</v>
      </c>
      <c r="E17" s="72"/>
      <c r="F17" s="79">
        <v>0.15903</v>
      </c>
      <c r="G17" s="72">
        <f t="shared" si="0"/>
        <v>247147.09173000001</v>
      </c>
      <c r="H17" s="72"/>
      <c r="I17" s="112"/>
      <c r="J17" s="107">
        <v>37316</v>
      </c>
      <c r="K17" s="110">
        <v>2989132</v>
      </c>
      <c r="L17" s="110">
        <v>0</v>
      </c>
      <c r="M17" s="72">
        <f t="shared" si="3"/>
        <v>2989132</v>
      </c>
      <c r="N17" s="72"/>
      <c r="O17" s="79">
        <v>0.15903</v>
      </c>
      <c r="P17" s="72">
        <f t="shared" si="1"/>
        <v>475361.66196</v>
      </c>
      <c r="Q17" s="72"/>
    </row>
    <row r="18" spans="1:17" s="109" customFormat="1" ht="12.75">
      <c r="A18" s="113">
        <v>37347</v>
      </c>
      <c r="B18" s="110">
        <v>1092774</v>
      </c>
      <c r="C18" s="110">
        <v>0</v>
      </c>
      <c r="D18" s="72">
        <f t="shared" si="2"/>
        <v>1092774</v>
      </c>
      <c r="E18" s="72"/>
      <c r="F18" s="79">
        <v>0.15903</v>
      </c>
      <c r="G18" s="72">
        <f t="shared" si="0"/>
        <v>173783.84922</v>
      </c>
      <c r="H18" s="72"/>
      <c r="I18" s="112"/>
      <c r="J18" s="107">
        <v>37347</v>
      </c>
      <c r="K18" s="110">
        <v>2335861</v>
      </c>
      <c r="L18" s="110">
        <v>0</v>
      </c>
      <c r="M18" s="72">
        <f t="shared" si="3"/>
        <v>2335861</v>
      </c>
      <c r="N18" s="72"/>
      <c r="O18" s="79">
        <v>0.15903</v>
      </c>
      <c r="P18" s="72">
        <f t="shared" si="1"/>
        <v>371471.97483</v>
      </c>
      <c r="Q18" s="72"/>
    </row>
    <row r="19" spans="1:17" s="109" customFormat="1" ht="12.75">
      <c r="A19" s="113">
        <v>37377</v>
      </c>
      <c r="B19" s="110">
        <v>1083388</v>
      </c>
      <c r="C19" s="110">
        <v>0</v>
      </c>
      <c r="D19" s="72">
        <f t="shared" si="2"/>
        <v>1083388</v>
      </c>
      <c r="E19" s="72"/>
      <c r="F19" s="79">
        <v>0.15903</v>
      </c>
      <c r="G19" s="72">
        <f t="shared" si="0"/>
        <v>172291.19364</v>
      </c>
      <c r="H19" s="72"/>
      <c r="I19" s="112"/>
      <c r="J19" s="107">
        <v>37377</v>
      </c>
      <c r="K19" s="110">
        <v>2482557</v>
      </c>
      <c r="L19" s="110">
        <v>0</v>
      </c>
      <c r="M19" s="72">
        <f t="shared" si="3"/>
        <v>2482557</v>
      </c>
      <c r="N19" s="72"/>
      <c r="O19" s="79">
        <v>0.15903</v>
      </c>
      <c r="P19" s="72">
        <f t="shared" si="1"/>
        <v>394801.03971</v>
      </c>
      <c r="Q19" s="72"/>
    </row>
    <row r="20" spans="1:17" s="109" customFormat="1" ht="12.75">
      <c r="A20" s="113">
        <v>37408</v>
      </c>
      <c r="B20" s="110">
        <v>1827325</v>
      </c>
      <c r="C20" s="110">
        <v>0</v>
      </c>
      <c r="D20" s="72">
        <f t="shared" si="2"/>
        <v>1827325</v>
      </c>
      <c r="E20" s="72"/>
      <c r="F20" s="79">
        <v>0.15903</v>
      </c>
      <c r="G20" s="72">
        <f t="shared" si="0"/>
        <v>290599.49475</v>
      </c>
      <c r="H20" s="72"/>
      <c r="I20" s="112"/>
      <c r="J20" s="107">
        <v>37408</v>
      </c>
      <c r="K20" s="110">
        <v>4445859</v>
      </c>
      <c r="L20" s="110">
        <v>0</v>
      </c>
      <c r="M20" s="72">
        <f t="shared" si="3"/>
        <v>4445859</v>
      </c>
      <c r="N20" s="72"/>
      <c r="O20" s="79">
        <v>0.15903</v>
      </c>
      <c r="P20" s="72">
        <f t="shared" si="1"/>
        <v>707024.95677</v>
      </c>
      <c r="Q20" s="72"/>
    </row>
    <row r="21" spans="1:17" s="109" customFormat="1" ht="12.75">
      <c r="A21" s="113">
        <v>37438</v>
      </c>
      <c r="B21" s="110">
        <v>1772281</v>
      </c>
      <c r="C21" s="110">
        <v>0</v>
      </c>
      <c r="D21" s="72">
        <f t="shared" si="2"/>
        <v>1772281</v>
      </c>
      <c r="E21" s="72"/>
      <c r="F21" s="79">
        <v>0.15903</v>
      </c>
      <c r="G21" s="72">
        <f t="shared" si="0"/>
        <v>281845.84743</v>
      </c>
      <c r="H21" s="72"/>
      <c r="I21" s="112"/>
      <c r="J21" s="107">
        <v>37438</v>
      </c>
      <c r="K21" s="110">
        <v>4892446</v>
      </c>
      <c r="L21" s="110">
        <v>0</v>
      </c>
      <c r="M21" s="72">
        <f t="shared" si="3"/>
        <v>4892446</v>
      </c>
      <c r="N21" s="72"/>
      <c r="O21" s="79">
        <v>0.15903</v>
      </c>
      <c r="P21" s="72">
        <f t="shared" si="1"/>
        <v>778045.68738</v>
      </c>
      <c r="Q21" s="72"/>
    </row>
    <row r="22" spans="1:17" s="109" customFormat="1" ht="12.75">
      <c r="A22" s="113">
        <v>37469</v>
      </c>
      <c r="B22" s="110">
        <v>1846225</v>
      </c>
      <c r="C22" s="110">
        <v>0</v>
      </c>
      <c r="D22" s="72">
        <f t="shared" si="2"/>
        <v>1846225</v>
      </c>
      <c r="E22" s="72"/>
      <c r="F22" s="79">
        <v>0.15903</v>
      </c>
      <c r="G22" s="72">
        <f t="shared" si="0"/>
        <v>293605.16175</v>
      </c>
      <c r="H22" s="72"/>
      <c r="I22" s="112"/>
      <c r="J22" s="107">
        <v>37469</v>
      </c>
      <c r="K22" s="110">
        <v>5533375</v>
      </c>
      <c r="L22" s="110">
        <v>0</v>
      </c>
      <c r="M22" s="72">
        <f t="shared" si="3"/>
        <v>5533375</v>
      </c>
      <c r="N22" s="72"/>
      <c r="O22" s="79">
        <v>0.15903</v>
      </c>
      <c r="P22" s="72">
        <f t="shared" si="1"/>
        <v>879972.62625</v>
      </c>
      <c r="Q22" s="72"/>
    </row>
    <row r="23" spans="1:17" s="109" customFormat="1" ht="12.75">
      <c r="A23" s="113">
        <v>37500</v>
      </c>
      <c r="B23" s="110">
        <v>1356555</v>
      </c>
      <c r="C23" s="110">
        <v>0</v>
      </c>
      <c r="D23" s="72">
        <f t="shared" si="2"/>
        <v>1356555</v>
      </c>
      <c r="E23" s="72"/>
      <c r="F23" s="79">
        <v>0.15903</v>
      </c>
      <c r="G23" s="72">
        <f t="shared" si="0"/>
        <v>215732.94165</v>
      </c>
      <c r="H23" s="72"/>
      <c r="I23" s="112"/>
      <c r="J23" s="107">
        <v>37500</v>
      </c>
      <c r="K23" s="110">
        <v>3641116</v>
      </c>
      <c r="L23" s="110">
        <v>0</v>
      </c>
      <c r="M23" s="72">
        <f t="shared" si="3"/>
        <v>3641116</v>
      </c>
      <c r="N23" s="72"/>
      <c r="O23" s="79">
        <v>0.15903</v>
      </c>
      <c r="P23" s="72">
        <f t="shared" si="1"/>
        <v>579046.6774800001</v>
      </c>
      <c r="Q23" s="72"/>
    </row>
    <row r="24" spans="1:17" s="109" customFormat="1" ht="12.75">
      <c r="A24" s="113">
        <v>37530</v>
      </c>
      <c r="B24" s="110">
        <v>1858524</v>
      </c>
      <c r="C24" s="110">
        <v>0</v>
      </c>
      <c r="D24" s="72">
        <f t="shared" si="2"/>
        <v>1858524</v>
      </c>
      <c r="E24" s="72"/>
      <c r="F24" s="79">
        <v>0.15903</v>
      </c>
      <c r="G24" s="72">
        <f t="shared" si="0"/>
        <v>295561.07172</v>
      </c>
      <c r="H24" s="72"/>
      <c r="I24" s="112"/>
      <c r="J24" s="107">
        <v>37530</v>
      </c>
      <c r="K24" s="110">
        <v>5558645</v>
      </c>
      <c r="L24" s="110">
        <v>0</v>
      </c>
      <c r="M24" s="72">
        <f t="shared" si="3"/>
        <v>5558645</v>
      </c>
      <c r="N24" s="72"/>
      <c r="O24" s="79">
        <v>0.15903</v>
      </c>
      <c r="P24" s="72">
        <f t="shared" si="1"/>
        <v>883991.31435</v>
      </c>
      <c r="Q24" s="72"/>
    </row>
    <row r="25" spans="1:17" s="109" customFormat="1" ht="12.75">
      <c r="A25" s="113">
        <v>37561</v>
      </c>
      <c r="B25" s="110">
        <v>1678500</v>
      </c>
      <c r="C25" s="110">
        <v>0</v>
      </c>
      <c r="D25" s="72">
        <f t="shared" si="2"/>
        <v>1678500</v>
      </c>
      <c r="E25" s="72"/>
      <c r="F25" s="79">
        <v>0.15903</v>
      </c>
      <c r="G25" s="72">
        <f t="shared" si="0"/>
        <v>266931.855</v>
      </c>
      <c r="H25" s="72"/>
      <c r="I25" s="112"/>
      <c r="J25" s="107">
        <v>37561</v>
      </c>
      <c r="K25" s="110">
        <v>5387650</v>
      </c>
      <c r="L25" s="110">
        <v>0</v>
      </c>
      <c r="M25" s="72">
        <f t="shared" si="3"/>
        <v>5387650</v>
      </c>
      <c r="N25" s="72"/>
      <c r="O25" s="79">
        <v>0.15903</v>
      </c>
      <c r="P25" s="72">
        <f t="shared" si="1"/>
        <v>856797.9795</v>
      </c>
      <c r="Q25" s="72"/>
    </row>
    <row r="26" spans="1:17" s="117" customFormat="1" ht="12.75">
      <c r="A26" s="114">
        <v>37591</v>
      </c>
      <c r="B26" s="115">
        <v>1715393</v>
      </c>
      <c r="C26" s="115">
        <v>0</v>
      </c>
      <c r="D26" s="85">
        <f t="shared" si="2"/>
        <v>1715393</v>
      </c>
      <c r="E26" s="85">
        <f>SUM(D15:D26)</f>
        <v>17902670</v>
      </c>
      <c r="F26" s="80">
        <v>0.15903</v>
      </c>
      <c r="G26" s="85">
        <f t="shared" si="0"/>
        <v>272798.94879</v>
      </c>
      <c r="H26" s="73">
        <f>SUM(G15:G26)</f>
        <v>2847061.6100999997</v>
      </c>
      <c r="I26" s="144"/>
      <c r="J26" s="116">
        <v>37591</v>
      </c>
      <c r="K26" s="115">
        <v>5932673</v>
      </c>
      <c r="L26" s="115">
        <v>0</v>
      </c>
      <c r="M26" s="85">
        <f t="shared" si="3"/>
        <v>5932673</v>
      </c>
      <c r="N26" s="85">
        <f>SUM(M15:M26)</f>
        <v>47357011</v>
      </c>
      <c r="O26" s="80">
        <v>0.15903</v>
      </c>
      <c r="P26" s="85">
        <f t="shared" si="1"/>
        <v>943472.98719</v>
      </c>
      <c r="Q26" s="73">
        <f>SUM(P15:P26)</f>
        <v>7531185.45933</v>
      </c>
    </row>
    <row r="27" spans="1:17" s="109" customFormat="1" ht="12.75">
      <c r="A27" s="113">
        <v>37622</v>
      </c>
      <c r="B27" s="110">
        <v>1514557</v>
      </c>
      <c r="C27" s="110">
        <v>0</v>
      </c>
      <c r="D27" s="72">
        <f t="shared" si="2"/>
        <v>1514557</v>
      </c>
      <c r="E27" s="72"/>
      <c r="F27" s="79">
        <v>0.15903</v>
      </c>
      <c r="G27" s="72">
        <f t="shared" si="0"/>
        <v>240859.99971</v>
      </c>
      <c r="H27" s="72"/>
      <c r="I27" s="112"/>
      <c r="J27" s="107">
        <v>37622</v>
      </c>
      <c r="K27" s="110">
        <v>5326942</v>
      </c>
      <c r="L27" s="110">
        <v>0</v>
      </c>
      <c r="M27" s="72">
        <f t="shared" si="3"/>
        <v>5326942</v>
      </c>
      <c r="N27" s="72"/>
      <c r="O27" s="79">
        <v>0.15903</v>
      </c>
      <c r="P27" s="72">
        <f t="shared" si="1"/>
        <v>847143.58626</v>
      </c>
      <c r="Q27" s="72"/>
    </row>
    <row r="28" spans="1:17" s="109" customFormat="1" ht="12.75">
      <c r="A28" s="113">
        <v>37653</v>
      </c>
      <c r="B28" s="110">
        <v>1992106</v>
      </c>
      <c r="C28" s="110">
        <v>0</v>
      </c>
      <c r="D28" s="72">
        <f t="shared" si="2"/>
        <v>1992106</v>
      </c>
      <c r="E28" s="72"/>
      <c r="F28" s="79">
        <v>0.15903</v>
      </c>
      <c r="G28" s="72">
        <f t="shared" si="0"/>
        <v>316804.61718</v>
      </c>
      <c r="H28" s="72"/>
      <c r="I28" s="112"/>
      <c r="J28" s="107">
        <v>37653</v>
      </c>
      <c r="K28" s="110">
        <v>6134124</v>
      </c>
      <c r="L28" s="110">
        <v>0</v>
      </c>
      <c r="M28" s="72">
        <f t="shared" si="3"/>
        <v>6134124</v>
      </c>
      <c r="N28" s="72"/>
      <c r="O28" s="79">
        <v>0.15903</v>
      </c>
      <c r="P28" s="72">
        <f t="shared" si="1"/>
        <v>975509.7397200001</v>
      </c>
      <c r="Q28" s="72"/>
    </row>
    <row r="29" spans="1:17" s="109" customFormat="1" ht="12.75">
      <c r="A29" s="113">
        <v>37681</v>
      </c>
      <c r="B29" s="110">
        <v>1955963</v>
      </c>
      <c r="C29" s="110">
        <v>0</v>
      </c>
      <c r="D29" s="72">
        <f t="shared" si="2"/>
        <v>1955963</v>
      </c>
      <c r="E29" s="72"/>
      <c r="F29" s="79">
        <v>0.15903</v>
      </c>
      <c r="G29" s="72">
        <f t="shared" si="0"/>
        <v>311056.79589</v>
      </c>
      <c r="H29" s="72"/>
      <c r="I29" s="112"/>
      <c r="J29" s="107">
        <v>37681</v>
      </c>
      <c r="K29" s="110">
        <v>6933576</v>
      </c>
      <c r="L29" s="110">
        <v>0</v>
      </c>
      <c r="M29" s="72">
        <f t="shared" si="3"/>
        <v>6933576</v>
      </c>
      <c r="N29" s="72"/>
      <c r="O29" s="79">
        <v>0.15903</v>
      </c>
      <c r="P29" s="72">
        <f t="shared" si="1"/>
        <v>1102646.59128</v>
      </c>
      <c r="Q29" s="72"/>
    </row>
    <row r="30" spans="1:17" s="109" customFormat="1" ht="12.75">
      <c r="A30" s="113">
        <v>37712</v>
      </c>
      <c r="B30" s="110">
        <v>1355557</v>
      </c>
      <c r="C30" s="110">
        <v>0</v>
      </c>
      <c r="D30" s="72">
        <f t="shared" si="2"/>
        <v>1355557</v>
      </c>
      <c r="E30" s="72"/>
      <c r="F30" s="79">
        <v>0.15903</v>
      </c>
      <c r="G30" s="72">
        <f t="shared" si="0"/>
        <v>215574.22971</v>
      </c>
      <c r="H30" s="72"/>
      <c r="I30" s="112"/>
      <c r="J30" s="107">
        <v>37712</v>
      </c>
      <c r="K30" s="110">
        <v>4634072</v>
      </c>
      <c r="L30" s="110">
        <v>0</v>
      </c>
      <c r="M30" s="72">
        <f t="shared" si="3"/>
        <v>4634072</v>
      </c>
      <c r="N30" s="72"/>
      <c r="O30" s="79">
        <v>0.15903</v>
      </c>
      <c r="P30" s="72">
        <f t="shared" si="1"/>
        <v>736956.47016</v>
      </c>
      <c r="Q30" s="72"/>
    </row>
    <row r="31" spans="1:17" s="109" customFormat="1" ht="12.75">
      <c r="A31" s="113">
        <v>37742</v>
      </c>
      <c r="B31" s="110">
        <v>2067781</v>
      </c>
      <c r="C31" s="110">
        <v>0</v>
      </c>
      <c r="D31" s="72">
        <f t="shared" si="2"/>
        <v>2067781</v>
      </c>
      <c r="E31" s="72"/>
      <c r="F31" s="79">
        <v>0.15903</v>
      </c>
      <c r="G31" s="72">
        <f t="shared" si="0"/>
        <v>328839.21243</v>
      </c>
      <c r="H31" s="72"/>
      <c r="I31" s="112"/>
      <c r="J31" s="107">
        <v>37742</v>
      </c>
      <c r="K31" s="110">
        <v>6569874</v>
      </c>
      <c r="L31" s="110">
        <v>0</v>
      </c>
      <c r="M31" s="72">
        <f t="shared" si="3"/>
        <v>6569874</v>
      </c>
      <c r="N31" s="72"/>
      <c r="O31" s="79">
        <v>0.15903</v>
      </c>
      <c r="P31" s="72">
        <f t="shared" si="1"/>
        <v>1044807.0622200001</v>
      </c>
      <c r="Q31" s="72"/>
    </row>
    <row r="32" spans="1:17" s="109" customFormat="1" ht="12.75">
      <c r="A32" s="113">
        <v>37773</v>
      </c>
      <c r="B32" s="110">
        <v>2141501</v>
      </c>
      <c r="C32" s="110">
        <v>0</v>
      </c>
      <c r="D32" s="72">
        <f t="shared" si="2"/>
        <v>2141501</v>
      </c>
      <c r="E32" s="72"/>
      <c r="F32" s="79">
        <v>0.1784</v>
      </c>
      <c r="G32" s="72">
        <f t="shared" si="0"/>
        <v>382043.7784</v>
      </c>
      <c r="H32" s="72"/>
      <c r="I32" s="112"/>
      <c r="J32" s="107">
        <v>37773</v>
      </c>
      <c r="K32" s="110">
        <v>7071245</v>
      </c>
      <c r="L32" s="110">
        <v>0</v>
      </c>
      <c r="M32" s="72">
        <f t="shared" si="3"/>
        <v>7071245</v>
      </c>
      <c r="N32" s="72"/>
      <c r="O32" s="79">
        <v>0.1784</v>
      </c>
      <c r="P32" s="72">
        <f t="shared" si="1"/>
        <v>1261510.108</v>
      </c>
      <c r="Q32" s="72"/>
    </row>
    <row r="33" spans="1:17" s="109" customFormat="1" ht="12.75">
      <c r="A33" s="113">
        <v>37803</v>
      </c>
      <c r="B33" s="110">
        <v>1907547</v>
      </c>
      <c r="C33" s="110">
        <v>0</v>
      </c>
      <c r="D33" s="72">
        <f t="shared" si="2"/>
        <v>1907547</v>
      </c>
      <c r="E33" s="72"/>
      <c r="F33" s="79">
        <v>0.1784</v>
      </c>
      <c r="G33" s="72">
        <f t="shared" si="0"/>
        <v>340306.3848</v>
      </c>
      <c r="H33" s="72"/>
      <c r="I33" s="112"/>
      <c r="J33" s="107">
        <v>37803</v>
      </c>
      <c r="K33" s="110">
        <v>6437993</v>
      </c>
      <c r="L33" s="110">
        <v>0</v>
      </c>
      <c r="M33" s="72">
        <f t="shared" si="3"/>
        <v>6437993</v>
      </c>
      <c r="N33" s="72"/>
      <c r="O33" s="79">
        <v>0.1784</v>
      </c>
      <c r="P33" s="72">
        <f t="shared" si="1"/>
        <v>1148537.9512</v>
      </c>
      <c r="Q33" s="72"/>
    </row>
    <row r="34" spans="1:17" s="109" customFormat="1" ht="12.75">
      <c r="A34" s="113">
        <v>37834</v>
      </c>
      <c r="B34" s="110">
        <v>1904771</v>
      </c>
      <c r="C34" s="110">
        <v>0</v>
      </c>
      <c r="D34" s="72">
        <f t="shared" si="2"/>
        <v>1904771</v>
      </c>
      <c r="E34" s="72"/>
      <c r="F34" s="79">
        <v>0.1784</v>
      </c>
      <c r="G34" s="72">
        <f t="shared" si="0"/>
        <v>339811.1464</v>
      </c>
      <c r="H34" s="72"/>
      <c r="I34" s="112"/>
      <c r="J34" s="107">
        <v>37834</v>
      </c>
      <c r="K34" s="110">
        <v>5780269</v>
      </c>
      <c r="L34" s="110">
        <v>0</v>
      </c>
      <c r="M34" s="72">
        <f t="shared" si="3"/>
        <v>5780269</v>
      </c>
      <c r="N34" s="72"/>
      <c r="O34" s="79">
        <v>0.1784</v>
      </c>
      <c r="P34" s="72">
        <f t="shared" si="1"/>
        <v>1031199.9896</v>
      </c>
      <c r="Q34" s="72"/>
    </row>
    <row r="35" spans="1:17" s="109" customFormat="1" ht="12.75">
      <c r="A35" s="113">
        <v>37865</v>
      </c>
      <c r="B35" s="110">
        <v>2064610</v>
      </c>
      <c r="C35" s="110">
        <v>0</v>
      </c>
      <c r="D35" s="72">
        <f t="shared" si="2"/>
        <v>2064610</v>
      </c>
      <c r="E35" s="72"/>
      <c r="F35" s="79">
        <v>0.1784</v>
      </c>
      <c r="G35" s="72">
        <f t="shared" si="0"/>
        <v>368326.424</v>
      </c>
      <c r="H35" s="72"/>
      <c r="I35" s="112"/>
      <c r="J35" s="107">
        <v>37865</v>
      </c>
      <c r="K35" s="110">
        <v>4370877</v>
      </c>
      <c r="L35" s="110">
        <v>0</v>
      </c>
      <c r="M35" s="72">
        <f t="shared" si="3"/>
        <v>4370877</v>
      </c>
      <c r="N35" s="72"/>
      <c r="O35" s="79">
        <v>0.1784</v>
      </c>
      <c r="P35" s="72">
        <f t="shared" si="1"/>
        <v>779764.4568</v>
      </c>
      <c r="Q35" s="72"/>
    </row>
    <row r="36" spans="1:17" s="109" customFormat="1" ht="12.75">
      <c r="A36" s="113">
        <v>37895</v>
      </c>
      <c r="B36" s="110">
        <v>2325081</v>
      </c>
      <c r="C36" s="110">
        <v>0</v>
      </c>
      <c r="D36" s="72">
        <f t="shared" si="2"/>
        <v>2325081</v>
      </c>
      <c r="E36" s="72"/>
      <c r="F36" s="79">
        <v>0.1784</v>
      </c>
      <c r="G36" s="72">
        <f t="shared" si="0"/>
        <v>414794.45040000003</v>
      </c>
      <c r="H36" s="72"/>
      <c r="I36" s="112"/>
      <c r="J36" s="107">
        <v>37895</v>
      </c>
      <c r="K36" s="110">
        <v>6416614</v>
      </c>
      <c r="L36" s="110">
        <v>0</v>
      </c>
      <c r="M36" s="72">
        <f t="shared" si="3"/>
        <v>6416614</v>
      </c>
      <c r="N36" s="72"/>
      <c r="O36" s="79">
        <v>0.1784</v>
      </c>
      <c r="P36" s="72">
        <f t="shared" si="1"/>
        <v>1144723.9376</v>
      </c>
      <c r="Q36" s="72"/>
    </row>
    <row r="37" spans="1:17" s="109" customFormat="1" ht="12.75">
      <c r="A37" s="113">
        <v>37926</v>
      </c>
      <c r="B37" s="110">
        <v>1908148</v>
      </c>
      <c r="C37" s="110">
        <v>0</v>
      </c>
      <c r="D37" s="72">
        <f t="shared" si="2"/>
        <v>1908148</v>
      </c>
      <c r="E37" s="72"/>
      <c r="F37" s="79">
        <v>0.1784</v>
      </c>
      <c r="G37" s="72">
        <f t="shared" si="0"/>
        <v>340413.6032</v>
      </c>
      <c r="H37" s="72"/>
      <c r="I37" s="112"/>
      <c r="J37" s="107">
        <v>37926</v>
      </c>
      <c r="K37" s="110">
        <v>5460740</v>
      </c>
      <c r="L37" s="110">
        <v>0</v>
      </c>
      <c r="M37" s="72">
        <f t="shared" si="3"/>
        <v>5460740</v>
      </c>
      <c r="N37" s="72"/>
      <c r="O37" s="79">
        <v>0.1784</v>
      </c>
      <c r="P37" s="72">
        <f t="shared" si="1"/>
        <v>974196.0160000001</v>
      </c>
      <c r="Q37" s="72"/>
    </row>
    <row r="38" spans="1:17" s="117" customFormat="1" ht="12.75">
      <c r="A38" s="114">
        <v>37956</v>
      </c>
      <c r="B38" s="115">
        <v>1830400</v>
      </c>
      <c r="C38" s="115">
        <v>0</v>
      </c>
      <c r="D38" s="85">
        <f t="shared" si="2"/>
        <v>1830400</v>
      </c>
      <c r="E38" s="85">
        <f>SUM(D27:D38)</f>
        <v>22968022</v>
      </c>
      <c r="F38" s="80">
        <v>0.1784</v>
      </c>
      <c r="G38" s="85">
        <f t="shared" si="0"/>
        <v>326543.36</v>
      </c>
      <c r="H38" s="73">
        <f>SUM(G27:G38)</f>
        <v>3925374.00212</v>
      </c>
      <c r="I38" s="144"/>
      <c r="J38" s="116">
        <v>37956</v>
      </c>
      <c r="K38" s="115">
        <v>5340318</v>
      </c>
      <c r="L38" s="115">
        <v>0</v>
      </c>
      <c r="M38" s="85">
        <f t="shared" si="3"/>
        <v>5340318</v>
      </c>
      <c r="N38" s="85">
        <f>SUM(M27:M38)</f>
        <v>70476644</v>
      </c>
      <c r="O38" s="80">
        <v>0.1784</v>
      </c>
      <c r="P38" s="85">
        <f t="shared" si="1"/>
        <v>952712.7312</v>
      </c>
      <c r="Q38" s="73">
        <f>SUM(P27:P38)</f>
        <v>11999708.64004</v>
      </c>
    </row>
    <row r="39" spans="1:17" s="109" customFormat="1" ht="12.75">
      <c r="A39" s="113">
        <v>37987</v>
      </c>
      <c r="B39" s="110">
        <v>2439547</v>
      </c>
      <c r="C39" s="110">
        <v>0</v>
      </c>
      <c r="D39" s="72">
        <f t="shared" si="2"/>
        <v>2439547</v>
      </c>
      <c r="E39" s="72"/>
      <c r="F39" s="79">
        <v>0.1784</v>
      </c>
      <c r="G39" s="72">
        <f t="shared" si="0"/>
        <v>435215.1848</v>
      </c>
      <c r="H39" s="72"/>
      <c r="I39" s="112"/>
      <c r="J39" s="107">
        <v>37987</v>
      </c>
      <c r="K39" s="110">
        <v>7219780</v>
      </c>
      <c r="L39" s="110">
        <v>0</v>
      </c>
      <c r="M39" s="72">
        <f t="shared" si="3"/>
        <v>7219780</v>
      </c>
      <c r="N39" s="72"/>
      <c r="O39" s="79">
        <v>0.1784</v>
      </c>
      <c r="P39" s="72">
        <f t="shared" si="1"/>
        <v>1288008.752</v>
      </c>
      <c r="Q39" s="72"/>
    </row>
    <row r="40" spans="1:17" s="109" customFormat="1" ht="12.75">
      <c r="A40" s="113">
        <v>38018</v>
      </c>
      <c r="B40" s="110">
        <v>1140067</v>
      </c>
      <c r="C40" s="110">
        <v>0</v>
      </c>
      <c r="D40" s="72">
        <f t="shared" si="2"/>
        <v>1140067</v>
      </c>
      <c r="E40" s="72"/>
      <c r="F40" s="79">
        <v>0.1784</v>
      </c>
      <c r="G40" s="72">
        <f t="shared" si="0"/>
        <v>203387.9528</v>
      </c>
      <c r="H40" s="72"/>
      <c r="I40" s="112"/>
      <c r="J40" s="107">
        <v>38018</v>
      </c>
      <c r="K40" s="110">
        <v>3426945</v>
      </c>
      <c r="L40" s="110">
        <v>0</v>
      </c>
      <c r="M40" s="72">
        <f t="shared" si="3"/>
        <v>3426945</v>
      </c>
      <c r="N40" s="72"/>
      <c r="O40" s="79">
        <v>0.1784</v>
      </c>
      <c r="P40" s="72">
        <f t="shared" si="1"/>
        <v>611366.988</v>
      </c>
      <c r="Q40" s="72"/>
    </row>
    <row r="41" spans="1:17" s="109" customFormat="1" ht="12.75">
      <c r="A41" s="113">
        <v>38047</v>
      </c>
      <c r="B41" s="110">
        <v>2252145</v>
      </c>
      <c r="C41" s="110">
        <v>0</v>
      </c>
      <c r="D41" s="72">
        <f t="shared" si="2"/>
        <v>2252145</v>
      </c>
      <c r="E41" s="72"/>
      <c r="F41" s="79">
        <v>0.1784</v>
      </c>
      <c r="G41" s="72">
        <f t="shared" si="0"/>
        <v>401782.668</v>
      </c>
      <c r="H41" s="72"/>
      <c r="I41" s="112"/>
      <c r="J41" s="107">
        <v>38047</v>
      </c>
      <c r="K41" s="110">
        <v>7381624</v>
      </c>
      <c r="L41" s="110">
        <v>0</v>
      </c>
      <c r="M41" s="72">
        <f t="shared" si="3"/>
        <v>7381624</v>
      </c>
      <c r="N41" s="72"/>
      <c r="O41" s="79">
        <v>0.1784</v>
      </c>
      <c r="P41" s="72">
        <f t="shared" si="1"/>
        <v>1316881.7216</v>
      </c>
      <c r="Q41" s="72"/>
    </row>
    <row r="42" spans="1:17" s="109" customFormat="1" ht="12.75">
      <c r="A42" s="113">
        <v>38078</v>
      </c>
      <c r="B42" s="110">
        <v>1901916</v>
      </c>
      <c r="C42" s="110">
        <v>0</v>
      </c>
      <c r="D42" s="72">
        <f t="shared" si="2"/>
        <v>1901916</v>
      </c>
      <c r="E42" s="72"/>
      <c r="F42" s="79">
        <v>0.1784</v>
      </c>
      <c r="G42" s="72">
        <f t="shared" si="0"/>
        <v>339301.81440000003</v>
      </c>
      <c r="H42" s="72"/>
      <c r="I42" s="112"/>
      <c r="J42" s="107">
        <v>38078</v>
      </c>
      <c r="K42" s="110">
        <v>6623735</v>
      </c>
      <c r="L42" s="110">
        <v>0</v>
      </c>
      <c r="M42" s="72">
        <f t="shared" si="3"/>
        <v>6623735</v>
      </c>
      <c r="N42" s="72"/>
      <c r="O42" s="79">
        <v>0.1784</v>
      </c>
      <c r="P42" s="72">
        <f t="shared" si="1"/>
        <v>1181674.324</v>
      </c>
      <c r="Q42" s="72"/>
    </row>
    <row r="43" spans="1:17" s="109" customFormat="1" ht="12.75">
      <c r="A43" s="113">
        <v>38108</v>
      </c>
      <c r="B43" s="110">
        <v>2336229</v>
      </c>
      <c r="C43" s="110">
        <v>0</v>
      </c>
      <c r="D43" s="72">
        <f t="shared" si="2"/>
        <v>2336229</v>
      </c>
      <c r="E43" s="72"/>
      <c r="F43" s="79">
        <v>0.1784</v>
      </c>
      <c r="G43" s="72">
        <f t="shared" si="0"/>
        <v>416783.2536</v>
      </c>
      <c r="H43" s="72"/>
      <c r="I43" s="112"/>
      <c r="J43" s="107">
        <v>38108</v>
      </c>
      <c r="K43" s="110">
        <v>9889721</v>
      </c>
      <c r="L43" s="110">
        <v>0</v>
      </c>
      <c r="M43" s="72">
        <f t="shared" si="3"/>
        <v>9889721</v>
      </c>
      <c r="N43" s="72"/>
      <c r="O43" s="79">
        <v>0.1784</v>
      </c>
      <c r="P43" s="72">
        <f t="shared" si="1"/>
        <v>1764326.2264</v>
      </c>
      <c r="Q43" s="72"/>
    </row>
    <row r="44" spans="1:17" s="109" customFormat="1" ht="12.75">
      <c r="A44" s="113">
        <v>38139</v>
      </c>
      <c r="B44" s="110">
        <v>2188374</v>
      </c>
      <c r="C44" s="110">
        <v>0</v>
      </c>
      <c r="D44" s="72">
        <f t="shared" si="2"/>
        <v>2188374</v>
      </c>
      <c r="E44" s="72"/>
      <c r="F44" s="79">
        <v>0.1784</v>
      </c>
      <c r="G44" s="72">
        <f t="shared" si="0"/>
        <v>390405.9216</v>
      </c>
      <c r="H44" s="72"/>
      <c r="I44" s="112"/>
      <c r="J44" s="107">
        <v>38139</v>
      </c>
      <c r="K44" s="110">
        <v>9395685</v>
      </c>
      <c r="L44" s="110">
        <v>0</v>
      </c>
      <c r="M44" s="72">
        <f t="shared" si="3"/>
        <v>9395685</v>
      </c>
      <c r="N44" s="72"/>
      <c r="O44" s="79">
        <v>0.1784</v>
      </c>
      <c r="P44" s="72">
        <f t="shared" si="1"/>
        <v>1676190.2040000001</v>
      </c>
      <c r="Q44" s="72"/>
    </row>
    <row r="45" spans="1:17" s="109" customFormat="1" ht="12.75">
      <c r="A45" s="113">
        <v>38169</v>
      </c>
      <c r="B45" s="110">
        <v>2165121</v>
      </c>
      <c r="C45" s="110">
        <v>0</v>
      </c>
      <c r="D45" s="72">
        <f t="shared" si="2"/>
        <v>2165121</v>
      </c>
      <c r="E45" s="72"/>
      <c r="F45" s="79">
        <v>0.1784</v>
      </c>
      <c r="G45" s="72">
        <f t="shared" si="0"/>
        <v>386257.58640000003</v>
      </c>
      <c r="H45" s="72"/>
      <c r="I45" s="112"/>
      <c r="J45" s="107">
        <v>38169</v>
      </c>
      <c r="K45" s="110">
        <v>10261836</v>
      </c>
      <c r="L45" s="110">
        <v>0</v>
      </c>
      <c r="M45" s="72">
        <f t="shared" si="3"/>
        <v>10261836</v>
      </c>
      <c r="N45" s="72"/>
      <c r="O45" s="79">
        <v>0.1784</v>
      </c>
      <c r="P45" s="72">
        <f t="shared" si="1"/>
        <v>1830711.5424</v>
      </c>
      <c r="Q45" s="72"/>
    </row>
    <row r="46" spans="1:17" s="109" customFormat="1" ht="12.75">
      <c r="A46" s="113">
        <v>38200</v>
      </c>
      <c r="B46" s="110">
        <v>1538797</v>
      </c>
      <c r="C46" s="110">
        <v>0</v>
      </c>
      <c r="D46" s="72">
        <f t="shared" si="2"/>
        <v>1538797</v>
      </c>
      <c r="E46" s="72"/>
      <c r="F46" s="79">
        <v>0.1784</v>
      </c>
      <c r="G46" s="72">
        <f t="shared" si="0"/>
        <v>274521.3848</v>
      </c>
      <c r="H46" s="72"/>
      <c r="I46" s="112"/>
      <c r="J46" s="107">
        <v>38203</v>
      </c>
      <c r="K46" s="110">
        <v>6314844</v>
      </c>
      <c r="L46" s="110">
        <v>0</v>
      </c>
      <c r="M46" s="72">
        <f t="shared" si="3"/>
        <v>6314844</v>
      </c>
      <c r="N46" s="72"/>
      <c r="O46" s="79">
        <v>0.1784</v>
      </c>
      <c r="P46" s="72">
        <f t="shared" si="1"/>
        <v>1126568.1696</v>
      </c>
      <c r="Q46" s="72"/>
    </row>
    <row r="47" spans="1:17" s="109" customFormat="1" ht="12.75">
      <c r="A47" s="113">
        <v>38231</v>
      </c>
      <c r="B47" s="110">
        <v>2289965</v>
      </c>
      <c r="C47" s="110">
        <v>0</v>
      </c>
      <c r="D47" s="72">
        <f t="shared" si="2"/>
        <v>2289965</v>
      </c>
      <c r="E47" s="72"/>
      <c r="F47" s="79">
        <v>0.1784</v>
      </c>
      <c r="G47" s="72">
        <f t="shared" si="0"/>
        <v>408529.756</v>
      </c>
      <c r="H47" s="72"/>
      <c r="I47" s="112"/>
      <c r="J47" s="107">
        <v>38231</v>
      </c>
      <c r="K47" s="110">
        <v>10276142</v>
      </c>
      <c r="L47" s="110">
        <v>0</v>
      </c>
      <c r="M47" s="72">
        <f t="shared" si="3"/>
        <v>10276142</v>
      </c>
      <c r="N47" s="72"/>
      <c r="O47" s="79">
        <v>0.1784</v>
      </c>
      <c r="P47" s="72">
        <f t="shared" si="1"/>
        <v>1833263.7328</v>
      </c>
      <c r="Q47" s="72"/>
    </row>
    <row r="48" spans="1:17" s="109" customFormat="1" ht="12.75">
      <c r="A48" s="113">
        <v>38261</v>
      </c>
      <c r="B48" s="110">
        <v>2306964</v>
      </c>
      <c r="C48" s="110">
        <v>0</v>
      </c>
      <c r="D48" s="72">
        <f t="shared" si="2"/>
        <v>2306964</v>
      </c>
      <c r="E48" s="72"/>
      <c r="F48" s="79">
        <v>0.1784</v>
      </c>
      <c r="G48" s="72">
        <f t="shared" si="0"/>
        <v>411562.3776</v>
      </c>
      <c r="H48" s="74"/>
      <c r="I48" s="112"/>
      <c r="J48" s="118">
        <v>38261</v>
      </c>
      <c r="K48" s="110">
        <v>10197798</v>
      </c>
      <c r="L48" s="110">
        <v>0</v>
      </c>
      <c r="M48" s="72">
        <f t="shared" si="3"/>
        <v>10197798</v>
      </c>
      <c r="N48" s="72"/>
      <c r="O48" s="84">
        <v>0.1784</v>
      </c>
      <c r="P48" s="72">
        <f t="shared" si="1"/>
        <v>1819287.1632</v>
      </c>
      <c r="Q48" s="74"/>
    </row>
    <row r="49" spans="1:17" s="109" customFormat="1" ht="12.75">
      <c r="A49" s="113">
        <v>38292</v>
      </c>
      <c r="B49" s="110">
        <v>2213766</v>
      </c>
      <c r="C49" s="110">
        <v>0</v>
      </c>
      <c r="D49" s="72">
        <f t="shared" si="2"/>
        <v>2213766</v>
      </c>
      <c r="E49" s="72"/>
      <c r="F49" s="79">
        <v>0.1784</v>
      </c>
      <c r="G49" s="72">
        <f t="shared" si="0"/>
        <v>394935.8544</v>
      </c>
      <c r="H49" s="75"/>
      <c r="I49" s="106"/>
      <c r="J49" s="118">
        <v>38292</v>
      </c>
      <c r="K49" s="110">
        <v>10902554</v>
      </c>
      <c r="L49" s="110">
        <v>0</v>
      </c>
      <c r="M49" s="72">
        <f t="shared" si="3"/>
        <v>10902554</v>
      </c>
      <c r="N49" s="72"/>
      <c r="O49" s="84">
        <v>0.1784</v>
      </c>
      <c r="P49" s="72">
        <f t="shared" si="1"/>
        <v>1945015.6336</v>
      </c>
      <c r="Q49" s="75"/>
    </row>
    <row r="50" spans="1:17" s="120" customFormat="1" ht="12.75">
      <c r="A50" s="114">
        <v>38322</v>
      </c>
      <c r="B50" s="115">
        <v>2305586</v>
      </c>
      <c r="C50" s="115">
        <v>0</v>
      </c>
      <c r="D50" s="85">
        <f t="shared" si="2"/>
        <v>2305586</v>
      </c>
      <c r="E50" s="85">
        <f>SUM(D39:D50)</f>
        <v>25078477</v>
      </c>
      <c r="F50" s="81">
        <v>0.1784</v>
      </c>
      <c r="G50" s="85">
        <f t="shared" si="0"/>
        <v>411316.54240000003</v>
      </c>
      <c r="H50" s="76">
        <f>SUM(G39:G50)</f>
        <v>4474000.296800001</v>
      </c>
      <c r="I50" s="106"/>
      <c r="J50" s="119">
        <v>38322</v>
      </c>
      <c r="K50" s="115">
        <v>11925229</v>
      </c>
      <c r="L50" s="115">
        <v>0</v>
      </c>
      <c r="M50" s="85">
        <f t="shared" si="3"/>
        <v>11925229</v>
      </c>
      <c r="N50" s="85">
        <f>SUM(M39:M50)</f>
        <v>103815893</v>
      </c>
      <c r="O50" s="81">
        <v>0.1784</v>
      </c>
      <c r="P50" s="85">
        <f t="shared" si="1"/>
        <v>2127460.8536</v>
      </c>
      <c r="Q50" s="76">
        <f>SUM(P39:P50)</f>
        <v>18520755.3112</v>
      </c>
    </row>
    <row r="51" spans="1:17" s="117" customFormat="1" ht="12.75">
      <c r="A51" s="113">
        <v>38353</v>
      </c>
      <c r="B51" s="110">
        <v>2109271</v>
      </c>
      <c r="C51" s="110">
        <v>0</v>
      </c>
      <c r="D51" s="72">
        <f t="shared" si="2"/>
        <v>2109271</v>
      </c>
      <c r="E51" s="72"/>
      <c r="F51" s="82">
        <v>0.1784</v>
      </c>
      <c r="G51" s="72">
        <f t="shared" si="0"/>
        <v>376293.9464</v>
      </c>
      <c r="H51" s="77"/>
      <c r="I51" s="106"/>
      <c r="J51" s="121">
        <v>38353</v>
      </c>
      <c r="K51" s="110">
        <v>11609063</v>
      </c>
      <c r="L51" s="110">
        <v>0</v>
      </c>
      <c r="M51" s="72">
        <f t="shared" si="3"/>
        <v>11609063</v>
      </c>
      <c r="N51" s="72"/>
      <c r="O51" s="82">
        <v>0.1784</v>
      </c>
      <c r="P51" s="72">
        <f t="shared" si="1"/>
        <v>2071056.8392</v>
      </c>
      <c r="Q51" s="83"/>
    </row>
    <row r="52" spans="1:17" s="117" customFormat="1" ht="12.75">
      <c r="A52" s="113">
        <v>38384</v>
      </c>
      <c r="B52" s="110">
        <v>1776800</v>
      </c>
      <c r="C52" s="110">
        <v>0</v>
      </c>
      <c r="D52" s="72">
        <f t="shared" si="2"/>
        <v>1776800</v>
      </c>
      <c r="E52" s="72"/>
      <c r="F52" s="82">
        <v>0.1784</v>
      </c>
      <c r="G52" s="72">
        <f t="shared" si="0"/>
        <v>316981.12</v>
      </c>
      <c r="H52" s="77"/>
      <c r="I52" s="106"/>
      <c r="J52" s="121">
        <v>38384</v>
      </c>
      <c r="K52" s="110">
        <v>10569906</v>
      </c>
      <c r="L52" s="110">
        <v>0</v>
      </c>
      <c r="M52" s="72">
        <f t="shared" si="3"/>
        <v>10569906</v>
      </c>
      <c r="N52" s="72"/>
      <c r="O52" s="82">
        <v>0.1784</v>
      </c>
      <c r="P52" s="72">
        <f t="shared" si="1"/>
        <v>1885671.2304</v>
      </c>
      <c r="Q52" s="83"/>
    </row>
    <row r="53" spans="1:17" s="117" customFormat="1" ht="12.75">
      <c r="A53" s="113">
        <v>38412</v>
      </c>
      <c r="B53" s="110">
        <v>2154353</v>
      </c>
      <c r="C53" s="110">
        <v>0</v>
      </c>
      <c r="D53" s="72">
        <f t="shared" si="2"/>
        <v>2154353</v>
      </c>
      <c r="E53" s="72"/>
      <c r="F53" s="82">
        <v>0.1784</v>
      </c>
      <c r="G53" s="72">
        <f t="shared" si="0"/>
        <v>384336.5752</v>
      </c>
      <c r="H53" s="77"/>
      <c r="I53" s="106"/>
      <c r="J53" s="121">
        <v>38412</v>
      </c>
      <c r="K53" s="110">
        <v>14745318</v>
      </c>
      <c r="L53" s="110">
        <v>0</v>
      </c>
      <c r="M53" s="72">
        <f t="shared" si="3"/>
        <v>14745318</v>
      </c>
      <c r="N53" s="72"/>
      <c r="O53" s="82">
        <v>0.1784</v>
      </c>
      <c r="P53" s="72">
        <f t="shared" si="1"/>
        <v>2630564.7312000003</v>
      </c>
      <c r="Q53" s="83"/>
    </row>
    <row r="54" spans="1:17" s="117" customFormat="1" ht="12.75">
      <c r="A54" s="113">
        <v>38443</v>
      </c>
      <c r="B54" s="110">
        <v>1919552</v>
      </c>
      <c r="C54" s="110">
        <v>0</v>
      </c>
      <c r="D54" s="72">
        <f t="shared" si="2"/>
        <v>1919552</v>
      </c>
      <c r="E54" s="72"/>
      <c r="F54" s="82">
        <v>0.1784</v>
      </c>
      <c r="G54" s="72">
        <f t="shared" si="0"/>
        <v>342448.0768</v>
      </c>
      <c r="H54" s="77"/>
      <c r="I54" s="106"/>
      <c r="J54" s="121">
        <v>38443</v>
      </c>
      <c r="K54" s="110">
        <v>10918626</v>
      </c>
      <c r="L54" s="110">
        <v>0</v>
      </c>
      <c r="M54" s="72">
        <f t="shared" si="3"/>
        <v>10918626</v>
      </c>
      <c r="N54" s="72"/>
      <c r="O54" s="82">
        <v>0.1784</v>
      </c>
      <c r="P54" s="72">
        <f t="shared" si="1"/>
        <v>1947882.8784</v>
      </c>
      <c r="Q54" s="83"/>
    </row>
    <row r="55" spans="1:17" s="117" customFormat="1" ht="12.75">
      <c r="A55" s="113">
        <v>38473</v>
      </c>
      <c r="B55" s="110">
        <v>2105717</v>
      </c>
      <c r="C55" s="110">
        <v>0</v>
      </c>
      <c r="D55" s="72">
        <f t="shared" si="2"/>
        <v>2105717</v>
      </c>
      <c r="E55" s="72"/>
      <c r="F55" s="82">
        <v>0.1784</v>
      </c>
      <c r="G55" s="72">
        <f t="shared" si="0"/>
        <v>375659.9128</v>
      </c>
      <c r="H55" s="77"/>
      <c r="I55" s="106"/>
      <c r="J55" s="121">
        <v>38473</v>
      </c>
      <c r="K55" s="110">
        <v>11527350</v>
      </c>
      <c r="L55" s="110">
        <v>0</v>
      </c>
      <c r="M55" s="72">
        <f t="shared" si="3"/>
        <v>11527350</v>
      </c>
      <c r="N55" s="72"/>
      <c r="O55" s="82">
        <v>0.1784</v>
      </c>
      <c r="P55" s="72">
        <f t="shared" si="1"/>
        <v>2056479.24</v>
      </c>
      <c r="Q55" s="83"/>
    </row>
    <row r="56" spans="1:17" s="117" customFormat="1" ht="12.75">
      <c r="A56" s="113">
        <v>38504</v>
      </c>
      <c r="B56" s="110">
        <v>1806669</v>
      </c>
      <c r="C56" s="110">
        <v>0</v>
      </c>
      <c r="D56" s="72">
        <f t="shared" si="2"/>
        <v>1806669</v>
      </c>
      <c r="E56" s="72"/>
      <c r="F56" s="82">
        <v>0.1784</v>
      </c>
      <c r="G56" s="72">
        <f t="shared" si="0"/>
        <v>322309.7496</v>
      </c>
      <c r="H56" s="78"/>
      <c r="I56" s="106"/>
      <c r="J56" s="121">
        <v>38504</v>
      </c>
      <c r="K56" s="110">
        <v>10686131</v>
      </c>
      <c r="L56" s="110">
        <v>0</v>
      </c>
      <c r="M56" s="72">
        <f t="shared" si="3"/>
        <v>10686131</v>
      </c>
      <c r="N56" s="72"/>
      <c r="O56" s="82">
        <v>0.1784</v>
      </c>
      <c r="P56" s="72">
        <f t="shared" si="1"/>
        <v>1906405.7704</v>
      </c>
      <c r="Q56" s="83"/>
    </row>
    <row r="57" spans="1:17" s="117" customFormat="1" ht="12.75">
      <c r="A57" s="113">
        <v>38534</v>
      </c>
      <c r="B57" s="110">
        <v>1887425</v>
      </c>
      <c r="C57" s="110">
        <v>0</v>
      </c>
      <c r="D57" s="72">
        <f t="shared" si="2"/>
        <v>1887425</v>
      </c>
      <c r="E57" s="72"/>
      <c r="F57" s="82">
        <v>0.1784</v>
      </c>
      <c r="G57" s="72">
        <f t="shared" si="0"/>
        <v>336716.62</v>
      </c>
      <c r="H57" s="78"/>
      <c r="I57" s="122"/>
      <c r="J57" s="121">
        <v>38534</v>
      </c>
      <c r="K57" s="110">
        <v>11608509</v>
      </c>
      <c r="L57" s="110">
        <v>0</v>
      </c>
      <c r="M57" s="72">
        <f t="shared" si="3"/>
        <v>11608509</v>
      </c>
      <c r="N57" s="72"/>
      <c r="O57" s="82">
        <v>0.1784</v>
      </c>
      <c r="P57" s="72">
        <f t="shared" si="1"/>
        <v>2070958.0056</v>
      </c>
      <c r="Q57" s="83"/>
    </row>
    <row r="58" spans="1:17" s="117" customFormat="1" ht="12.75">
      <c r="A58" s="113">
        <v>38565</v>
      </c>
      <c r="B58" s="110">
        <v>1784859</v>
      </c>
      <c r="C58" s="110">
        <v>0</v>
      </c>
      <c r="D58" s="72">
        <f t="shared" si="2"/>
        <v>1784859</v>
      </c>
      <c r="E58" s="72"/>
      <c r="F58" s="82">
        <v>0.1784</v>
      </c>
      <c r="G58" s="72">
        <f t="shared" si="0"/>
        <v>318418.8456</v>
      </c>
      <c r="H58" s="78"/>
      <c r="I58" s="122"/>
      <c r="J58" s="121">
        <v>38565</v>
      </c>
      <c r="K58" s="110">
        <v>11518736</v>
      </c>
      <c r="L58" s="110">
        <v>0</v>
      </c>
      <c r="M58" s="72">
        <f t="shared" si="3"/>
        <v>11518736</v>
      </c>
      <c r="N58" s="72"/>
      <c r="O58" s="82">
        <v>0.1784</v>
      </c>
      <c r="P58" s="72">
        <f t="shared" si="1"/>
        <v>2054942.5024</v>
      </c>
      <c r="Q58" s="83"/>
    </row>
    <row r="59" spans="1:17" s="117" customFormat="1" ht="12.75">
      <c r="A59" s="113">
        <v>38596</v>
      </c>
      <c r="B59" s="110">
        <v>1465798</v>
      </c>
      <c r="C59" s="110">
        <v>0</v>
      </c>
      <c r="D59" s="72">
        <f t="shared" si="2"/>
        <v>1465798</v>
      </c>
      <c r="E59" s="72"/>
      <c r="F59" s="82">
        <v>0.1784</v>
      </c>
      <c r="G59" s="72">
        <f t="shared" si="0"/>
        <v>261498.3632</v>
      </c>
      <c r="H59" s="77"/>
      <c r="I59" s="106"/>
      <c r="J59" s="121">
        <v>38596</v>
      </c>
      <c r="K59" s="110">
        <v>9430041</v>
      </c>
      <c r="L59" s="110">
        <v>0</v>
      </c>
      <c r="M59" s="72">
        <f t="shared" si="3"/>
        <v>9430041</v>
      </c>
      <c r="N59" s="72"/>
      <c r="O59" s="82">
        <v>0.1784</v>
      </c>
      <c r="P59" s="72">
        <f t="shared" si="1"/>
        <v>1682319.3144</v>
      </c>
      <c r="Q59" s="83"/>
    </row>
    <row r="60" spans="1:17" s="117" customFormat="1" ht="12.75">
      <c r="A60" s="113">
        <v>38626</v>
      </c>
      <c r="B60" s="110">
        <v>1903993</v>
      </c>
      <c r="C60" s="110">
        <v>0</v>
      </c>
      <c r="D60" s="72">
        <f t="shared" si="2"/>
        <v>1903993</v>
      </c>
      <c r="E60" s="72"/>
      <c r="F60" s="82">
        <v>0.1784</v>
      </c>
      <c r="G60" s="72">
        <f t="shared" si="0"/>
        <v>339672.35120000003</v>
      </c>
      <c r="H60" s="77"/>
      <c r="I60" s="106"/>
      <c r="J60" s="121">
        <v>38626</v>
      </c>
      <c r="K60" s="110">
        <v>12657071</v>
      </c>
      <c r="L60" s="110">
        <v>0</v>
      </c>
      <c r="M60" s="72">
        <f t="shared" si="3"/>
        <v>12657071</v>
      </c>
      <c r="N60" s="72"/>
      <c r="O60" s="82">
        <v>0.1784</v>
      </c>
      <c r="P60" s="72">
        <f t="shared" si="1"/>
        <v>2258021.4664000003</v>
      </c>
      <c r="Q60" s="83"/>
    </row>
    <row r="61" spans="1:17" s="117" customFormat="1" ht="12.75">
      <c r="A61" s="113">
        <v>38657</v>
      </c>
      <c r="B61" s="110">
        <v>1801744</v>
      </c>
      <c r="C61" s="110">
        <v>0</v>
      </c>
      <c r="D61" s="72">
        <f t="shared" si="2"/>
        <v>1801744</v>
      </c>
      <c r="E61" s="72"/>
      <c r="F61" s="82">
        <v>0.1784</v>
      </c>
      <c r="G61" s="72">
        <f t="shared" si="0"/>
        <v>321431.1296</v>
      </c>
      <c r="H61" s="77"/>
      <c r="I61" s="106"/>
      <c r="J61" s="121">
        <v>38657</v>
      </c>
      <c r="K61" s="110">
        <v>13361684</v>
      </c>
      <c r="L61" s="110">
        <v>0</v>
      </c>
      <c r="M61" s="72">
        <f t="shared" si="3"/>
        <v>13361684</v>
      </c>
      <c r="N61" s="72"/>
      <c r="O61" s="82">
        <v>0.1784</v>
      </c>
      <c r="P61" s="72">
        <f t="shared" si="1"/>
        <v>2383724.4256</v>
      </c>
      <c r="Q61" s="83"/>
    </row>
    <row r="62" spans="1:17" s="117" customFormat="1" ht="12.75">
      <c r="A62" s="114">
        <v>38687</v>
      </c>
      <c r="B62" s="115">
        <v>1705302</v>
      </c>
      <c r="C62" s="115">
        <v>0</v>
      </c>
      <c r="D62" s="85">
        <f t="shared" si="2"/>
        <v>1705302</v>
      </c>
      <c r="E62" s="85">
        <f>SUM(D51:D62)</f>
        <v>22421483</v>
      </c>
      <c r="F62" s="81">
        <v>0.1784</v>
      </c>
      <c r="G62" s="85">
        <f t="shared" si="0"/>
        <v>304225.8768</v>
      </c>
      <c r="H62" s="73">
        <f>SUM(G51:G62)</f>
        <v>3999992.5672000004</v>
      </c>
      <c r="I62" s="106"/>
      <c r="J62" s="123">
        <v>38687</v>
      </c>
      <c r="K62" s="115">
        <v>12726962</v>
      </c>
      <c r="L62" s="115">
        <v>0</v>
      </c>
      <c r="M62" s="85">
        <f t="shared" si="3"/>
        <v>12726962</v>
      </c>
      <c r="N62" s="85">
        <f>SUM(M51:M62)</f>
        <v>141359397</v>
      </c>
      <c r="O62" s="81">
        <v>0.1784</v>
      </c>
      <c r="P62" s="85">
        <f t="shared" si="1"/>
        <v>2270490.0208</v>
      </c>
      <c r="Q62" s="73">
        <f>SUM(P51:P62)</f>
        <v>25218516.4248</v>
      </c>
    </row>
    <row r="63" spans="1:17" s="117" customFormat="1" ht="12.75">
      <c r="A63" s="113">
        <v>38718</v>
      </c>
      <c r="B63" s="110">
        <v>1530173</v>
      </c>
      <c r="C63" s="110">
        <v>0</v>
      </c>
      <c r="D63" s="72">
        <f t="shared" si="2"/>
        <v>1530173</v>
      </c>
      <c r="E63" s="72"/>
      <c r="F63" s="82">
        <v>0.1784</v>
      </c>
      <c r="G63" s="72">
        <f t="shared" si="0"/>
        <v>272982.8632</v>
      </c>
      <c r="H63" s="77"/>
      <c r="I63" s="106"/>
      <c r="J63" s="121">
        <v>38718</v>
      </c>
      <c r="K63" s="110">
        <v>10866677</v>
      </c>
      <c r="L63" s="110">
        <v>0</v>
      </c>
      <c r="M63" s="72">
        <f t="shared" si="3"/>
        <v>10866677</v>
      </c>
      <c r="N63" s="72"/>
      <c r="O63" s="82">
        <v>0.1784</v>
      </c>
      <c r="P63" s="72">
        <f t="shared" si="1"/>
        <v>1938615.1768</v>
      </c>
      <c r="Q63" s="83"/>
    </row>
    <row r="64" spans="1:17" s="117" customFormat="1" ht="12.75">
      <c r="A64" s="113">
        <v>38749</v>
      </c>
      <c r="B64" s="110">
        <v>1447093</v>
      </c>
      <c r="C64" s="110">
        <v>0</v>
      </c>
      <c r="D64" s="72">
        <f t="shared" si="2"/>
        <v>1447093</v>
      </c>
      <c r="E64" s="72"/>
      <c r="F64" s="82">
        <v>0.1784</v>
      </c>
      <c r="G64" s="72">
        <f t="shared" si="0"/>
        <v>258161.3912</v>
      </c>
      <c r="H64" s="77"/>
      <c r="I64" s="106"/>
      <c r="J64" s="121">
        <v>38749</v>
      </c>
      <c r="K64" s="110">
        <v>11402284</v>
      </c>
      <c r="L64" s="110">
        <v>0</v>
      </c>
      <c r="M64" s="72">
        <f t="shared" si="3"/>
        <v>11402284</v>
      </c>
      <c r="N64" s="72"/>
      <c r="O64" s="82">
        <v>0.1784</v>
      </c>
      <c r="P64" s="72">
        <f t="shared" si="1"/>
        <v>2034167.4656</v>
      </c>
      <c r="Q64" s="83"/>
    </row>
    <row r="65" spans="1:17" s="117" customFormat="1" ht="12.75">
      <c r="A65" s="113">
        <v>38777</v>
      </c>
      <c r="B65" s="110">
        <v>1648749</v>
      </c>
      <c r="C65" s="110">
        <v>0</v>
      </c>
      <c r="D65" s="72">
        <f t="shared" si="2"/>
        <v>1648749</v>
      </c>
      <c r="E65" s="72"/>
      <c r="F65" s="82">
        <v>0.1784</v>
      </c>
      <c r="G65" s="72">
        <f t="shared" si="0"/>
        <v>294136.8216</v>
      </c>
      <c r="H65" s="77"/>
      <c r="I65" s="106"/>
      <c r="J65" s="113">
        <v>38777</v>
      </c>
      <c r="K65" s="110">
        <v>14239171</v>
      </c>
      <c r="L65" s="110">
        <v>0</v>
      </c>
      <c r="M65" s="72">
        <f t="shared" si="3"/>
        <v>14239171</v>
      </c>
      <c r="N65" s="72"/>
      <c r="O65" s="82">
        <v>0.1784</v>
      </c>
      <c r="P65" s="72">
        <f t="shared" si="1"/>
        <v>2540268.1064</v>
      </c>
      <c r="Q65" s="83"/>
    </row>
    <row r="66" spans="1:17" s="117" customFormat="1" ht="12.75">
      <c r="A66" s="113">
        <v>38808</v>
      </c>
      <c r="B66" s="110">
        <v>1702146</v>
      </c>
      <c r="C66" s="110">
        <v>0</v>
      </c>
      <c r="D66" s="72">
        <f t="shared" si="2"/>
        <v>1702146</v>
      </c>
      <c r="E66" s="72"/>
      <c r="F66" s="82">
        <v>0.1784</v>
      </c>
      <c r="G66" s="72">
        <f aca="true" t="shared" si="4" ref="G66:G83">F66*D66</f>
        <v>303662.8464</v>
      </c>
      <c r="H66" s="77"/>
      <c r="I66" s="106"/>
      <c r="J66" s="113">
        <v>38808</v>
      </c>
      <c r="K66" s="110">
        <v>13262957</v>
      </c>
      <c r="L66" s="110">
        <v>0</v>
      </c>
      <c r="M66" s="72">
        <f t="shared" si="3"/>
        <v>13262957</v>
      </c>
      <c r="N66" s="72"/>
      <c r="O66" s="82">
        <v>0.1784</v>
      </c>
      <c r="P66" s="72">
        <f aca="true" t="shared" si="5" ref="P66:P75">O66*M66</f>
        <v>2366111.5288</v>
      </c>
      <c r="Q66" s="83"/>
    </row>
    <row r="67" spans="1:17" s="117" customFormat="1" ht="12.75">
      <c r="A67" s="113">
        <v>38838</v>
      </c>
      <c r="B67" s="110">
        <v>1657701</v>
      </c>
      <c r="C67" s="110">
        <v>0</v>
      </c>
      <c r="D67" s="72">
        <f t="shared" si="2"/>
        <v>1657701</v>
      </c>
      <c r="E67" s="72"/>
      <c r="F67" s="82">
        <v>0.1784</v>
      </c>
      <c r="G67" s="72">
        <f t="shared" si="4"/>
        <v>295733.8584</v>
      </c>
      <c r="H67" s="77"/>
      <c r="I67" s="106"/>
      <c r="J67" s="113">
        <v>38838</v>
      </c>
      <c r="K67" s="110">
        <v>10617037</v>
      </c>
      <c r="L67" s="110">
        <v>0</v>
      </c>
      <c r="M67" s="72">
        <f t="shared" si="3"/>
        <v>10617037</v>
      </c>
      <c r="N67" s="72"/>
      <c r="O67" s="82">
        <v>0.1784</v>
      </c>
      <c r="P67" s="72">
        <f t="shared" si="5"/>
        <v>1894079.4008</v>
      </c>
      <c r="Q67" s="83"/>
    </row>
    <row r="68" spans="1:17" s="117" customFormat="1" ht="12.75">
      <c r="A68" s="113">
        <v>38869</v>
      </c>
      <c r="B68" s="110">
        <v>1685150</v>
      </c>
      <c r="C68" s="110">
        <v>0</v>
      </c>
      <c r="D68" s="72">
        <f t="shared" si="2"/>
        <v>1685150</v>
      </c>
      <c r="E68" s="72"/>
      <c r="F68" s="82">
        <v>0.1784</v>
      </c>
      <c r="G68" s="72">
        <f t="shared" si="4"/>
        <v>300630.76</v>
      </c>
      <c r="H68" s="77"/>
      <c r="I68" s="106"/>
      <c r="J68" s="113">
        <v>38869</v>
      </c>
      <c r="K68" s="110">
        <v>9706970</v>
      </c>
      <c r="L68" s="110">
        <v>0</v>
      </c>
      <c r="M68" s="72">
        <f t="shared" si="3"/>
        <v>9706970</v>
      </c>
      <c r="N68" s="72"/>
      <c r="O68" s="82">
        <v>0.1784</v>
      </c>
      <c r="P68" s="72">
        <f t="shared" si="5"/>
        <v>1731723.448</v>
      </c>
      <c r="Q68" s="83"/>
    </row>
    <row r="69" spans="1:17" s="117" customFormat="1" ht="12.75">
      <c r="A69" s="113">
        <v>38899</v>
      </c>
      <c r="B69" s="110">
        <v>1592567</v>
      </c>
      <c r="C69" s="110">
        <v>0</v>
      </c>
      <c r="D69" s="72">
        <f t="shared" si="2"/>
        <v>1592567</v>
      </c>
      <c r="E69" s="72"/>
      <c r="F69" s="82">
        <v>0.1784</v>
      </c>
      <c r="G69" s="72">
        <f t="shared" si="4"/>
        <v>284113.9528</v>
      </c>
      <c r="H69" s="77"/>
      <c r="I69" s="106"/>
      <c r="J69" s="113">
        <v>38899</v>
      </c>
      <c r="K69" s="110">
        <v>11195345</v>
      </c>
      <c r="L69" s="110">
        <v>0</v>
      </c>
      <c r="M69" s="72">
        <f t="shared" si="3"/>
        <v>11195345</v>
      </c>
      <c r="N69" s="72"/>
      <c r="O69" s="82">
        <v>0.1784</v>
      </c>
      <c r="P69" s="72">
        <f t="shared" si="5"/>
        <v>1997249.548</v>
      </c>
      <c r="Q69" s="83"/>
    </row>
    <row r="70" spans="1:17" s="117" customFormat="1" ht="12.75">
      <c r="A70" s="113">
        <v>38930</v>
      </c>
      <c r="B70" s="110">
        <v>1734864</v>
      </c>
      <c r="C70" s="110">
        <v>0</v>
      </c>
      <c r="D70" s="72">
        <f t="shared" si="2"/>
        <v>1734864</v>
      </c>
      <c r="E70" s="72"/>
      <c r="F70" s="82">
        <v>0.1784</v>
      </c>
      <c r="G70" s="72">
        <f t="shared" si="4"/>
        <v>309499.7376</v>
      </c>
      <c r="H70" s="77"/>
      <c r="I70" s="106"/>
      <c r="J70" s="113">
        <v>38930</v>
      </c>
      <c r="K70" s="110">
        <v>12295374</v>
      </c>
      <c r="L70" s="110">
        <v>0</v>
      </c>
      <c r="M70" s="72">
        <f t="shared" si="3"/>
        <v>12295374</v>
      </c>
      <c r="N70" s="72"/>
      <c r="O70" s="82">
        <v>0.1784</v>
      </c>
      <c r="P70" s="72">
        <f t="shared" si="5"/>
        <v>2193494.7216</v>
      </c>
      <c r="Q70" s="83"/>
    </row>
    <row r="71" spans="1:17" s="117" customFormat="1" ht="12.75">
      <c r="A71" s="113">
        <v>38961</v>
      </c>
      <c r="B71" s="110">
        <v>1596114</v>
      </c>
      <c r="C71" s="110">
        <v>0</v>
      </c>
      <c r="D71" s="72">
        <f t="shared" si="2"/>
        <v>1596114</v>
      </c>
      <c r="E71" s="72"/>
      <c r="F71" s="82">
        <v>0.1784</v>
      </c>
      <c r="G71" s="72">
        <f t="shared" si="4"/>
        <v>284746.7376</v>
      </c>
      <c r="H71" s="77"/>
      <c r="I71" s="106"/>
      <c r="J71" s="113">
        <v>38961</v>
      </c>
      <c r="K71" s="110">
        <v>11927947</v>
      </c>
      <c r="L71" s="110">
        <v>0</v>
      </c>
      <c r="M71" s="72">
        <f t="shared" si="3"/>
        <v>11927947</v>
      </c>
      <c r="N71" s="72"/>
      <c r="O71" s="82">
        <v>0.1784</v>
      </c>
      <c r="P71" s="72">
        <f t="shared" si="5"/>
        <v>2127945.7448</v>
      </c>
      <c r="Q71" s="83"/>
    </row>
    <row r="72" spans="1:17" s="117" customFormat="1" ht="12.75">
      <c r="A72" s="113">
        <v>38991</v>
      </c>
      <c r="B72" s="110">
        <v>1567650</v>
      </c>
      <c r="C72" s="110">
        <v>0</v>
      </c>
      <c r="D72" s="72">
        <f t="shared" si="2"/>
        <v>1567650</v>
      </c>
      <c r="E72" s="72"/>
      <c r="F72" s="82">
        <v>0.1784</v>
      </c>
      <c r="G72" s="72">
        <f t="shared" si="4"/>
        <v>279668.76</v>
      </c>
      <c r="H72" s="77"/>
      <c r="I72" s="106"/>
      <c r="J72" s="113">
        <v>38991</v>
      </c>
      <c r="K72" s="110">
        <v>12246973</v>
      </c>
      <c r="L72" s="110">
        <v>0</v>
      </c>
      <c r="M72" s="72">
        <f t="shared" si="3"/>
        <v>12246973</v>
      </c>
      <c r="N72" s="72"/>
      <c r="O72" s="82">
        <v>0.1784</v>
      </c>
      <c r="P72" s="72">
        <f t="shared" si="5"/>
        <v>2184859.9832</v>
      </c>
      <c r="Q72" s="83"/>
    </row>
    <row r="73" spans="1:17" s="117" customFormat="1" ht="12.75">
      <c r="A73" s="113">
        <v>39022</v>
      </c>
      <c r="B73" s="110">
        <v>1309825</v>
      </c>
      <c r="C73" s="110">
        <v>0</v>
      </c>
      <c r="D73" s="72">
        <f t="shared" si="2"/>
        <v>1309825</v>
      </c>
      <c r="E73" s="72"/>
      <c r="F73" s="82">
        <v>0.1784</v>
      </c>
      <c r="G73" s="72">
        <f t="shared" si="4"/>
        <v>233672.78</v>
      </c>
      <c r="H73" s="77"/>
      <c r="I73" s="106"/>
      <c r="J73" s="113">
        <v>39022</v>
      </c>
      <c r="K73" s="110">
        <v>11200585</v>
      </c>
      <c r="L73" s="110">
        <v>0</v>
      </c>
      <c r="M73" s="72">
        <f t="shared" si="3"/>
        <v>11200585</v>
      </c>
      <c r="N73" s="72"/>
      <c r="O73" s="82">
        <v>0.1784</v>
      </c>
      <c r="P73" s="72">
        <f t="shared" si="5"/>
        <v>1998184.364</v>
      </c>
      <c r="Q73" s="83"/>
    </row>
    <row r="74" spans="1:17" s="117" customFormat="1" ht="12.75">
      <c r="A74" s="114">
        <v>39052</v>
      </c>
      <c r="B74" s="115">
        <v>1405060</v>
      </c>
      <c r="C74" s="115">
        <v>0</v>
      </c>
      <c r="D74" s="85">
        <f t="shared" si="2"/>
        <v>1405060</v>
      </c>
      <c r="E74" s="85">
        <f>SUM(D63:D74)</f>
        <v>18877092</v>
      </c>
      <c r="F74" s="81">
        <v>0.1784</v>
      </c>
      <c r="G74" s="85">
        <f t="shared" si="4"/>
        <v>250662.704</v>
      </c>
      <c r="H74" s="73">
        <f>SUM(G63:G74)</f>
        <v>3367673.2128000003</v>
      </c>
      <c r="I74" s="106"/>
      <c r="J74" s="114">
        <v>39052</v>
      </c>
      <c r="K74" s="115">
        <v>12458845</v>
      </c>
      <c r="L74" s="115">
        <v>0</v>
      </c>
      <c r="M74" s="85">
        <f t="shared" si="3"/>
        <v>12458845</v>
      </c>
      <c r="N74" s="85">
        <f>SUM(M63:M74)</f>
        <v>141420165</v>
      </c>
      <c r="O74" s="81">
        <v>0.1784</v>
      </c>
      <c r="P74" s="85">
        <f t="shared" si="5"/>
        <v>2222657.948</v>
      </c>
      <c r="Q74" s="73">
        <f>SUM(P63:P74)</f>
        <v>25229357.435999997</v>
      </c>
    </row>
    <row r="75" spans="1:17" s="120" customFormat="1" ht="12.75">
      <c r="A75" s="124">
        <v>39083</v>
      </c>
      <c r="B75" s="110">
        <v>1463628</v>
      </c>
      <c r="C75" s="110">
        <v>0</v>
      </c>
      <c r="D75" s="72">
        <f t="shared" si="2"/>
        <v>1463628</v>
      </c>
      <c r="E75" s="72"/>
      <c r="F75" s="82">
        <v>0.1784</v>
      </c>
      <c r="G75" s="87">
        <f t="shared" si="4"/>
        <v>261111.2352</v>
      </c>
      <c r="H75" s="77"/>
      <c r="I75" s="106"/>
      <c r="J75" s="124">
        <v>39083</v>
      </c>
      <c r="K75" s="110">
        <v>13589234</v>
      </c>
      <c r="L75" s="110">
        <v>0</v>
      </c>
      <c r="M75" s="72">
        <f t="shared" si="3"/>
        <v>13589234</v>
      </c>
      <c r="N75" s="72"/>
      <c r="O75" s="82">
        <v>0.1784</v>
      </c>
      <c r="P75" s="87">
        <f t="shared" si="5"/>
        <v>2424319.3456</v>
      </c>
      <c r="Q75" s="83"/>
    </row>
    <row r="76" spans="1:17" s="120" customFormat="1" ht="12.75">
      <c r="A76" s="124">
        <v>39114</v>
      </c>
      <c r="B76" s="110">
        <v>756686</v>
      </c>
      <c r="C76" s="110">
        <v>0</v>
      </c>
      <c r="D76" s="72">
        <f t="shared" si="2"/>
        <v>756686</v>
      </c>
      <c r="E76" s="72"/>
      <c r="F76" s="82">
        <v>0.1784</v>
      </c>
      <c r="G76" s="87">
        <f t="shared" si="4"/>
        <v>134992.7824</v>
      </c>
      <c r="H76" s="77"/>
      <c r="I76" s="106"/>
      <c r="J76" s="124">
        <v>39114</v>
      </c>
      <c r="K76" s="110">
        <v>7587555</v>
      </c>
      <c r="L76" s="110">
        <v>0</v>
      </c>
      <c r="M76" s="72">
        <f t="shared" si="3"/>
        <v>7587555</v>
      </c>
      <c r="N76" s="72"/>
      <c r="O76" s="82">
        <v>0.1784</v>
      </c>
      <c r="P76" s="87">
        <f aca="true" t="shared" si="6" ref="P76:P83">O76*M76</f>
        <v>1353619.812</v>
      </c>
      <c r="Q76" s="83"/>
    </row>
    <row r="77" spans="1:17" s="120" customFormat="1" ht="12.75">
      <c r="A77" s="124">
        <v>39142</v>
      </c>
      <c r="B77" s="110">
        <v>1027759</v>
      </c>
      <c r="C77" s="110">
        <v>0</v>
      </c>
      <c r="D77" s="72">
        <f aca="true" t="shared" si="7" ref="D77:D89">B77+C77</f>
        <v>1027759</v>
      </c>
      <c r="E77" s="72"/>
      <c r="F77" s="82">
        <v>0.1784</v>
      </c>
      <c r="G77" s="87">
        <f t="shared" si="4"/>
        <v>183352.20560000002</v>
      </c>
      <c r="H77" s="77"/>
      <c r="I77" s="106"/>
      <c r="J77" s="124">
        <v>39142</v>
      </c>
      <c r="K77" s="110">
        <v>8800635</v>
      </c>
      <c r="L77" s="110">
        <v>0</v>
      </c>
      <c r="M77" s="72">
        <f aca="true" t="shared" si="8" ref="M77:M85">K77+L77</f>
        <v>8800635</v>
      </c>
      <c r="N77" s="72"/>
      <c r="O77" s="82">
        <v>0.1784</v>
      </c>
      <c r="P77" s="87">
        <f t="shared" si="6"/>
        <v>1570033.284</v>
      </c>
      <c r="Q77" s="83"/>
    </row>
    <row r="78" spans="1:17" s="120" customFormat="1" ht="12.75">
      <c r="A78" s="124">
        <v>39173</v>
      </c>
      <c r="B78" s="110">
        <v>1370536</v>
      </c>
      <c r="C78" s="110">
        <v>0</v>
      </c>
      <c r="D78" s="72">
        <f t="shared" si="7"/>
        <v>1370536</v>
      </c>
      <c r="E78" s="72"/>
      <c r="F78" s="82">
        <v>0.1784</v>
      </c>
      <c r="G78" s="87">
        <f t="shared" si="4"/>
        <v>244503.6224</v>
      </c>
      <c r="H78" s="77"/>
      <c r="I78" s="106"/>
      <c r="J78" s="124">
        <v>39173</v>
      </c>
      <c r="K78" s="110">
        <v>13866542</v>
      </c>
      <c r="L78" s="110">
        <v>0</v>
      </c>
      <c r="M78" s="72">
        <f t="shared" si="8"/>
        <v>13866542</v>
      </c>
      <c r="N78" s="72"/>
      <c r="O78" s="82">
        <v>0.1784</v>
      </c>
      <c r="P78" s="87">
        <f t="shared" si="6"/>
        <v>2473791.0928</v>
      </c>
      <c r="Q78" s="83"/>
    </row>
    <row r="79" spans="1:17" s="120" customFormat="1" ht="12.75">
      <c r="A79" s="124">
        <v>39203</v>
      </c>
      <c r="B79" s="110">
        <v>1350293</v>
      </c>
      <c r="C79" s="110">
        <v>0</v>
      </c>
      <c r="D79" s="72">
        <f t="shared" si="7"/>
        <v>1350293</v>
      </c>
      <c r="E79" s="72"/>
      <c r="F79" s="82">
        <v>0.1784</v>
      </c>
      <c r="G79" s="87">
        <f t="shared" si="4"/>
        <v>240892.27120000002</v>
      </c>
      <c r="H79" s="77"/>
      <c r="I79" s="106"/>
      <c r="J79" s="124">
        <v>39203</v>
      </c>
      <c r="K79" s="110">
        <v>14062964</v>
      </c>
      <c r="L79" s="110">
        <v>0</v>
      </c>
      <c r="M79" s="72">
        <f t="shared" si="8"/>
        <v>14062964</v>
      </c>
      <c r="N79" s="72"/>
      <c r="O79" s="82">
        <v>0.1784</v>
      </c>
      <c r="P79" s="87">
        <f t="shared" si="6"/>
        <v>2508832.7776</v>
      </c>
      <c r="Q79" s="83"/>
    </row>
    <row r="80" spans="1:17" s="120" customFormat="1" ht="12.75">
      <c r="A80" s="124">
        <v>39234</v>
      </c>
      <c r="B80" s="110">
        <v>1213452</v>
      </c>
      <c r="C80" s="110">
        <v>0</v>
      </c>
      <c r="D80" s="72">
        <f t="shared" si="7"/>
        <v>1213452</v>
      </c>
      <c r="E80" s="72"/>
      <c r="F80" s="82">
        <v>0.1784</v>
      </c>
      <c r="G80" s="87">
        <f t="shared" si="4"/>
        <v>216479.8368</v>
      </c>
      <c r="H80" s="77"/>
      <c r="I80" s="106"/>
      <c r="J80" s="124">
        <v>39234</v>
      </c>
      <c r="K80" s="110">
        <v>13231862</v>
      </c>
      <c r="L80" s="110">
        <v>0</v>
      </c>
      <c r="M80" s="72">
        <f t="shared" si="8"/>
        <v>13231862</v>
      </c>
      <c r="N80" s="72"/>
      <c r="O80" s="82">
        <v>0.1784</v>
      </c>
      <c r="P80" s="87">
        <f t="shared" si="6"/>
        <v>2360564.1808</v>
      </c>
      <c r="Q80" s="83"/>
    </row>
    <row r="81" spans="1:17" s="120" customFormat="1" ht="12.75">
      <c r="A81" s="124">
        <v>39264</v>
      </c>
      <c r="B81" s="110">
        <v>1191333</v>
      </c>
      <c r="C81" s="110">
        <v>0</v>
      </c>
      <c r="D81" s="72">
        <f t="shared" si="7"/>
        <v>1191333</v>
      </c>
      <c r="E81" s="72"/>
      <c r="F81" s="82">
        <v>0.1784</v>
      </c>
      <c r="G81" s="87">
        <f t="shared" si="4"/>
        <v>212533.8072</v>
      </c>
      <c r="H81" s="77"/>
      <c r="I81" s="106"/>
      <c r="J81" s="124">
        <v>39264</v>
      </c>
      <c r="K81" s="110">
        <v>13113429</v>
      </c>
      <c r="L81" s="110">
        <v>0</v>
      </c>
      <c r="M81" s="72">
        <f t="shared" si="8"/>
        <v>13113429</v>
      </c>
      <c r="N81" s="72"/>
      <c r="O81" s="82">
        <v>0.1784</v>
      </c>
      <c r="P81" s="87">
        <f t="shared" si="6"/>
        <v>2339435.7336</v>
      </c>
      <c r="Q81" s="83"/>
    </row>
    <row r="82" spans="1:17" s="120" customFormat="1" ht="12.75">
      <c r="A82" s="124">
        <v>39295</v>
      </c>
      <c r="B82" s="110">
        <v>1159748</v>
      </c>
      <c r="C82" s="110">
        <v>0</v>
      </c>
      <c r="D82" s="72">
        <f t="shared" si="7"/>
        <v>1159748</v>
      </c>
      <c r="E82" s="72"/>
      <c r="F82" s="82">
        <v>0.1784</v>
      </c>
      <c r="G82" s="87">
        <f t="shared" si="4"/>
        <v>206899.04320000001</v>
      </c>
      <c r="H82" s="77"/>
      <c r="I82" s="106"/>
      <c r="J82" s="124">
        <v>39295</v>
      </c>
      <c r="K82" s="110">
        <v>13072878</v>
      </c>
      <c r="L82" s="110">
        <v>0</v>
      </c>
      <c r="M82" s="72">
        <f t="shared" si="8"/>
        <v>13072878</v>
      </c>
      <c r="N82" s="72"/>
      <c r="O82" s="82">
        <v>0.1784</v>
      </c>
      <c r="P82" s="87">
        <f t="shared" si="6"/>
        <v>2332201.4352</v>
      </c>
      <c r="Q82" s="83"/>
    </row>
    <row r="83" spans="1:17" s="120" customFormat="1" ht="12.75">
      <c r="A83" s="124">
        <v>39326</v>
      </c>
      <c r="B83" s="110">
        <v>1034464</v>
      </c>
      <c r="C83" s="110">
        <v>0</v>
      </c>
      <c r="D83" s="72">
        <f t="shared" si="7"/>
        <v>1034464</v>
      </c>
      <c r="E83" s="72"/>
      <c r="F83" s="82">
        <v>0.1784</v>
      </c>
      <c r="G83" s="87">
        <f t="shared" si="4"/>
        <v>184548.3776</v>
      </c>
      <c r="H83" s="77"/>
      <c r="I83" s="106"/>
      <c r="J83" s="124">
        <v>39326</v>
      </c>
      <c r="K83" s="110">
        <v>11753438</v>
      </c>
      <c r="L83" s="110">
        <v>0</v>
      </c>
      <c r="M83" s="72">
        <f t="shared" si="8"/>
        <v>11753438</v>
      </c>
      <c r="N83" s="72"/>
      <c r="O83" s="82">
        <v>0.1784</v>
      </c>
      <c r="P83" s="87">
        <f t="shared" si="6"/>
        <v>2096813.3392</v>
      </c>
      <c r="Q83" s="83"/>
    </row>
    <row r="84" spans="1:17" s="120" customFormat="1" ht="12.75">
      <c r="A84" s="124">
        <v>39356</v>
      </c>
      <c r="B84" s="110">
        <v>1074591</v>
      </c>
      <c r="C84" s="110">
        <v>0</v>
      </c>
      <c r="D84" s="72">
        <f t="shared" si="7"/>
        <v>1074591</v>
      </c>
      <c r="E84" s="72"/>
      <c r="F84" s="82">
        <v>0.1784</v>
      </c>
      <c r="G84" s="87">
        <f aca="true" t="shared" si="9" ref="G84:G89">F84*D84</f>
        <v>191707.0344</v>
      </c>
      <c r="H84" s="77"/>
      <c r="I84" s="106"/>
      <c r="J84" s="124">
        <v>39356</v>
      </c>
      <c r="K84" s="110">
        <v>12777239</v>
      </c>
      <c r="L84" s="110">
        <v>0</v>
      </c>
      <c r="M84" s="72">
        <f t="shared" si="8"/>
        <v>12777239</v>
      </c>
      <c r="N84" s="72"/>
      <c r="O84" s="82">
        <v>0.1784</v>
      </c>
      <c r="P84" s="87">
        <f aca="true" t="shared" si="10" ref="P84:P89">O84*M84</f>
        <v>2279459.4376</v>
      </c>
      <c r="Q84" s="83"/>
    </row>
    <row r="85" spans="1:17" s="120" customFormat="1" ht="12.75">
      <c r="A85" s="124">
        <v>39387</v>
      </c>
      <c r="B85" s="110">
        <v>1101552</v>
      </c>
      <c r="C85" s="110">
        <v>0</v>
      </c>
      <c r="D85" s="72">
        <f t="shared" si="7"/>
        <v>1101552</v>
      </c>
      <c r="E85" s="72"/>
      <c r="F85" s="82">
        <v>0.1784</v>
      </c>
      <c r="G85" s="87">
        <f t="shared" si="9"/>
        <v>196516.8768</v>
      </c>
      <c r="H85" s="77"/>
      <c r="I85" s="106"/>
      <c r="J85" s="124">
        <v>39387</v>
      </c>
      <c r="K85" s="110">
        <v>13694841</v>
      </c>
      <c r="L85" s="110">
        <v>0</v>
      </c>
      <c r="M85" s="72">
        <f t="shared" si="8"/>
        <v>13694841</v>
      </c>
      <c r="N85" s="72"/>
      <c r="O85" s="82">
        <v>0.1784</v>
      </c>
      <c r="P85" s="87">
        <f t="shared" si="10"/>
        <v>2443159.6344</v>
      </c>
      <c r="Q85" s="83"/>
    </row>
    <row r="86" spans="1:17" s="120" customFormat="1" ht="12.75">
      <c r="A86" s="125">
        <v>39417</v>
      </c>
      <c r="B86" s="115">
        <v>1133231</v>
      </c>
      <c r="C86" s="85">
        <v>0</v>
      </c>
      <c r="D86" s="85">
        <f t="shared" si="7"/>
        <v>1133231</v>
      </c>
      <c r="E86" s="85">
        <f>SUM(D75:D86)</f>
        <v>13877273</v>
      </c>
      <c r="F86" s="81">
        <v>0.1784</v>
      </c>
      <c r="G86" s="100">
        <f t="shared" si="9"/>
        <v>202168.4104</v>
      </c>
      <c r="H86" s="73">
        <f>SUM(G75:G86)</f>
        <v>2475705.5031999997</v>
      </c>
      <c r="I86" s="106"/>
      <c r="J86" s="125">
        <v>39417</v>
      </c>
      <c r="K86" s="115">
        <v>14773308</v>
      </c>
      <c r="L86" s="85">
        <v>0</v>
      </c>
      <c r="M86" s="85">
        <f>K86+L86</f>
        <v>14773308</v>
      </c>
      <c r="N86" s="85">
        <f>SUM(M75:M86)</f>
        <v>150323925</v>
      </c>
      <c r="O86" s="81">
        <v>0.1784</v>
      </c>
      <c r="P86" s="100">
        <f t="shared" si="10"/>
        <v>2635558.1472</v>
      </c>
      <c r="Q86" s="73">
        <f>SUM(P75:P86)</f>
        <v>26817788.22</v>
      </c>
    </row>
    <row r="87" spans="1:17" s="29" customFormat="1" ht="12.75">
      <c r="A87" s="145">
        <v>39448</v>
      </c>
      <c r="B87" s="110">
        <v>1038773</v>
      </c>
      <c r="C87" s="110">
        <v>0</v>
      </c>
      <c r="D87" s="72">
        <f t="shared" si="7"/>
        <v>1038773</v>
      </c>
      <c r="E87" s="97"/>
      <c r="F87" s="82">
        <v>0.1784</v>
      </c>
      <c r="G87" s="87">
        <f t="shared" si="9"/>
        <v>185317.1032</v>
      </c>
      <c r="H87" s="97"/>
      <c r="I87" s="10"/>
      <c r="J87" s="145">
        <v>39448</v>
      </c>
      <c r="K87" s="110">
        <v>13638557</v>
      </c>
      <c r="L87" s="110">
        <v>0</v>
      </c>
      <c r="M87" s="72">
        <f>K87+L87</f>
        <v>13638557</v>
      </c>
      <c r="N87" s="72"/>
      <c r="O87" s="82">
        <v>0.1784</v>
      </c>
      <c r="P87" s="87">
        <f t="shared" si="10"/>
        <v>2433118.5688</v>
      </c>
      <c r="Q87" s="26"/>
    </row>
    <row r="88" spans="1:17" s="29" customFormat="1" ht="12.75">
      <c r="A88" s="145">
        <v>39479</v>
      </c>
      <c r="B88" s="110">
        <v>969355</v>
      </c>
      <c r="C88" s="110">
        <v>0</v>
      </c>
      <c r="D88" s="72">
        <f t="shared" si="7"/>
        <v>969355</v>
      </c>
      <c r="E88" s="97"/>
      <c r="F88" s="82">
        <v>0.1784</v>
      </c>
      <c r="G88" s="87">
        <f t="shared" si="9"/>
        <v>172932.932</v>
      </c>
      <c r="H88" s="97"/>
      <c r="I88" s="10"/>
      <c r="J88" s="145">
        <v>39479</v>
      </c>
      <c r="K88" s="110">
        <v>13364761</v>
      </c>
      <c r="L88" s="110">
        <v>0</v>
      </c>
      <c r="M88" s="72">
        <f>K88+L88</f>
        <v>13364761</v>
      </c>
      <c r="N88" s="72"/>
      <c r="O88" s="82">
        <v>0.1784</v>
      </c>
      <c r="P88" s="87">
        <f t="shared" si="10"/>
        <v>2384273.3624</v>
      </c>
      <c r="Q88" s="26"/>
    </row>
    <row r="89" spans="1:17" s="29" customFormat="1" ht="12.75">
      <c r="A89" s="145">
        <v>39508</v>
      </c>
      <c r="B89" s="110">
        <v>984132</v>
      </c>
      <c r="C89" s="110">
        <v>0</v>
      </c>
      <c r="D89" s="72">
        <f t="shared" si="7"/>
        <v>984132</v>
      </c>
      <c r="E89" s="97"/>
      <c r="F89" s="82">
        <v>0.1784</v>
      </c>
      <c r="G89" s="87">
        <f t="shared" si="9"/>
        <v>175569.1488</v>
      </c>
      <c r="H89" s="97"/>
      <c r="I89" s="10"/>
      <c r="J89" s="145">
        <v>39508</v>
      </c>
      <c r="K89" s="110">
        <v>14618863</v>
      </c>
      <c r="L89" s="110">
        <v>0</v>
      </c>
      <c r="M89" s="72">
        <f>K89+L89</f>
        <v>14618863</v>
      </c>
      <c r="N89" s="72"/>
      <c r="O89" s="82">
        <v>0.1784</v>
      </c>
      <c r="P89" s="87">
        <f t="shared" si="10"/>
        <v>2608005.1592</v>
      </c>
      <c r="Q89" s="26"/>
    </row>
    <row r="90" spans="1:17" s="29" customFormat="1" ht="12.75">
      <c r="A90" s="33" t="s">
        <v>18</v>
      </c>
      <c r="B90" s="101"/>
      <c r="C90" s="102"/>
      <c r="D90" s="102"/>
      <c r="E90" s="102"/>
      <c r="F90" s="82"/>
      <c r="G90" s="87"/>
      <c r="H90" s="88"/>
      <c r="I90" s="146"/>
      <c r="J90" s="89"/>
      <c r="K90" s="101"/>
      <c r="L90" s="102"/>
      <c r="M90" s="86"/>
      <c r="N90" s="86"/>
      <c r="O90" s="82"/>
      <c r="P90" s="87"/>
      <c r="Q90" s="26"/>
    </row>
    <row r="91" spans="1:17" s="20" customFormat="1" ht="12.75">
      <c r="A91" s="165" t="s">
        <v>25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53"/>
      <c r="M91" s="53"/>
      <c r="N91" s="52"/>
      <c r="O91" s="25"/>
      <c r="P91" s="24"/>
      <c r="Q91" s="26"/>
    </row>
    <row r="92" spans="1:17" s="20" customFormat="1" ht="12.75">
      <c r="A92" s="53" t="s">
        <v>16</v>
      </c>
      <c r="B92" s="53"/>
      <c r="C92" s="53"/>
      <c r="D92" s="53"/>
      <c r="E92" s="53"/>
      <c r="F92" s="103"/>
      <c r="G92" s="53"/>
      <c r="H92" s="53"/>
      <c r="I92" s="53"/>
      <c r="J92" s="53"/>
      <c r="K92" s="7"/>
      <c r="L92" s="5"/>
      <c r="M92" s="5"/>
      <c r="N92" s="7"/>
      <c r="O92" s="25"/>
      <c r="P92" s="24"/>
      <c r="Q92" s="26"/>
    </row>
    <row r="93" spans="1:14" ht="13.5" customHeight="1">
      <c r="A93" s="171" t="s">
        <v>23</v>
      </c>
      <c r="B93" s="172"/>
      <c r="C93" s="172"/>
      <c r="D93" s="172"/>
      <c r="E93" s="172"/>
      <c r="F93" s="172"/>
      <c r="G93" s="172"/>
      <c r="H93" s="172"/>
      <c r="I93" s="172"/>
      <c r="J93" s="172"/>
      <c r="K93" s="7"/>
      <c r="L93" s="5"/>
      <c r="M93" s="5"/>
      <c r="N93" s="7"/>
    </row>
    <row r="94" spans="1:14" ht="12" customHeight="1">
      <c r="A94" s="91" t="s">
        <v>26</v>
      </c>
      <c r="B94" s="53"/>
      <c r="C94" s="53"/>
      <c r="D94" s="53"/>
      <c r="E94" s="53"/>
      <c r="F94" s="90"/>
      <c r="G94" s="53"/>
      <c r="H94" s="53"/>
      <c r="I94" s="53"/>
      <c r="J94" s="53"/>
      <c r="K94" s="7"/>
      <c r="L94" s="5"/>
      <c r="M94" s="5"/>
      <c r="N94" s="7"/>
    </row>
    <row r="95" spans="1:17" s="38" customFormat="1" ht="12.75">
      <c r="A95" s="92" t="s">
        <v>24</v>
      </c>
      <c r="B95" s="93"/>
      <c r="C95" s="93"/>
      <c r="D95" s="93"/>
      <c r="E95" s="93"/>
      <c r="F95" s="94"/>
      <c r="G95" s="93"/>
      <c r="H95" s="93"/>
      <c r="I95" s="93"/>
      <c r="J95" s="95"/>
      <c r="K95" s="49"/>
      <c r="L95" s="11"/>
      <c r="M95" s="11"/>
      <c r="O95" s="47"/>
      <c r="Q95" s="12"/>
    </row>
    <row r="96" spans="1:10" ht="12.75">
      <c r="A96" s="96"/>
      <c r="B96" s="93"/>
      <c r="C96" s="93"/>
      <c r="D96" s="93"/>
      <c r="E96" s="93"/>
      <c r="F96" s="94"/>
      <c r="G96" s="93"/>
      <c r="H96" s="93"/>
      <c r="I96" s="48"/>
      <c r="J96" s="95"/>
    </row>
    <row r="97" spans="1:10" ht="12.75">
      <c r="A97" s="96"/>
      <c r="B97" s="93"/>
      <c r="C97" s="93"/>
      <c r="D97" s="93"/>
      <c r="E97" s="93"/>
      <c r="F97" s="94"/>
      <c r="G97" s="93"/>
      <c r="H97" s="93"/>
      <c r="I97" s="48"/>
      <c r="J97" s="95"/>
    </row>
    <row r="98" spans="1:17" s="38" customFormat="1" ht="12.75">
      <c r="A98" s="50"/>
      <c r="B98" s="12"/>
      <c r="C98" s="12"/>
      <c r="D98" s="12"/>
      <c r="E98" s="12"/>
      <c r="F98" s="47"/>
      <c r="G98" s="12"/>
      <c r="H98" s="12"/>
      <c r="I98" s="48"/>
      <c r="J98" s="45"/>
      <c r="K98" s="49"/>
      <c r="L98" s="11"/>
      <c r="M98" s="11"/>
      <c r="O98" s="47"/>
      <c r="P98" s="11"/>
      <c r="Q98" s="12"/>
    </row>
    <row r="99" spans="1:17" s="38" customFormat="1" ht="12.75">
      <c r="A99" s="50"/>
      <c r="B99" s="12"/>
      <c r="C99" s="12"/>
      <c r="D99" s="12"/>
      <c r="E99" s="12"/>
      <c r="F99" s="47"/>
      <c r="G99" s="12"/>
      <c r="H99" s="12"/>
      <c r="I99" s="48"/>
      <c r="J99" s="45"/>
      <c r="K99" s="49"/>
      <c r="L99" s="11"/>
      <c r="M99" s="11"/>
      <c r="O99" s="47"/>
      <c r="Q99" s="12"/>
    </row>
    <row r="100" spans="1:17" s="38" customFormat="1" ht="12.75">
      <c r="A100" s="50"/>
      <c r="B100" s="12"/>
      <c r="C100" s="12"/>
      <c r="D100" s="12"/>
      <c r="E100" s="12"/>
      <c r="F100" s="47"/>
      <c r="G100" s="12"/>
      <c r="H100" s="12"/>
      <c r="I100" s="48"/>
      <c r="J100" s="45"/>
      <c r="K100" s="49"/>
      <c r="L100" s="11"/>
      <c r="M100" s="11"/>
      <c r="O100" s="47"/>
      <c r="Q100" s="12"/>
    </row>
    <row r="101" spans="1:17" s="38" customFormat="1" ht="12.75">
      <c r="A101" s="50"/>
      <c r="B101" s="12"/>
      <c r="C101" s="12"/>
      <c r="D101" s="12"/>
      <c r="E101" s="12"/>
      <c r="F101" s="47"/>
      <c r="G101" s="12"/>
      <c r="H101" s="12"/>
      <c r="I101" s="48"/>
      <c r="J101" s="45"/>
      <c r="K101" s="49"/>
      <c r="L101" s="11"/>
      <c r="M101" s="11"/>
      <c r="O101" s="47"/>
      <c r="Q101" s="12"/>
    </row>
    <row r="102" spans="1:17" s="38" customFormat="1" ht="12.75">
      <c r="A102" s="50"/>
      <c r="B102" s="12"/>
      <c r="C102" s="12"/>
      <c r="D102" s="12"/>
      <c r="E102" s="12"/>
      <c r="F102" s="47"/>
      <c r="G102" s="12"/>
      <c r="H102" s="12"/>
      <c r="I102" s="48"/>
      <c r="J102" s="45"/>
      <c r="K102" s="49"/>
      <c r="L102" s="11"/>
      <c r="M102" s="11"/>
      <c r="O102" s="47"/>
      <c r="Q102" s="12"/>
    </row>
    <row r="103" spans="1:17" s="38" customFormat="1" ht="12.75">
      <c r="A103" s="51"/>
      <c r="B103" s="12"/>
      <c r="C103" s="12"/>
      <c r="D103" s="12"/>
      <c r="E103" s="12"/>
      <c r="F103" s="47"/>
      <c r="G103" s="12"/>
      <c r="H103" s="12"/>
      <c r="I103" s="48"/>
      <c r="J103" s="45"/>
      <c r="K103" s="49"/>
      <c r="L103" s="11"/>
      <c r="M103" s="11"/>
      <c r="O103" s="47"/>
      <c r="Q103" s="12"/>
    </row>
    <row r="104" spans="1:17" s="38" customFormat="1" ht="12.75">
      <c r="A104" s="51"/>
      <c r="B104" s="12"/>
      <c r="C104" s="12"/>
      <c r="D104" s="12"/>
      <c r="E104" s="12"/>
      <c r="F104" s="47"/>
      <c r="G104" s="12"/>
      <c r="H104" s="12"/>
      <c r="I104" s="48"/>
      <c r="J104" s="45"/>
      <c r="K104" s="49"/>
      <c r="L104" s="11"/>
      <c r="M104" s="11"/>
      <c r="O104" s="47"/>
      <c r="Q104" s="12"/>
    </row>
    <row r="105" spans="1:17" s="38" customFormat="1" ht="12.75">
      <c r="A105" s="51"/>
      <c r="B105" s="12"/>
      <c r="C105" s="12"/>
      <c r="D105" s="12"/>
      <c r="E105" s="12"/>
      <c r="F105" s="47"/>
      <c r="G105" s="12"/>
      <c r="H105" s="12"/>
      <c r="I105" s="48"/>
      <c r="J105" s="45"/>
      <c r="K105" s="49"/>
      <c r="L105" s="11"/>
      <c r="M105" s="11"/>
      <c r="O105" s="47"/>
      <c r="Q105" s="12"/>
    </row>
    <row r="106" spans="1:17" s="38" customFormat="1" ht="12.75">
      <c r="A106" s="51"/>
      <c r="B106" s="12"/>
      <c r="C106" s="12"/>
      <c r="D106" s="12"/>
      <c r="E106" s="12"/>
      <c r="F106" s="47"/>
      <c r="G106" s="12"/>
      <c r="H106" s="12"/>
      <c r="I106" s="48"/>
      <c r="J106" s="45"/>
      <c r="K106" s="49"/>
      <c r="L106" s="11"/>
      <c r="M106" s="11"/>
      <c r="O106" s="47"/>
      <c r="Q106" s="12"/>
    </row>
    <row r="107" spans="1:17" s="38" customFormat="1" ht="12.75">
      <c r="A107" s="51"/>
      <c r="B107" s="12"/>
      <c r="C107" s="12"/>
      <c r="D107" s="12"/>
      <c r="E107" s="12"/>
      <c r="F107" s="47"/>
      <c r="G107" s="12"/>
      <c r="H107" s="12"/>
      <c r="I107" s="48"/>
      <c r="J107" s="45"/>
      <c r="K107" s="49"/>
      <c r="L107" s="11"/>
      <c r="M107" s="11"/>
      <c r="O107" s="47"/>
      <c r="Q107" s="12"/>
    </row>
    <row r="108" spans="1:17" s="38" customFormat="1" ht="12.75">
      <c r="A108" s="51"/>
      <c r="B108" s="12"/>
      <c r="C108" s="12"/>
      <c r="D108" s="12"/>
      <c r="E108" s="12"/>
      <c r="F108" s="47"/>
      <c r="G108" s="12"/>
      <c r="H108" s="12"/>
      <c r="I108" s="48"/>
      <c r="J108" s="45"/>
      <c r="K108" s="49"/>
      <c r="L108" s="11"/>
      <c r="M108" s="11"/>
      <c r="O108" s="47"/>
      <c r="Q108" s="12"/>
    </row>
    <row r="109" spans="1:17" s="38" customFormat="1" ht="12.75">
      <c r="A109" s="51"/>
      <c r="B109" s="12"/>
      <c r="C109" s="12"/>
      <c r="D109" s="12"/>
      <c r="E109" s="12"/>
      <c r="F109" s="47"/>
      <c r="G109" s="12"/>
      <c r="H109" s="12"/>
      <c r="I109" s="48"/>
      <c r="J109" s="45"/>
      <c r="K109" s="49"/>
      <c r="L109" s="11"/>
      <c r="M109" s="11"/>
      <c r="O109" s="47"/>
      <c r="Q109" s="12"/>
    </row>
    <row r="110" spans="1:17" s="38" customFormat="1" ht="12.75">
      <c r="A110" s="51"/>
      <c r="B110" s="12"/>
      <c r="C110" s="12"/>
      <c r="D110" s="12"/>
      <c r="E110" s="12"/>
      <c r="F110" s="47"/>
      <c r="G110" s="12"/>
      <c r="H110" s="12"/>
      <c r="I110" s="48"/>
      <c r="J110" s="45"/>
      <c r="K110" s="49"/>
      <c r="L110" s="11"/>
      <c r="M110" s="11"/>
      <c r="O110" s="47"/>
      <c r="Q110" s="12"/>
    </row>
    <row r="111" spans="1:17" s="38" customFormat="1" ht="12.75">
      <c r="A111" s="51"/>
      <c r="B111" s="12"/>
      <c r="C111" s="12"/>
      <c r="D111" s="12"/>
      <c r="E111" s="12"/>
      <c r="F111" s="47"/>
      <c r="G111" s="12"/>
      <c r="H111" s="12"/>
      <c r="I111" s="48"/>
      <c r="J111" s="45"/>
      <c r="K111" s="49"/>
      <c r="L111" s="11"/>
      <c r="M111" s="11"/>
      <c r="O111" s="47"/>
      <c r="Q111" s="12"/>
    </row>
    <row r="112" spans="1:17" s="38" customFormat="1" ht="12.75">
      <c r="A112" s="51"/>
      <c r="B112" s="12"/>
      <c r="C112" s="12"/>
      <c r="D112" s="12"/>
      <c r="E112" s="12"/>
      <c r="F112" s="47"/>
      <c r="G112" s="12"/>
      <c r="H112" s="12"/>
      <c r="I112" s="48"/>
      <c r="J112" s="45"/>
      <c r="K112" s="49"/>
      <c r="L112" s="11"/>
      <c r="M112" s="11"/>
      <c r="O112" s="47"/>
      <c r="Q112" s="12"/>
    </row>
    <row r="113" spans="1:17" s="38" customFormat="1" ht="12.75">
      <c r="A113" s="51"/>
      <c r="B113" s="12"/>
      <c r="C113" s="12"/>
      <c r="D113" s="12"/>
      <c r="E113" s="12"/>
      <c r="F113" s="47"/>
      <c r="G113" s="12"/>
      <c r="H113" s="12"/>
      <c r="I113" s="48"/>
      <c r="J113" s="45"/>
      <c r="K113" s="49"/>
      <c r="L113" s="11"/>
      <c r="M113" s="11"/>
      <c r="O113" s="47"/>
      <c r="Q113" s="12"/>
    </row>
    <row r="114" spans="1:17" s="38" customFormat="1" ht="12.75">
      <c r="A114" s="51"/>
      <c r="B114" s="12"/>
      <c r="C114" s="12"/>
      <c r="D114" s="12"/>
      <c r="E114" s="12"/>
      <c r="F114" s="47"/>
      <c r="G114" s="12"/>
      <c r="H114" s="12"/>
      <c r="I114" s="48"/>
      <c r="J114" s="45"/>
      <c r="K114" s="49"/>
      <c r="L114" s="11"/>
      <c r="M114" s="11"/>
      <c r="O114" s="47"/>
      <c r="Q114" s="12"/>
    </row>
    <row r="115" spans="1:17" s="38" customFormat="1" ht="12.75">
      <c r="A115" s="51"/>
      <c r="B115" s="12"/>
      <c r="C115" s="12"/>
      <c r="D115" s="12"/>
      <c r="E115" s="12"/>
      <c r="F115" s="47"/>
      <c r="G115" s="12"/>
      <c r="H115" s="12"/>
      <c r="I115" s="48"/>
      <c r="J115" s="45"/>
      <c r="K115" s="49"/>
      <c r="L115" s="11"/>
      <c r="M115" s="11"/>
      <c r="O115" s="47"/>
      <c r="Q115" s="12"/>
    </row>
    <row r="116" spans="1:17" s="38" customFormat="1" ht="12.75">
      <c r="A116" s="51"/>
      <c r="B116" s="12"/>
      <c r="C116" s="12"/>
      <c r="D116" s="12"/>
      <c r="E116" s="12"/>
      <c r="F116" s="47"/>
      <c r="G116" s="12"/>
      <c r="H116" s="12"/>
      <c r="I116" s="48"/>
      <c r="J116" s="45"/>
      <c r="K116" s="49"/>
      <c r="L116" s="11"/>
      <c r="M116" s="11"/>
      <c r="O116" s="47"/>
      <c r="Q116" s="12"/>
    </row>
    <row r="117" spans="1:17" s="38" customFormat="1" ht="12.75">
      <c r="A117" s="51"/>
      <c r="B117" s="12"/>
      <c r="C117" s="12"/>
      <c r="D117" s="12"/>
      <c r="E117" s="12"/>
      <c r="F117" s="47"/>
      <c r="G117" s="12"/>
      <c r="H117" s="12"/>
      <c r="I117" s="48"/>
      <c r="J117" s="45"/>
      <c r="K117" s="49"/>
      <c r="L117" s="11"/>
      <c r="M117" s="11"/>
      <c r="O117" s="47"/>
      <c r="Q117" s="12"/>
    </row>
    <row r="118" spans="1:17" s="38" customFormat="1" ht="12.75">
      <c r="A118" s="51"/>
      <c r="B118" s="12"/>
      <c r="C118" s="12"/>
      <c r="D118" s="12"/>
      <c r="E118" s="12"/>
      <c r="F118" s="47"/>
      <c r="G118" s="12"/>
      <c r="H118" s="12"/>
      <c r="I118" s="48"/>
      <c r="J118" s="45"/>
      <c r="K118" s="49"/>
      <c r="L118" s="11"/>
      <c r="M118" s="11"/>
      <c r="O118" s="47"/>
      <c r="Q118" s="12"/>
    </row>
    <row r="119" spans="1:17" s="38" customFormat="1" ht="12.75">
      <c r="A119" s="51"/>
      <c r="B119" s="12"/>
      <c r="C119" s="12"/>
      <c r="D119" s="12"/>
      <c r="E119" s="12"/>
      <c r="F119" s="47"/>
      <c r="G119" s="12"/>
      <c r="H119" s="12"/>
      <c r="I119" s="48"/>
      <c r="J119" s="45"/>
      <c r="K119" s="49"/>
      <c r="L119" s="11"/>
      <c r="M119" s="11"/>
      <c r="O119" s="47"/>
      <c r="Q119" s="12"/>
    </row>
    <row r="120" spans="1:17" s="38" customFormat="1" ht="12.75">
      <c r="A120" s="51"/>
      <c r="B120" s="12"/>
      <c r="C120" s="12"/>
      <c r="D120" s="12"/>
      <c r="E120" s="12"/>
      <c r="F120" s="47"/>
      <c r="G120" s="12"/>
      <c r="H120" s="12"/>
      <c r="I120" s="48"/>
      <c r="J120" s="45"/>
      <c r="K120" s="49"/>
      <c r="L120" s="11"/>
      <c r="M120" s="11"/>
      <c r="O120" s="47"/>
      <c r="Q120" s="12"/>
    </row>
    <row r="121" spans="1:17" s="38" customFormat="1" ht="12.75">
      <c r="A121" s="51"/>
      <c r="B121" s="12"/>
      <c r="C121" s="12"/>
      <c r="D121" s="12"/>
      <c r="E121" s="12"/>
      <c r="F121" s="47"/>
      <c r="G121" s="12"/>
      <c r="H121" s="12"/>
      <c r="I121" s="48"/>
      <c r="J121" s="45"/>
      <c r="K121" s="49"/>
      <c r="L121" s="11"/>
      <c r="M121" s="11"/>
      <c r="O121" s="47"/>
      <c r="Q121" s="12"/>
    </row>
    <row r="122" spans="1:17" s="38" customFormat="1" ht="12.75">
      <c r="A122" s="51"/>
      <c r="B122" s="12"/>
      <c r="C122" s="12"/>
      <c r="D122" s="12"/>
      <c r="E122" s="12"/>
      <c r="F122" s="47"/>
      <c r="G122" s="12"/>
      <c r="H122" s="12"/>
      <c r="I122" s="48"/>
      <c r="J122" s="45"/>
      <c r="K122" s="49"/>
      <c r="L122" s="11"/>
      <c r="M122" s="11"/>
      <c r="O122" s="47"/>
      <c r="Q122" s="12"/>
    </row>
    <row r="123" spans="1:17" s="38" customFormat="1" ht="12.75">
      <c r="A123" s="51"/>
      <c r="B123" s="12"/>
      <c r="C123" s="12"/>
      <c r="D123" s="12"/>
      <c r="E123" s="12"/>
      <c r="F123" s="47"/>
      <c r="G123" s="12"/>
      <c r="H123" s="12"/>
      <c r="I123" s="48"/>
      <c r="J123" s="45"/>
      <c r="K123" s="49"/>
      <c r="L123" s="11"/>
      <c r="M123" s="11"/>
      <c r="O123" s="47"/>
      <c r="Q123" s="12"/>
    </row>
    <row r="124" spans="1:17" s="38" customFormat="1" ht="12.75">
      <c r="A124" s="51"/>
      <c r="B124" s="12"/>
      <c r="C124" s="12"/>
      <c r="D124" s="12"/>
      <c r="E124" s="12"/>
      <c r="F124" s="47"/>
      <c r="G124" s="12"/>
      <c r="H124" s="12"/>
      <c r="I124" s="48"/>
      <c r="J124" s="45"/>
      <c r="K124" s="49"/>
      <c r="L124" s="11"/>
      <c r="M124" s="11"/>
      <c r="O124" s="47"/>
      <c r="Q124" s="12"/>
    </row>
    <row r="125" spans="1:17" s="38" customFormat="1" ht="12.75">
      <c r="A125" s="51"/>
      <c r="B125" s="12"/>
      <c r="C125" s="12"/>
      <c r="D125" s="12"/>
      <c r="E125" s="12"/>
      <c r="F125" s="47"/>
      <c r="G125" s="12"/>
      <c r="H125" s="12"/>
      <c r="I125" s="48"/>
      <c r="J125" s="45"/>
      <c r="K125" s="49"/>
      <c r="L125" s="11"/>
      <c r="M125" s="11"/>
      <c r="O125" s="47"/>
      <c r="Q125" s="12"/>
    </row>
    <row r="126" spans="1:17" s="38" customFormat="1" ht="12.75">
      <c r="A126" s="51"/>
      <c r="B126" s="12"/>
      <c r="C126" s="12"/>
      <c r="D126" s="12"/>
      <c r="E126" s="12"/>
      <c r="F126" s="47"/>
      <c r="G126" s="12"/>
      <c r="H126" s="12"/>
      <c r="I126" s="48"/>
      <c r="J126" s="45"/>
      <c r="K126" s="49"/>
      <c r="L126" s="11"/>
      <c r="M126" s="11"/>
      <c r="O126" s="47"/>
      <c r="Q126" s="12"/>
    </row>
    <row r="127" spans="1:17" s="38" customFormat="1" ht="12.75">
      <c r="A127" s="51"/>
      <c r="B127" s="12"/>
      <c r="C127" s="12"/>
      <c r="D127" s="12"/>
      <c r="E127" s="12"/>
      <c r="F127" s="47"/>
      <c r="G127" s="12"/>
      <c r="H127" s="12"/>
      <c r="I127" s="48"/>
      <c r="J127" s="45"/>
      <c r="K127" s="49"/>
      <c r="L127" s="11"/>
      <c r="M127" s="11"/>
      <c r="O127" s="47"/>
      <c r="Q127" s="12"/>
    </row>
    <row r="128" spans="1:17" s="38" customFormat="1" ht="12.75">
      <c r="A128" s="51"/>
      <c r="B128" s="12"/>
      <c r="C128" s="12"/>
      <c r="D128" s="12"/>
      <c r="E128" s="12"/>
      <c r="F128" s="47"/>
      <c r="G128" s="12"/>
      <c r="H128" s="12"/>
      <c r="I128" s="48"/>
      <c r="J128" s="45"/>
      <c r="K128" s="49"/>
      <c r="L128" s="11"/>
      <c r="M128" s="11"/>
      <c r="O128" s="47"/>
      <c r="Q128" s="12"/>
    </row>
    <row r="129" spans="1:17" s="38" customFormat="1" ht="12.75">
      <c r="A129" s="51"/>
      <c r="B129" s="12"/>
      <c r="C129" s="12"/>
      <c r="D129" s="12"/>
      <c r="E129" s="12"/>
      <c r="F129" s="47"/>
      <c r="G129" s="12"/>
      <c r="H129" s="12"/>
      <c r="I129" s="48"/>
      <c r="J129" s="45"/>
      <c r="K129" s="49"/>
      <c r="L129" s="11"/>
      <c r="M129" s="11"/>
      <c r="O129" s="47"/>
      <c r="Q129" s="12"/>
    </row>
    <row r="130" spans="1:17" s="38" customFormat="1" ht="12.75">
      <c r="A130" s="51"/>
      <c r="B130" s="12"/>
      <c r="C130" s="12"/>
      <c r="D130" s="12"/>
      <c r="E130" s="12"/>
      <c r="F130" s="47"/>
      <c r="G130" s="12"/>
      <c r="H130" s="12"/>
      <c r="I130" s="48"/>
      <c r="J130" s="45"/>
      <c r="K130" s="49"/>
      <c r="L130" s="11"/>
      <c r="M130" s="11"/>
      <c r="O130" s="47"/>
      <c r="Q130" s="12"/>
    </row>
    <row r="131" spans="1:17" s="38" customFormat="1" ht="12.75">
      <c r="A131" s="51"/>
      <c r="B131" s="12"/>
      <c r="C131" s="12"/>
      <c r="D131" s="12"/>
      <c r="E131" s="12"/>
      <c r="F131" s="47"/>
      <c r="G131" s="12"/>
      <c r="H131" s="12"/>
      <c r="I131" s="48"/>
      <c r="J131" s="45"/>
      <c r="K131" s="49"/>
      <c r="L131" s="11"/>
      <c r="M131" s="11"/>
      <c r="O131" s="47"/>
      <c r="Q131" s="12"/>
    </row>
    <row r="132" spans="1:17" s="38" customFormat="1" ht="12.75">
      <c r="A132" s="51"/>
      <c r="B132" s="12"/>
      <c r="C132" s="12"/>
      <c r="D132" s="12"/>
      <c r="E132" s="12"/>
      <c r="F132" s="47"/>
      <c r="G132" s="12"/>
      <c r="H132" s="12"/>
      <c r="I132" s="48"/>
      <c r="J132" s="45"/>
      <c r="K132" s="49"/>
      <c r="L132" s="11"/>
      <c r="M132" s="11"/>
      <c r="O132" s="47"/>
      <c r="Q132" s="12"/>
    </row>
    <row r="133" spans="1:17" s="38" customFormat="1" ht="12.75">
      <c r="A133" s="51"/>
      <c r="B133" s="12"/>
      <c r="C133" s="12"/>
      <c r="D133" s="12"/>
      <c r="E133" s="12"/>
      <c r="F133" s="47"/>
      <c r="G133" s="12"/>
      <c r="H133" s="12"/>
      <c r="I133" s="48"/>
      <c r="J133" s="45"/>
      <c r="K133" s="49"/>
      <c r="L133" s="11"/>
      <c r="M133" s="11"/>
      <c r="O133" s="47"/>
      <c r="Q133" s="12"/>
    </row>
    <row r="134" spans="1:17" s="38" customFormat="1" ht="12.75">
      <c r="A134" s="51"/>
      <c r="B134" s="12"/>
      <c r="C134" s="12"/>
      <c r="D134" s="12"/>
      <c r="E134" s="12"/>
      <c r="F134" s="47"/>
      <c r="G134" s="12"/>
      <c r="H134" s="12"/>
      <c r="I134" s="48"/>
      <c r="J134" s="45"/>
      <c r="K134" s="49"/>
      <c r="L134" s="11"/>
      <c r="M134" s="11"/>
      <c r="O134" s="47"/>
      <c r="Q134" s="12"/>
    </row>
    <row r="135" spans="1:17" s="38" customFormat="1" ht="12.75">
      <c r="A135" s="51"/>
      <c r="B135" s="12"/>
      <c r="C135" s="12"/>
      <c r="D135" s="12"/>
      <c r="E135" s="12"/>
      <c r="F135" s="47"/>
      <c r="G135" s="12"/>
      <c r="H135" s="12"/>
      <c r="I135" s="48"/>
      <c r="J135" s="45"/>
      <c r="K135" s="49"/>
      <c r="L135" s="11"/>
      <c r="M135" s="11"/>
      <c r="O135" s="47"/>
      <c r="Q135" s="12"/>
    </row>
    <row r="136" spans="1:17" s="38" customFormat="1" ht="12.75">
      <c r="A136" s="51"/>
      <c r="B136" s="12"/>
      <c r="C136" s="12"/>
      <c r="D136" s="12"/>
      <c r="E136" s="12"/>
      <c r="F136" s="47"/>
      <c r="G136" s="12"/>
      <c r="H136" s="12"/>
      <c r="I136" s="48"/>
      <c r="J136" s="45"/>
      <c r="K136" s="49"/>
      <c r="L136" s="11"/>
      <c r="M136" s="11"/>
      <c r="O136" s="47"/>
      <c r="Q136" s="12"/>
    </row>
    <row r="137" spans="1:17" s="38" customFormat="1" ht="12.75">
      <c r="A137" s="51"/>
      <c r="B137" s="12"/>
      <c r="C137" s="12"/>
      <c r="D137" s="12"/>
      <c r="E137" s="12"/>
      <c r="F137" s="47"/>
      <c r="G137" s="12"/>
      <c r="H137" s="12"/>
      <c r="I137" s="48"/>
      <c r="J137" s="45"/>
      <c r="K137" s="49"/>
      <c r="L137" s="11"/>
      <c r="M137" s="11"/>
      <c r="O137" s="47"/>
      <c r="Q137" s="12"/>
    </row>
    <row r="138" spans="1:17" s="38" customFormat="1" ht="12.75">
      <c r="A138" s="51"/>
      <c r="B138" s="12"/>
      <c r="C138" s="12"/>
      <c r="D138" s="12"/>
      <c r="E138" s="12"/>
      <c r="F138" s="47"/>
      <c r="G138" s="12"/>
      <c r="H138" s="12"/>
      <c r="I138" s="48"/>
      <c r="J138" s="45"/>
      <c r="K138" s="49"/>
      <c r="L138" s="11"/>
      <c r="M138" s="11"/>
      <c r="O138" s="47"/>
      <c r="Q138" s="12"/>
    </row>
    <row r="139" spans="1:17" s="38" customFormat="1" ht="12.75">
      <c r="A139" s="51"/>
      <c r="B139" s="12"/>
      <c r="C139" s="12"/>
      <c r="D139" s="12"/>
      <c r="E139" s="12"/>
      <c r="F139" s="47"/>
      <c r="G139" s="12"/>
      <c r="H139" s="12"/>
      <c r="I139" s="48"/>
      <c r="J139" s="45"/>
      <c r="K139" s="49"/>
      <c r="L139" s="11"/>
      <c r="M139" s="11"/>
      <c r="O139" s="47"/>
      <c r="Q139" s="12"/>
    </row>
    <row r="140" spans="1:17" s="38" customFormat="1" ht="12.75">
      <c r="A140" s="51"/>
      <c r="B140" s="12"/>
      <c r="C140" s="12"/>
      <c r="D140" s="12"/>
      <c r="E140" s="12"/>
      <c r="F140" s="47"/>
      <c r="G140" s="12"/>
      <c r="H140" s="12"/>
      <c r="I140" s="48"/>
      <c r="J140" s="45"/>
      <c r="K140" s="49"/>
      <c r="L140" s="11"/>
      <c r="M140" s="11"/>
      <c r="O140" s="47"/>
      <c r="Q140" s="12"/>
    </row>
    <row r="141" spans="1:17" s="38" customFormat="1" ht="12.75">
      <c r="A141" s="51"/>
      <c r="B141" s="12"/>
      <c r="C141" s="12"/>
      <c r="D141" s="12"/>
      <c r="E141" s="12"/>
      <c r="F141" s="47"/>
      <c r="G141" s="12"/>
      <c r="H141" s="12"/>
      <c r="I141" s="48"/>
      <c r="J141" s="45"/>
      <c r="K141" s="49"/>
      <c r="L141" s="11"/>
      <c r="M141" s="11"/>
      <c r="O141" s="47"/>
      <c r="Q141" s="12"/>
    </row>
    <row r="142" spans="1:17" s="38" customFormat="1" ht="12.75">
      <c r="A142" s="51"/>
      <c r="B142" s="12"/>
      <c r="C142" s="12"/>
      <c r="D142" s="12"/>
      <c r="E142" s="12"/>
      <c r="F142" s="47"/>
      <c r="G142" s="12"/>
      <c r="H142" s="12"/>
      <c r="I142" s="48"/>
      <c r="J142" s="45"/>
      <c r="K142" s="49"/>
      <c r="L142" s="11"/>
      <c r="M142" s="11"/>
      <c r="O142" s="47"/>
      <c r="Q142" s="12"/>
    </row>
    <row r="143" spans="1:17" s="38" customFormat="1" ht="12.75">
      <c r="A143" s="51"/>
      <c r="B143" s="12"/>
      <c r="C143" s="12"/>
      <c r="D143" s="12"/>
      <c r="E143" s="12"/>
      <c r="F143" s="47"/>
      <c r="G143" s="12"/>
      <c r="H143" s="12"/>
      <c r="I143" s="48"/>
      <c r="J143" s="45"/>
      <c r="K143" s="49"/>
      <c r="L143" s="11"/>
      <c r="M143" s="11"/>
      <c r="O143" s="47"/>
      <c r="Q143" s="12"/>
    </row>
    <row r="144" spans="1:17" s="38" customFormat="1" ht="12.75">
      <c r="A144" s="51"/>
      <c r="B144" s="12"/>
      <c r="C144" s="12"/>
      <c r="D144" s="12"/>
      <c r="E144" s="12"/>
      <c r="F144" s="47"/>
      <c r="G144" s="12"/>
      <c r="H144" s="12"/>
      <c r="I144" s="48"/>
      <c r="J144" s="45"/>
      <c r="K144" s="49"/>
      <c r="L144" s="11"/>
      <c r="M144" s="11"/>
      <c r="O144" s="47"/>
      <c r="Q144" s="12"/>
    </row>
    <row r="145" spans="1:17" s="38" customFormat="1" ht="12.75">
      <c r="A145" s="51"/>
      <c r="B145" s="12"/>
      <c r="C145" s="12"/>
      <c r="D145" s="12"/>
      <c r="E145" s="12"/>
      <c r="F145" s="47"/>
      <c r="G145" s="12"/>
      <c r="H145" s="12"/>
      <c r="I145" s="48"/>
      <c r="J145" s="45"/>
      <c r="K145" s="49"/>
      <c r="L145" s="11"/>
      <c r="M145" s="11"/>
      <c r="O145" s="47"/>
      <c r="Q145" s="12"/>
    </row>
    <row r="146" spans="1:17" s="38" customFormat="1" ht="12.75">
      <c r="A146" s="51"/>
      <c r="B146" s="12"/>
      <c r="C146" s="12"/>
      <c r="D146" s="12"/>
      <c r="E146" s="12"/>
      <c r="F146" s="47"/>
      <c r="G146" s="12"/>
      <c r="H146" s="12"/>
      <c r="I146" s="48"/>
      <c r="J146" s="45"/>
      <c r="K146" s="49"/>
      <c r="L146" s="11"/>
      <c r="M146" s="11"/>
      <c r="O146" s="47"/>
      <c r="Q146" s="12"/>
    </row>
    <row r="147" spans="1:17" s="38" customFormat="1" ht="12.75">
      <c r="A147" s="51"/>
      <c r="B147" s="12"/>
      <c r="C147" s="12"/>
      <c r="D147" s="12"/>
      <c r="E147" s="12"/>
      <c r="F147" s="47"/>
      <c r="G147" s="12"/>
      <c r="H147" s="12"/>
      <c r="I147" s="48"/>
      <c r="J147" s="45"/>
      <c r="K147" s="49"/>
      <c r="L147" s="11"/>
      <c r="M147" s="11"/>
      <c r="O147" s="47"/>
      <c r="Q147" s="12"/>
    </row>
    <row r="148" spans="1:17" s="38" customFormat="1" ht="12.75">
      <c r="A148" s="51"/>
      <c r="B148" s="12"/>
      <c r="C148" s="12"/>
      <c r="D148" s="12"/>
      <c r="E148" s="12"/>
      <c r="F148" s="47"/>
      <c r="G148" s="12"/>
      <c r="H148" s="12"/>
      <c r="I148" s="48"/>
      <c r="J148" s="45"/>
      <c r="K148" s="49"/>
      <c r="L148" s="11"/>
      <c r="M148" s="11"/>
      <c r="O148" s="47"/>
      <c r="Q148" s="12"/>
    </row>
    <row r="149" spans="1:17" s="38" customFormat="1" ht="12.75">
      <c r="A149" s="51"/>
      <c r="B149" s="12"/>
      <c r="C149" s="12"/>
      <c r="D149" s="12"/>
      <c r="E149" s="12"/>
      <c r="F149" s="47"/>
      <c r="G149" s="12"/>
      <c r="H149" s="12"/>
      <c r="I149" s="48"/>
      <c r="J149" s="45"/>
      <c r="K149" s="49"/>
      <c r="L149" s="11"/>
      <c r="M149" s="11"/>
      <c r="O149" s="47"/>
      <c r="Q149" s="12"/>
    </row>
    <row r="150" spans="1:17" s="38" customFormat="1" ht="12.75">
      <c r="A150" s="51"/>
      <c r="B150" s="12"/>
      <c r="C150" s="12"/>
      <c r="D150" s="12"/>
      <c r="E150" s="12"/>
      <c r="F150" s="47"/>
      <c r="G150" s="12"/>
      <c r="H150" s="12"/>
      <c r="I150" s="48"/>
      <c r="J150" s="45"/>
      <c r="K150" s="49"/>
      <c r="L150" s="11"/>
      <c r="M150" s="11"/>
      <c r="O150" s="47"/>
      <c r="Q150" s="12"/>
    </row>
    <row r="151" spans="1:17" s="38" customFormat="1" ht="12.75">
      <c r="A151" s="51"/>
      <c r="B151" s="12"/>
      <c r="C151" s="12"/>
      <c r="D151" s="12"/>
      <c r="E151" s="12"/>
      <c r="F151" s="47"/>
      <c r="G151" s="12"/>
      <c r="H151" s="12"/>
      <c r="I151" s="48"/>
      <c r="J151" s="45"/>
      <c r="K151" s="49"/>
      <c r="L151" s="11"/>
      <c r="M151" s="11"/>
      <c r="O151" s="47"/>
      <c r="Q151" s="12"/>
    </row>
    <row r="152" spans="1:17" s="38" customFormat="1" ht="12.75">
      <c r="A152" s="51"/>
      <c r="B152" s="12"/>
      <c r="C152" s="12"/>
      <c r="D152" s="12"/>
      <c r="E152" s="12"/>
      <c r="F152" s="47"/>
      <c r="G152" s="12"/>
      <c r="H152" s="12"/>
      <c r="I152" s="48"/>
      <c r="J152" s="45"/>
      <c r="K152" s="49"/>
      <c r="L152" s="11"/>
      <c r="M152" s="11"/>
      <c r="O152" s="47"/>
      <c r="Q152" s="12"/>
    </row>
    <row r="153" spans="1:17" s="38" customFormat="1" ht="12.75">
      <c r="A153" s="51"/>
      <c r="B153" s="12"/>
      <c r="C153" s="12"/>
      <c r="D153" s="12"/>
      <c r="E153" s="12"/>
      <c r="F153" s="47"/>
      <c r="G153" s="12"/>
      <c r="H153" s="12"/>
      <c r="I153" s="48"/>
      <c r="J153" s="45"/>
      <c r="K153" s="49"/>
      <c r="L153" s="11"/>
      <c r="M153" s="11"/>
      <c r="O153" s="47"/>
      <c r="Q153" s="12"/>
    </row>
    <row r="154" spans="1:17" s="38" customFormat="1" ht="12.75">
      <c r="A154" s="51"/>
      <c r="B154" s="12"/>
      <c r="C154" s="12"/>
      <c r="D154" s="12"/>
      <c r="E154" s="12"/>
      <c r="F154" s="47"/>
      <c r="G154" s="12"/>
      <c r="H154" s="12"/>
      <c r="I154" s="48"/>
      <c r="J154" s="45"/>
      <c r="K154" s="49"/>
      <c r="L154" s="11"/>
      <c r="M154" s="11"/>
      <c r="O154" s="47"/>
      <c r="Q154" s="12"/>
    </row>
    <row r="155" spans="1:17" s="38" customFormat="1" ht="12.75">
      <c r="A155" s="51"/>
      <c r="B155" s="12"/>
      <c r="C155" s="12"/>
      <c r="D155" s="12"/>
      <c r="E155" s="12"/>
      <c r="F155" s="47"/>
      <c r="G155" s="12"/>
      <c r="H155" s="12"/>
      <c r="I155" s="48"/>
      <c r="J155" s="45"/>
      <c r="K155" s="49"/>
      <c r="L155" s="11"/>
      <c r="M155" s="11"/>
      <c r="O155" s="47"/>
      <c r="Q155" s="12"/>
    </row>
    <row r="156" spans="1:17" s="38" customFormat="1" ht="12.75">
      <c r="A156" s="51"/>
      <c r="B156" s="12"/>
      <c r="C156" s="12"/>
      <c r="D156" s="12"/>
      <c r="E156" s="12"/>
      <c r="F156" s="47"/>
      <c r="G156" s="12"/>
      <c r="H156" s="12"/>
      <c r="I156" s="48"/>
      <c r="J156" s="45"/>
      <c r="K156" s="49"/>
      <c r="L156" s="11"/>
      <c r="M156" s="11"/>
      <c r="O156" s="47"/>
      <c r="Q156" s="12"/>
    </row>
    <row r="157" spans="1:17" s="38" customFormat="1" ht="12.75">
      <c r="A157" s="51"/>
      <c r="B157" s="12"/>
      <c r="C157" s="12"/>
      <c r="D157" s="12"/>
      <c r="E157" s="12"/>
      <c r="F157" s="47"/>
      <c r="G157" s="12"/>
      <c r="H157" s="12"/>
      <c r="I157" s="48"/>
      <c r="J157" s="45"/>
      <c r="K157" s="49"/>
      <c r="L157" s="11"/>
      <c r="M157" s="11"/>
      <c r="O157" s="47"/>
      <c r="Q157" s="12"/>
    </row>
    <row r="158" spans="1:17" s="38" customFormat="1" ht="12.75">
      <c r="A158" s="51"/>
      <c r="B158" s="12"/>
      <c r="C158" s="12"/>
      <c r="D158" s="12"/>
      <c r="E158" s="12"/>
      <c r="F158" s="47"/>
      <c r="G158" s="12"/>
      <c r="H158" s="12"/>
      <c r="I158" s="48"/>
      <c r="J158" s="45"/>
      <c r="K158" s="49"/>
      <c r="L158" s="11"/>
      <c r="M158" s="11"/>
      <c r="O158" s="47"/>
      <c r="Q158" s="12"/>
    </row>
    <row r="159" spans="1:17" s="38" customFormat="1" ht="12.75">
      <c r="A159" s="51"/>
      <c r="B159" s="12"/>
      <c r="C159" s="12"/>
      <c r="D159" s="12"/>
      <c r="E159" s="12"/>
      <c r="F159" s="47"/>
      <c r="G159" s="12"/>
      <c r="H159" s="12"/>
      <c r="I159" s="48"/>
      <c r="J159" s="45"/>
      <c r="K159" s="49"/>
      <c r="L159" s="11"/>
      <c r="M159" s="11"/>
      <c r="O159" s="47"/>
      <c r="Q159" s="12"/>
    </row>
    <row r="160" spans="1:17" s="38" customFormat="1" ht="12.75">
      <c r="A160" s="51"/>
      <c r="B160" s="12"/>
      <c r="C160" s="12"/>
      <c r="D160" s="12"/>
      <c r="E160" s="12"/>
      <c r="F160" s="47"/>
      <c r="G160" s="12"/>
      <c r="H160" s="12"/>
      <c r="I160" s="48"/>
      <c r="J160" s="45"/>
      <c r="K160" s="49"/>
      <c r="L160" s="11"/>
      <c r="M160" s="11"/>
      <c r="O160" s="47"/>
      <c r="Q160" s="12"/>
    </row>
    <row r="161" spans="1:17" s="38" customFormat="1" ht="12.75">
      <c r="A161" s="51"/>
      <c r="B161" s="12"/>
      <c r="C161" s="12"/>
      <c r="D161" s="12"/>
      <c r="E161" s="12"/>
      <c r="F161" s="47"/>
      <c r="G161" s="12"/>
      <c r="H161" s="12"/>
      <c r="I161" s="48"/>
      <c r="J161" s="45"/>
      <c r="K161" s="49"/>
      <c r="L161" s="11"/>
      <c r="M161" s="11"/>
      <c r="O161" s="47"/>
      <c r="Q161" s="12"/>
    </row>
    <row r="162" spans="1:17" s="38" customFormat="1" ht="12.75">
      <c r="A162" s="51"/>
      <c r="B162" s="12"/>
      <c r="C162" s="12"/>
      <c r="D162" s="12"/>
      <c r="E162" s="12"/>
      <c r="F162" s="47"/>
      <c r="G162" s="12"/>
      <c r="H162" s="12"/>
      <c r="I162" s="48"/>
      <c r="J162" s="45"/>
      <c r="K162" s="49"/>
      <c r="L162" s="11"/>
      <c r="M162" s="11"/>
      <c r="O162" s="47"/>
      <c r="Q162" s="12"/>
    </row>
    <row r="163" spans="1:17" s="38" customFormat="1" ht="12.75">
      <c r="A163" s="51"/>
      <c r="B163" s="12"/>
      <c r="C163" s="12"/>
      <c r="D163" s="12"/>
      <c r="E163" s="12"/>
      <c r="F163" s="47"/>
      <c r="G163" s="12"/>
      <c r="H163" s="12"/>
      <c r="I163" s="48"/>
      <c r="J163" s="45"/>
      <c r="K163" s="49"/>
      <c r="L163" s="11"/>
      <c r="M163" s="11"/>
      <c r="O163" s="47"/>
      <c r="Q163" s="12"/>
    </row>
    <row r="164" spans="1:17" s="38" customFormat="1" ht="12.75">
      <c r="A164" s="51"/>
      <c r="B164" s="12"/>
      <c r="C164" s="12"/>
      <c r="D164" s="12"/>
      <c r="E164" s="12"/>
      <c r="F164" s="47"/>
      <c r="G164" s="12"/>
      <c r="H164" s="12"/>
      <c r="I164" s="48"/>
      <c r="J164" s="45"/>
      <c r="K164" s="49"/>
      <c r="L164" s="11"/>
      <c r="M164" s="11"/>
      <c r="O164" s="47"/>
      <c r="Q164" s="12"/>
    </row>
    <row r="165" spans="1:17" s="38" customFormat="1" ht="12.75">
      <c r="A165" s="51"/>
      <c r="B165" s="12"/>
      <c r="C165" s="12"/>
      <c r="D165" s="12"/>
      <c r="E165" s="12"/>
      <c r="F165" s="47"/>
      <c r="G165" s="12"/>
      <c r="H165" s="12"/>
      <c r="I165" s="48"/>
      <c r="J165" s="45"/>
      <c r="K165" s="49"/>
      <c r="L165" s="11"/>
      <c r="M165" s="11"/>
      <c r="O165" s="47"/>
      <c r="Q165" s="12"/>
    </row>
    <row r="166" spans="1:17" s="38" customFormat="1" ht="12.75">
      <c r="A166" s="51"/>
      <c r="B166" s="12"/>
      <c r="C166" s="12"/>
      <c r="D166" s="12"/>
      <c r="E166" s="12"/>
      <c r="F166" s="47"/>
      <c r="G166" s="12"/>
      <c r="H166" s="12"/>
      <c r="I166" s="48"/>
      <c r="J166" s="45"/>
      <c r="K166" s="49"/>
      <c r="L166" s="11"/>
      <c r="M166" s="11"/>
      <c r="O166" s="47"/>
      <c r="Q166" s="12"/>
    </row>
    <row r="167" spans="1:17" s="38" customFormat="1" ht="12.75">
      <c r="A167" s="51"/>
      <c r="B167" s="12"/>
      <c r="C167" s="12"/>
      <c r="D167" s="12"/>
      <c r="E167" s="12"/>
      <c r="F167" s="47"/>
      <c r="G167" s="12"/>
      <c r="H167" s="12"/>
      <c r="I167" s="48"/>
      <c r="J167" s="45"/>
      <c r="K167" s="49"/>
      <c r="L167" s="11"/>
      <c r="M167" s="11"/>
      <c r="O167" s="47"/>
      <c r="Q167" s="12"/>
    </row>
    <row r="168" spans="1:17" s="38" customFormat="1" ht="12.75">
      <c r="A168" s="51"/>
      <c r="B168" s="12"/>
      <c r="C168" s="12"/>
      <c r="D168" s="12"/>
      <c r="E168" s="12"/>
      <c r="F168" s="47"/>
      <c r="G168" s="12"/>
      <c r="H168" s="12"/>
      <c r="I168" s="48"/>
      <c r="J168" s="45"/>
      <c r="K168" s="49"/>
      <c r="L168" s="11"/>
      <c r="M168" s="11"/>
      <c r="O168" s="47"/>
      <c r="Q168" s="12"/>
    </row>
    <row r="169" spans="1:17" s="38" customFormat="1" ht="12.75">
      <c r="A169" s="51"/>
      <c r="B169" s="12"/>
      <c r="C169" s="12"/>
      <c r="D169" s="12"/>
      <c r="E169" s="12"/>
      <c r="F169" s="47"/>
      <c r="G169" s="12"/>
      <c r="H169" s="12"/>
      <c r="I169" s="48"/>
      <c r="J169" s="45"/>
      <c r="K169" s="49"/>
      <c r="L169" s="11"/>
      <c r="M169" s="11"/>
      <c r="O169" s="47"/>
      <c r="Q169" s="12"/>
    </row>
    <row r="170" spans="1:17" s="38" customFormat="1" ht="12.75">
      <c r="A170" s="51"/>
      <c r="B170" s="12"/>
      <c r="C170" s="12"/>
      <c r="D170" s="12"/>
      <c r="E170" s="12"/>
      <c r="F170" s="47"/>
      <c r="G170" s="12"/>
      <c r="H170" s="12"/>
      <c r="I170" s="48"/>
      <c r="J170" s="45"/>
      <c r="K170" s="49"/>
      <c r="L170" s="11"/>
      <c r="M170" s="11"/>
      <c r="O170" s="47"/>
      <c r="Q170" s="12"/>
    </row>
    <row r="171" spans="1:17" s="38" customFormat="1" ht="12.75">
      <c r="A171" s="51"/>
      <c r="B171" s="12"/>
      <c r="C171" s="12"/>
      <c r="D171" s="12"/>
      <c r="E171" s="12"/>
      <c r="F171" s="47"/>
      <c r="G171" s="12"/>
      <c r="H171" s="12"/>
      <c r="I171" s="48"/>
      <c r="J171" s="45"/>
      <c r="K171" s="49"/>
      <c r="L171" s="11"/>
      <c r="M171" s="11"/>
      <c r="O171" s="47"/>
      <c r="Q171" s="12"/>
    </row>
    <row r="172" spans="1:17" s="38" customFormat="1" ht="12.75">
      <c r="A172" s="51"/>
      <c r="B172" s="12"/>
      <c r="C172" s="12"/>
      <c r="D172" s="12"/>
      <c r="E172" s="12"/>
      <c r="F172" s="47"/>
      <c r="G172" s="12"/>
      <c r="H172" s="12"/>
      <c r="I172" s="48"/>
      <c r="J172" s="45"/>
      <c r="K172" s="49"/>
      <c r="L172" s="11"/>
      <c r="M172" s="11"/>
      <c r="O172" s="47"/>
      <c r="Q172" s="12"/>
    </row>
    <row r="173" spans="1:17" s="38" customFormat="1" ht="12.75">
      <c r="A173" s="51"/>
      <c r="B173" s="12"/>
      <c r="C173" s="12"/>
      <c r="D173" s="12"/>
      <c r="E173" s="12"/>
      <c r="F173" s="47"/>
      <c r="G173" s="12"/>
      <c r="H173" s="12"/>
      <c r="I173" s="48"/>
      <c r="J173" s="45"/>
      <c r="K173" s="49"/>
      <c r="L173" s="11"/>
      <c r="M173" s="11"/>
      <c r="O173" s="47"/>
      <c r="Q173" s="12"/>
    </row>
    <row r="174" spans="1:17" s="38" customFormat="1" ht="12.75">
      <c r="A174" s="51"/>
      <c r="B174" s="12"/>
      <c r="C174" s="12"/>
      <c r="D174" s="12"/>
      <c r="E174" s="12"/>
      <c r="F174" s="47"/>
      <c r="G174" s="12"/>
      <c r="H174" s="12"/>
      <c r="I174" s="48"/>
      <c r="J174" s="45"/>
      <c r="K174" s="49"/>
      <c r="L174" s="11"/>
      <c r="M174" s="11"/>
      <c r="O174" s="47"/>
      <c r="Q174" s="12"/>
    </row>
    <row r="175" spans="1:17" s="38" customFormat="1" ht="12.75">
      <c r="A175" s="51"/>
      <c r="B175" s="12"/>
      <c r="C175" s="12"/>
      <c r="D175" s="12"/>
      <c r="E175" s="12"/>
      <c r="F175" s="47"/>
      <c r="G175" s="12"/>
      <c r="H175" s="12"/>
      <c r="I175" s="48"/>
      <c r="J175" s="45"/>
      <c r="K175" s="49"/>
      <c r="L175" s="11"/>
      <c r="M175" s="11"/>
      <c r="O175" s="47"/>
      <c r="Q175" s="12"/>
    </row>
    <row r="176" spans="1:17" s="38" customFormat="1" ht="12.75">
      <c r="A176" s="51"/>
      <c r="B176" s="12"/>
      <c r="C176" s="12"/>
      <c r="D176" s="12"/>
      <c r="E176" s="12"/>
      <c r="F176" s="47"/>
      <c r="G176" s="12"/>
      <c r="H176" s="12"/>
      <c r="I176" s="48"/>
      <c r="J176" s="45"/>
      <c r="K176" s="49"/>
      <c r="L176" s="11"/>
      <c r="M176" s="11"/>
      <c r="O176" s="47"/>
      <c r="Q176" s="12"/>
    </row>
    <row r="177" spans="1:17" s="38" customFormat="1" ht="12.75">
      <c r="A177" s="51"/>
      <c r="B177" s="12"/>
      <c r="C177" s="12"/>
      <c r="D177" s="12"/>
      <c r="E177" s="12"/>
      <c r="F177" s="47"/>
      <c r="G177" s="12"/>
      <c r="H177" s="12"/>
      <c r="I177" s="48"/>
      <c r="J177" s="45"/>
      <c r="K177" s="49"/>
      <c r="L177" s="11"/>
      <c r="M177" s="11"/>
      <c r="O177" s="47"/>
      <c r="Q177" s="12"/>
    </row>
    <row r="178" spans="1:17" s="38" customFormat="1" ht="12.75">
      <c r="A178" s="51"/>
      <c r="B178" s="12"/>
      <c r="C178" s="12"/>
      <c r="D178" s="12"/>
      <c r="E178" s="12"/>
      <c r="F178" s="47"/>
      <c r="G178" s="12"/>
      <c r="H178" s="12"/>
      <c r="I178" s="48"/>
      <c r="J178" s="45"/>
      <c r="K178" s="49"/>
      <c r="L178" s="11"/>
      <c r="M178" s="11"/>
      <c r="O178" s="47"/>
      <c r="Q178" s="12"/>
    </row>
    <row r="179" spans="1:17" s="38" customFormat="1" ht="12.75">
      <c r="A179" s="51"/>
      <c r="B179" s="12"/>
      <c r="C179" s="12"/>
      <c r="D179" s="12"/>
      <c r="E179" s="12"/>
      <c r="F179" s="47"/>
      <c r="G179" s="12"/>
      <c r="H179" s="12"/>
      <c r="I179" s="48"/>
      <c r="J179" s="45"/>
      <c r="K179" s="49"/>
      <c r="L179" s="11"/>
      <c r="M179" s="11"/>
      <c r="O179" s="47"/>
      <c r="Q179" s="12"/>
    </row>
    <row r="180" spans="1:17" s="38" customFormat="1" ht="12.75">
      <c r="A180" s="51"/>
      <c r="B180" s="12"/>
      <c r="C180" s="12"/>
      <c r="D180" s="12"/>
      <c r="E180" s="12"/>
      <c r="F180" s="47"/>
      <c r="G180" s="12"/>
      <c r="H180" s="12"/>
      <c r="I180" s="48"/>
      <c r="J180" s="45"/>
      <c r="K180" s="49"/>
      <c r="L180" s="11"/>
      <c r="M180" s="11"/>
      <c r="O180" s="47"/>
      <c r="Q180" s="12"/>
    </row>
    <row r="181" spans="1:17" s="38" customFormat="1" ht="12.75">
      <c r="A181" s="51"/>
      <c r="B181" s="12"/>
      <c r="C181" s="12"/>
      <c r="D181" s="12"/>
      <c r="E181" s="12"/>
      <c r="F181" s="47"/>
      <c r="G181" s="12"/>
      <c r="H181" s="12"/>
      <c r="I181" s="48"/>
      <c r="J181" s="45"/>
      <c r="K181" s="49"/>
      <c r="L181" s="11"/>
      <c r="M181" s="11"/>
      <c r="O181" s="47"/>
      <c r="Q181" s="12"/>
    </row>
    <row r="182" spans="1:17" s="38" customFormat="1" ht="12.75">
      <c r="A182" s="51"/>
      <c r="B182" s="12"/>
      <c r="C182" s="12"/>
      <c r="D182" s="12"/>
      <c r="E182" s="12"/>
      <c r="F182" s="47"/>
      <c r="G182" s="12"/>
      <c r="H182" s="12"/>
      <c r="I182" s="48"/>
      <c r="J182" s="45"/>
      <c r="K182" s="49"/>
      <c r="L182" s="11"/>
      <c r="M182" s="11"/>
      <c r="O182" s="47"/>
      <c r="Q182" s="12"/>
    </row>
    <row r="183" spans="1:17" s="38" customFormat="1" ht="12.75">
      <c r="A183" s="51"/>
      <c r="B183" s="12"/>
      <c r="C183" s="12"/>
      <c r="D183" s="12"/>
      <c r="E183" s="12"/>
      <c r="F183" s="47"/>
      <c r="G183" s="12"/>
      <c r="H183" s="12"/>
      <c r="I183" s="48"/>
      <c r="J183" s="45"/>
      <c r="K183" s="49"/>
      <c r="L183" s="11"/>
      <c r="M183" s="11"/>
      <c r="O183" s="47"/>
      <c r="Q183" s="12"/>
    </row>
    <row r="184" spans="1:17" s="38" customFormat="1" ht="12.75">
      <c r="A184" s="51"/>
      <c r="B184" s="12"/>
      <c r="C184" s="12"/>
      <c r="D184" s="12"/>
      <c r="E184" s="12"/>
      <c r="F184" s="47"/>
      <c r="G184" s="12"/>
      <c r="H184" s="12"/>
      <c r="I184" s="48"/>
      <c r="J184" s="45"/>
      <c r="K184" s="49"/>
      <c r="L184" s="11"/>
      <c r="M184" s="11"/>
      <c r="O184" s="47"/>
      <c r="Q184" s="12"/>
    </row>
    <row r="185" spans="1:17" s="38" customFormat="1" ht="12.75">
      <c r="A185" s="51"/>
      <c r="B185" s="12"/>
      <c r="C185" s="12"/>
      <c r="D185" s="12"/>
      <c r="E185" s="12"/>
      <c r="F185" s="47"/>
      <c r="G185" s="12"/>
      <c r="H185" s="12"/>
      <c r="I185" s="48"/>
      <c r="J185" s="45"/>
      <c r="K185" s="49"/>
      <c r="L185" s="11"/>
      <c r="M185" s="11"/>
      <c r="O185" s="47"/>
      <c r="Q185" s="12"/>
    </row>
    <row r="186" spans="1:17" s="38" customFormat="1" ht="12.75">
      <c r="A186" s="51"/>
      <c r="B186" s="12"/>
      <c r="C186" s="12"/>
      <c r="D186" s="12"/>
      <c r="E186" s="12"/>
      <c r="F186" s="47"/>
      <c r="G186" s="12"/>
      <c r="H186" s="12"/>
      <c r="I186" s="48"/>
      <c r="J186" s="45"/>
      <c r="K186" s="49"/>
      <c r="L186" s="11"/>
      <c r="M186" s="11"/>
      <c r="O186" s="47"/>
      <c r="Q186" s="12"/>
    </row>
    <row r="187" spans="1:17" s="38" customFormat="1" ht="12.75">
      <c r="A187" s="51"/>
      <c r="B187" s="12"/>
      <c r="C187" s="12"/>
      <c r="D187" s="12"/>
      <c r="E187" s="12"/>
      <c r="F187" s="47"/>
      <c r="G187" s="12"/>
      <c r="H187" s="12"/>
      <c r="I187" s="48"/>
      <c r="J187" s="45"/>
      <c r="K187" s="49"/>
      <c r="L187" s="11"/>
      <c r="M187" s="11"/>
      <c r="O187" s="47"/>
      <c r="Q187" s="12"/>
    </row>
    <row r="188" spans="1:17" s="38" customFormat="1" ht="12.75">
      <c r="A188" s="51"/>
      <c r="B188" s="12"/>
      <c r="C188" s="12"/>
      <c r="D188" s="12"/>
      <c r="E188" s="12"/>
      <c r="F188" s="47"/>
      <c r="G188" s="12"/>
      <c r="H188" s="12"/>
      <c r="I188" s="48"/>
      <c r="J188" s="45"/>
      <c r="K188" s="49"/>
      <c r="L188" s="11"/>
      <c r="M188" s="11"/>
      <c r="O188" s="47"/>
      <c r="Q188" s="12"/>
    </row>
    <row r="189" spans="1:17" s="38" customFormat="1" ht="12.75">
      <c r="A189" s="51"/>
      <c r="B189" s="12"/>
      <c r="C189" s="12"/>
      <c r="D189" s="12"/>
      <c r="E189" s="12"/>
      <c r="F189" s="47"/>
      <c r="G189" s="12"/>
      <c r="H189" s="12"/>
      <c r="I189" s="48"/>
      <c r="J189" s="45"/>
      <c r="K189" s="49"/>
      <c r="L189" s="11"/>
      <c r="M189" s="11"/>
      <c r="O189" s="47"/>
      <c r="Q189" s="12"/>
    </row>
    <row r="190" spans="1:17" s="38" customFormat="1" ht="12.75">
      <c r="A190" s="51"/>
      <c r="B190" s="12"/>
      <c r="C190" s="12"/>
      <c r="D190" s="12"/>
      <c r="E190" s="12"/>
      <c r="F190" s="47"/>
      <c r="G190" s="12"/>
      <c r="H190" s="12"/>
      <c r="I190" s="48"/>
      <c r="J190" s="45"/>
      <c r="K190" s="49"/>
      <c r="L190" s="11"/>
      <c r="M190" s="11"/>
      <c r="O190" s="47"/>
      <c r="Q190" s="12"/>
    </row>
    <row r="191" spans="1:17" s="38" customFormat="1" ht="12.75">
      <c r="A191" s="51"/>
      <c r="B191" s="12"/>
      <c r="C191" s="12"/>
      <c r="D191" s="12"/>
      <c r="E191" s="12"/>
      <c r="F191" s="47"/>
      <c r="G191" s="12"/>
      <c r="H191" s="12"/>
      <c r="I191" s="48"/>
      <c r="J191" s="45"/>
      <c r="K191" s="49"/>
      <c r="L191" s="11"/>
      <c r="M191" s="11"/>
      <c r="O191" s="47"/>
      <c r="Q191" s="12"/>
    </row>
    <row r="192" spans="1:17" s="38" customFormat="1" ht="12.75">
      <c r="A192" s="51"/>
      <c r="B192" s="12"/>
      <c r="C192" s="12"/>
      <c r="D192" s="12"/>
      <c r="E192" s="12"/>
      <c r="F192" s="47"/>
      <c r="G192" s="12"/>
      <c r="H192" s="12"/>
      <c r="I192" s="48"/>
      <c r="J192" s="45"/>
      <c r="K192" s="49"/>
      <c r="L192" s="11"/>
      <c r="M192" s="11"/>
      <c r="O192" s="47"/>
      <c r="Q192" s="12"/>
    </row>
    <row r="193" spans="1:17" s="38" customFormat="1" ht="12.75">
      <c r="A193" s="51"/>
      <c r="B193" s="12"/>
      <c r="C193" s="12"/>
      <c r="D193" s="12"/>
      <c r="E193" s="12"/>
      <c r="F193" s="47"/>
      <c r="G193" s="12"/>
      <c r="H193" s="12"/>
      <c r="I193" s="48"/>
      <c r="J193" s="45"/>
      <c r="K193" s="49"/>
      <c r="L193" s="11"/>
      <c r="M193" s="11"/>
      <c r="O193" s="47"/>
      <c r="Q193" s="12"/>
    </row>
    <row r="194" spans="1:17" s="38" customFormat="1" ht="12.75">
      <c r="A194" s="51"/>
      <c r="B194" s="12"/>
      <c r="C194" s="12"/>
      <c r="D194" s="12"/>
      <c r="E194" s="12"/>
      <c r="F194" s="47"/>
      <c r="G194" s="12"/>
      <c r="H194" s="12"/>
      <c r="I194" s="48"/>
      <c r="J194" s="45"/>
      <c r="K194" s="49"/>
      <c r="L194" s="11"/>
      <c r="M194" s="11"/>
      <c r="O194" s="47"/>
      <c r="Q194" s="12"/>
    </row>
    <row r="195" spans="1:17" s="38" customFormat="1" ht="12.75">
      <c r="A195" s="51"/>
      <c r="B195" s="12"/>
      <c r="C195" s="12"/>
      <c r="D195" s="12"/>
      <c r="E195" s="12"/>
      <c r="F195" s="47"/>
      <c r="G195" s="12"/>
      <c r="H195" s="12"/>
      <c r="I195" s="48"/>
      <c r="J195" s="45"/>
      <c r="K195" s="49"/>
      <c r="L195" s="11"/>
      <c r="M195" s="11"/>
      <c r="O195" s="47"/>
      <c r="Q195" s="12"/>
    </row>
    <row r="196" spans="1:17" s="38" customFormat="1" ht="12.75">
      <c r="A196" s="51"/>
      <c r="B196" s="12"/>
      <c r="C196" s="12"/>
      <c r="D196" s="12"/>
      <c r="E196" s="12"/>
      <c r="F196" s="47"/>
      <c r="G196" s="12"/>
      <c r="H196" s="12"/>
      <c r="I196" s="48"/>
      <c r="J196" s="45"/>
      <c r="K196" s="49"/>
      <c r="L196" s="11"/>
      <c r="M196" s="11"/>
      <c r="O196" s="47"/>
      <c r="Q196" s="12"/>
    </row>
    <row r="197" spans="1:17" s="38" customFormat="1" ht="12.75">
      <c r="A197" s="51"/>
      <c r="B197" s="12"/>
      <c r="C197" s="12"/>
      <c r="D197" s="12"/>
      <c r="E197" s="12"/>
      <c r="F197" s="47"/>
      <c r="G197" s="12"/>
      <c r="H197" s="12"/>
      <c r="I197" s="48"/>
      <c r="J197" s="45"/>
      <c r="K197" s="49"/>
      <c r="L197" s="11"/>
      <c r="M197" s="11"/>
      <c r="O197" s="47"/>
      <c r="Q197" s="12"/>
    </row>
    <row r="198" spans="1:17" s="38" customFormat="1" ht="12.75">
      <c r="A198" s="51"/>
      <c r="B198" s="12"/>
      <c r="C198" s="12"/>
      <c r="D198" s="12"/>
      <c r="E198" s="12"/>
      <c r="F198" s="47"/>
      <c r="G198" s="12"/>
      <c r="H198" s="12"/>
      <c r="I198" s="48"/>
      <c r="J198" s="45"/>
      <c r="K198" s="49"/>
      <c r="L198" s="11"/>
      <c r="M198" s="11"/>
      <c r="O198" s="47"/>
      <c r="Q198" s="12"/>
    </row>
    <row r="199" spans="1:17" s="38" customFormat="1" ht="12.75">
      <c r="A199" s="51"/>
      <c r="B199" s="12"/>
      <c r="C199" s="12"/>
      <c r="D199" s="12"/>
      <c r="E199" s="12"/>
      <c r="F199" s="47"/>
      <c r="G199" s="12"/>
      <c r="H199" s="12"/>
      <c r="I199" s="48"/>
      <c r="J199" s="45"/>
      <c r="K199" s="49"/>
      <c r="L199" s="11"/>
      <c r="M199" s="11"/>
      <c r="O199" s="47"/>
      <c r="Q199" s="12"/>
    </row>
    <row r="200" spans="1:17" s="38" customFormat="1" ht="12.75">
      <c r="A200" s="51"/>
      <c r="B200" s="12"/>
      <c r="C200" s="12"/>
      <c r="D200" s="12"/>
      <c r="E200" s="12"/>
      <c r="F200" s="47"/>
      <c r="G200" s="12"/>
      <c r="H200" s="12"/>
      <c r="I200" s="48"/>
      <c r="J200" s="45"/>
      <c r="K200" s="49"/>
      <c r="L200" s="11"/>
      <c r="M200" s="11"/>
      <c r="O200" s="47"/>
      <c r="Q200" s="12"/>
    </row>
    <row r="201" spans="1:17" s="38" customFormat="1" ht="12.75">
      <c r="A201" s="51"/>
      <c r="B201" s="12"/>
      <c r="C201" s="12"/>
      <c r="D201" s="12"/>
      <c r="E201" s="12"/>
      <c r="F201" s="47"/>
      <c r="G201" s="12"/>
      <c r="H201" s="12"/>
      <c r="I201" s="48"/>
      <c r="J201" s="45"/>
      <c r="K201" s="49"/>
      <c r="L201" s="11"/>
      <c r="M201" s="11"/>
      <c r="O201" s="47"/>
      <c r="Q201" s="12"/>
    </row>
    <row r="202" spans="1:17" s="38" customFormat="1" ht="12.75">
      <c r="A202" s="51"/>
      <c r="B202" s="12"/>
      <c r="C202" s="12"/>
      <c r="D202" s="12"/>
      <c r="E202" s="12"/>
      <c r="F202" s="47"/>
      <c r="G202" s="12"/>
      <c r="H202" s="12"/>
      <c r="I202" s="48"/>
      <c r="J202" s="45"/>
      <c r="K202" s="49"/>
      <c r="L202" s="11"/>
      <c r="M202" s="11"/>
      <c r="O202" s="47"/>
      <c r="Q202" s="12"/>
    </row>
    <row r="203" spans="1:17" s="38" customFormat="1" ht="12.75">
      <c r="A203" s="51"/>
      <c r="B203" s="12"/>
      <c r="C203" s="12"/>
      <c r="D203" s="12"/>
      <c r="E203" s="12"/>
      <c r="F203" s="47"/>
      <c r="G203" s="12"/>
      <c r="H203" s="12"/>
      <c r="I203" s="48"/>
      <c r="J203" s="45"/>
      <c r="K203" s="49"/>
      <c r="L203" s="11"/>
      <c r="M203" s="11"/>
      <c r="O203" s="47"/>
      <c r="Q203" s="12"/>
    </row>
    <row r="204" spans="1:17" s="38" customFormat="1" ht="12.75">
      <c r="A204" s="51"/>
      <c r="B204" s="12"/>
      <c r="C204" s="12"/>
      <c r="D204" s="12"/>
      <c r="E204" s="12"/>
      <c r="F204" s="47"/>
      <c r="G204" s="12"/>
      <c r="H204" s="12"/>
      <c r="I204" s="48"/>
      <c r="J204" s="45"/>
      <c r="K204" s="49"/>
      <c r="L204" s="11"/>
      <c r="M204" s="11"/>
      <c r="O204" s="47"/>
      <c r="Q204" s="12"/>
    </row>
    <row r="205" spans="1:17" s="38" customFormat="1" ht="12.75">
      <c r="A205" s="51"/>
      <c r="B205" s="12"/>
      <c r="C205" s="12"/>
      <c r="D205" s="12"/>
      <c r="E205" s="12"/>
      <c r="F205" s="47"/>
      <c r="G205" s="12"/>
      <c r="H205" s="12"/>
      <c r="I205" s="48"/>
      <c r="J205" s="45"/>
      <c r="K205" s="49"/>
      <c r="L205" s="11"/>
      <c r="M205" s="11"/>
      <c r="O205" s="47"/>
      <c r="Q205" s="12"/>
    </row>
    <row r="206" spans="1:17" s="38" customFormat="1" ht="12.75">
      <c r="A206" s="51"/>
      <c r="B206" s="12"/>
      <c r="C206" s="12"/>
      <c r="D206" s="12"/>
      <c r="E206" s="12"/>
      <c r="F206" s="47"/>
      <c r="G206" s="12"/>
      <c r="H206" s="12"/>
      <c r="I206" s="48"/>
      <c r="J206" s="45"/>
      <c r="K206" s="49"/>
      <c r="L206" s="11"/>
      <c r="M206" s="11"/>
      <c r="O206" s="47"/>
      <c r="Q206" s="12"/>
    </row>
    <row r="207" spans="1:17" s="38" customFormat="1" ht="12.75">
      <c r="A207" s="51"/>
      <c r="B207" s="12"/>
      <c r="C207" s="12"/>
      <c r="D207" s="12"/>
      <c r="E207" s="12"/>
      <c r="F207" s="47"/>
      <c r="G207" s="12"/>
      <c r="H207" s="12"/>
      <c r="I207" s="48"/>
      <c r="J207" s="45"/>
      <c r="K207" s="49"/>
      <c r="L207" s="11"/>
      <c r="M207" s="11"/>
      <c r="O207" s="47"/>
      <c r="Q207" s="12"/>
    </row>
    <row r="208" spans="1:17" s="38" customFormat="1" ht="12.75">
      <c r="A208" s="51"/>
      <c r="B208" s="12"/>
      <c r="C208" s="12"/>
      <c r="D208" s="12"/>
      <c r="E208" s="12"/>
      <c r="F208" s="47"/>
      <c r="G208" s="12"/>
      <c r="H208" s="12"/>
      <c r="I208" s="48"/>
      <c r="J208" s="45"/>
      <c r="K208" s="49"/>
      <c r="L208" s="11"/>
      <c r="M208" s="11"/>
      <c r="O208" s="47"/>
      <c r="Q208" s="12"/>
    </row>
    <row r="209" spans="1:17" s="38" customFormat="1" ht="12.75">
      <c r="A209" s="51"/>
      <c r="B209" s="12"/>
      <c r="C209" s="12"/>
      <c r="D209" s="12"/>
      <c r="E209" s="12"/>
      <c r="F209" s="47"/>
      <c r="G209" s="12"/>
      <c r="H209" s="12"/>
      <c r="I209" s="48"/>
      <c r="J209" s="45"/>
      <c r="K209" s="49"/>
      <c r="L209" s="11"/>
      <c r="M209" s="11"/>
      <c r="O209" s="47"/>
      <c r="Q209" s="12"/>
    </row>
    <row r="210" spans="1:17" s="38" customFormat="1" ht="12.75">
      <c r="A210" s="51"/>
      <c r="B210" s="12"/>
      <c r="C210" s="12"/>
      <c r="D210" s="12"/>
      <c r="E210" s="12"/>
      <c r="F210" s="47"/>
      <c r="G210" s="12"/>
      <c r="H210" s="12"/>
      <c r="I210" s="48"/>
      <c r="J210" s="45"/>
      <c r="K210" s="49"/>
      <c r="L210" s="11"/>
      <c r="M210" s="11"/>
      <c r="O210" s="47"/>
      <c r="Q210" s="12"/>
    </row>
    <row r="211" spans="1:17" s="38" customFormat="1" ht="12.75">
      <c r="A211" s="51"/>
      <c r="B211" s="12"/>
      <c r="C211" s="12"/>
      <c r="D211" s="12"/>
      <c r="E211" s="12"/>
      <c r="F211" s="47"/>
      <c r="G211" s="12"/>
      <c r="H211" s="12"/>
      <c r="I211" s="48"/>
      <c r="J211" s="45"/>
      <c r="K211" s="49"/>
      <c r="L211" s="11"/>
      <c r="M211" s="11"/>
      <c r="O211" s="47"/>
      <c r="Q211" s="12"/>
    </row>
    <row r="212" spans="1:17" s="38" customFormat="1" ht="12.75">
      <c r="A212" s="51"/>
      <c r="B212" s="12"/>
      <c r="C212" s="12"/>
      <c r="D212" s="12"/>
      <c r="E212" s="12"/>
      <c r="F212" s="47"/>
      <c r="G212" s="12"/>
      <c r="H212" s="12"/>
      <c r="I212" s="48"/>
      <c r="J212" s="45"/>
      <c r="K212" s="49"/>
      <c r="L212" s="11"/>
      <c r="M212" s="11"/>
      <c r="O212" s="47"/>
      <c r="Q212" s="12"/>
    </row>
    <row r="213" spans="1:17" s="38" customFormat="1" ht="12.75">
      <c r="A213" s="51"/>
      <c r="B213" s="12"/>
      <c r="C213" s="12"/>
      <c r="D213" s="12"/>
      <c r="E213" s="12"/>
      <c r="F213" s="47"/>
      <c r="G213" s="12"/>
      <c r="H213" s="12"/>
      <c r="I213" s="48"/>
      <c r="J213" s="45"/>
      <c r="K213" s="49"/>
      <c r="L213" s="11"/>
      <c r="M213" s="11"/>
      <c r="O213" s="47"/>
      <c r="Q213" s="12"/>
    </row>
    <row r="214" spans="1:17" s="38" customFormat="1" ht="12.75">
      <c r="A214" s="51"/>
      <c r="B214" s="12"/>
      <c r="C214" s="12"/>
      <c r="D214" s="12"/>
      <c r="E214" s="12"/>
      <c r="F214" s="47"/>
      <c r="G214" s="12"/>
      <c r="H214" s="12"/>
      <c r="I214" s="48"/>
      <c r="J214" s="45"/>
      <c r="K214" s="49"/>
      <c r="L214" s="11"/>
      <c r="M214" s="11"/>
      <c r="O214" s="47"/>
      <c r="Q214" s="12"/>
    </row>
    <row r="215" spans="1:17" s="38" customFormat="1" ht="12.75">
      <c r="A215" s="51"/>
      <c r="B215" s="12"/>
      <c r="C215" s="12"/>
      <c r="D215" s="12"/>
      <c r="E215" s="12"/>
      <c r="F215" s="47"/>
      <c r="G215" s="12"/>
      <c r="H215" s="12"/>
      <c r="I215" s="48"/>
      <c r="J215" s="45"/>
      <c r="K215" s="49"/>
      <c r="L215" s="11"/>
      <c r="M215" s="11"/>
      <c r="O215" s="47"/>
      <c r="Q215" s="12"/>
    </row>
    <row r="216" spans="1:17" s="38" customFormat="1" ht="12.75">
      <c r="A216" s="51"/>
      <c r="B216" s="12"/>
      <c r="C216" s="12"/>
      <c r="D216" s="12"/>
      <c r="E216" s="12"/>
      <c r="F216" s="47"/>
      <c r="G216" s="12"/>
      <c r="H216" s="12"/>
      <c r="I216" s="48"/>
      <c r="J216" s="45"/>
      <c r="K216" s="49"/>
      <c r="L216" s="11"/>
      <c r="M216" s="11"/>
      <c r="O216" s="47"/>
      <c r="Q216" s="12"/>
    </row>
    <row r="217" spans="1:17" s="38" customFormat="1" ht="12.75">
      <c r="A217" s="51"/>
      <c r="B217" s="12"/>
      <c r="C217" s="12"/>
      <c r="D217" s="12"/>
      <c r="E217" s="12"/>
      <c r="F217" s="47"/>
      <c r="G217" s="12"/>
      <c r="H217" s="12"/>
      <c r="I217" s="48"/>
      <c r="J217" s="45"/>
      <c r="K217" s="49"/>
      <c r="L217" s="11"/>
      <c r="M217" s="11"/>
      <c r="O217" s="47"/>
      <c r="Q217" s="12"/>
    </row>
    <row r="218" spans="1:17" s="38" customFormat="1" ht="12.75">
      <c r="A218" s="51"/>
      <c r="B218" s="12"/>
      <c r="C218" s="12"/>
      <c r="D218" s="12"/>
      <c r="E218" s="12"/>
      <c r="F218" s="47"/>
      <c r="G218" s="12"/>
      <c r="H218" s="12"/>
      <c r="I218" s="48"/>
      <c r="J218" s="45"/>
      <c r="K218" s="49"/>
      <c r="L218" s="11"/>
      <c r="M218" s="11"/>
      <c r="O218" s="47"/>
      <c r="Q218" s="12"/>
    </row>
    <row r="219" spans="1:17" s="38" customFormat="1" ht="12.75">
      <c r="A219" s="51"/>
      <c r="B219" s="12"/>
      <c r="C219" s="12"/>
      <c r="D219" s="12"/>
      <c r="E219" s="12"/>
      <c r="F219" s="47"/>
      <c r="G219" s="12"/>
      <c r="H219" s="12"/>
      <c r="I219" s="48"/>
      <c r="J219" s="45"/>
      <c r="K219" s="49"/>
      <c r="L219" s="11"/>
      <c r="M219" s="11"/>
      <c r="O219" s="47"/>
      <c r="Q219" s="12"/>
    </row>
    <row r="220" spans="1:17" s="38" customFormat="1" ht="12.75">
      <c r="A220" s="51"/>
      <c r="B220" s="12"/>
      <c r="C220" s="12"/>
      <c r="D220" s="12"/>
      <c r="E220" s="12"/>
      <c r="F220" s="47"/>
      <c r="G220" s="12"/>
      <c r="H220" s="12"/>
      <c r="I220" s="48"/>
      <c r="J220" s="45"/>
      <c r="K220" s="49"/>
      <c r="L220" s="11"/>
      <c r="M220" s="11"/>
      <c r="O220" s="47"/>
      <c r="Q220" s="12"/>
    </row>
    <row r="221" spans="1:17" s="38" customFormat="1" ht="12.75">
      <c r="A221" s="51"/>
      <c r="B221" s="12"/>
      <c r="C221" s="12"/>
      <c r="D221" s="12"/>
      <c r="E221" s="12"/>
      <c r="F221" s="47"/>
      <c r="G221" s="12"/>
      <c r="H221" s="12"/>
      <c r="I221" s="48"/>
      <c r="J221" s="45"/>
      <c r="K221" s="49"/>
      <c r="L221" s="11"/>
      <c r="M221" s="11"/>
      <c r="O221" s="47"/>
      <c r="Q221" s="12"/>
    </row>
    <row r="222" spans="1:17" s="38" customFormat="1" ht="12.75">
      <c r="A222" s="51"/>
      <c r="B222" s="12"/>
      <c r="C222" s="12"/>
      <c r="D222" s="12"/>
      <c r="E222" s="12"/>
      <c r="F222" s="47"/>
      <c r="G222" s="12"/>
      <c r="H222" s="12"/>
      <c r="I222" s="48"/>
      <c r="J222" s="45"/>
      <c r="K222" s="49"/>
      <c r="L222" s="11"/>
      <c r="M222" s="11"/>
      <c r="O222" s="47"/>
      <c r="Q222" s="12"/>
    </row>
    <row r="223" spans="1:17" s="38" customFormat="1" ht="12.75">
      <c r="A223" s="51"/>
      <c r="B223" s="12"/>
      <c r="C223" s="12"/>
      <c r="D223" s="12"/>
      <c r="E223" s="12"/>
      <c r="F223" s="47"/>
      <c r="G223" s="12"/>
      <c r="H223" s="12"/>
      <c r="I223" s="48"/>
      <c r="J223" s="45"/>
      <c r="K223" s="49"/>
      <c r="L223" s="11"/>
      <c r="M223" s="11"/>
      <c r="O223" s="47"/>
      <c r="Q223" s="12"/>
    </row>
    <row r="224" spans="1:17" s="38" customFormat="1" ht="12.75">
      <c r="A224" s="51"/>
      <c r="B224" s="12"/>
      <c r="C224" s="12"/>
      <c r="D224" s="12"/>
      <c r="E224" s="12"/>
      <c r="F224" s="47"/>
      <c r="G224" s="12"/>
      <c r="H224" s="12"/>
      <c r="I224" s="48"/>
      <c r="J224" s="45"/>
      <c r="K224" s="49"/>
      <c r="L224" s="11"/>
      <c r="M224" s="11"/>
      <c r="O224" s="47"/>
      <c r="Q224" s="12"/>
    </row>
    <row r="225" spans="1:17" s="38" customFormat="1" ht="12.75">
      <c r="A225" s="51"/>
      <c r="B225" s="12"/>
      <c r="C225" s="12"/>
      <c r="D225" s="12"/>
      <c r="E225" s="12"/>
      <c r="F225" s="47"/>
      <c r="G225" s="12"/>
      <c r="H225" s="12"/>
      <c r="I225" s="48"/>
      <c r="J225" s="45"/>
      <c r="K225" s="49"/>
      <c r="L225" s="11"/>
      <c r="M225" s="11"/>
      <c r="O225" s="47"/>
      <c r="Q225" s="12"/>
    </row>
    <row r="226" spans="1:17" s="38" customFormat="1" ht="12.75">
      <c r="A226" s="51"/>
      <c r="B226" s="12"/>
      <c r="C226" s="12"/>
      <c r="D226" s="12"/>
      <c r="E226" s="12"/>
      <c r="F226" s="47"/>
      <c r="G226" s="12"/>
      <c r="H226" s="12"/>
      <c r="I226" s="48"/>
      <c r="J226" s="45"/>
      <c r="K226" s="49"/>
      <c r="L226" s="11"/>
      <c r="M226" s="11"/>
      <c r="O226" s="47"/>
      <c r="Q226" s="12"/>
    </row>
    <row r="227" spans="1:17" s="38" customFormat="1" ht="12.75">
      <c r="A227" s="51"/>
      <c r="B227" s="12"/>
      <c r="C227" s="12"/>
      <c r="D227" s="12"/>
      <c r="E227" s="12"/>
      <c r="F227" s="47"/>
      <c r="G227" s="12"/>
      <c r="H227" s="12"/>
      <c r="I227" s="48"/>
      <c r="J227" s="45"/>
      <c r="K227" s="49"/>
      <c r="L227" s="11"/>
      <c r="M227" s="11"/>
      <c r="O227" s="47"/>
      <c r="Q227" s="12"/>
    </row>
    <row r="228" spans="1:17" s="38" customFormat="1" ht="12.75">
      <c r="A228" s="51"/>
      <c r="B228" s="12"/>
      <c r="C228" s="12"/>
      <c r="D228" s="12"/>
      <c r="E228" s="12"/>
      <c r="F228" s="47"/>
      <c r="G228" s="12"/>
      <c r="H228" s="12"/>
      <c r="I228" s="48"/>
      <c r="J228" s="45"/>
      <c r="K228" s="49"/>
      <c r="L228" s="11"/>
      <c r="M228" s="11"/>
      <c r="O228" s="47"/>
      <c r="Q228" s="12"/>
    </row>
    <row r="229" spans="1:17" s="38" customFormat="1" ht="12.75">
      <c r="A229" s="51"/>
      <c r="B229" s="12"/>
      <c r="C229" s="12"/>
      <c r="D229" s="12"/>
      <c r="E229" s="12"/>
      <c r="F229" s="47"/>
      <c r="G229" s="12"/>
      <c r="H229" s="12"/>
      <c r="I229" s="48"/>
      <c r="J229" s="45"/>
      <c r="K229" s="49"/>
      <c r="L229" s="11"/>
      <c r="M229" s="11"/>
      <c r="O229" s="47"/>
      <c r="Q229" s="12"/>
    </row>
    <row r="230" spans="1:17" s="38" customFormat="1" ht="12.75">
      <c r="A230" s="51"/>
      <c r="B230" s="12"/>
      <c r="C230" s="12"/>
      <c r="D230" s="12"/>
      <c r="E230" s="12"/>
      <c r="F230" s="47"/>
      <c r="G230" s="12"/>
      <c r="H230" s="12"/>
      <c r="I230" s="48"/>
      <c r="J230" s="45"/>
      <c r="K230" s="49"/>
      <c r="L230" s="11"/>
      <c r="M230" s="11"/>
      <c r="O230" s="47"/>
      <c r="Q230" s="12"/>
    </row>
    <row r="231" spans="1:17" s="38" customFormat="1" ht="12.75">
      <c r="A231" s="51"/>
      <c r="B231" s="12"/>
      <c r="C231" s="12"/>
      <c r="D231" s="12"/>
      <c r="E231" s="12"/>
      <c r="F231" s="47"/>
      <c r="G231" s="12"/>
      <c r="H231" s="12"/>
      <c r="I231" s="48"/>
      <c r="J231" s="45"/>
      <c r="K231" s="49"/>
      <c r="L231" s="11"/>
      <c r="M231" s="11"/>
      <c r="O231" s="47"/>
      <c r="Q231" s="12"/>
    </row>
    <row r="232" spans="1:17" s="38" customFormat="1" ht="12.75">
      <c r="A232" s="51"/>
      <c r="B232" s="12"/>
      <c r="C232" s="12"/>
      <c r="D232" s="12"/>
      <c r="E232" s="12"/>
      <c r="F232" s="47"/>
      <c r="G232" s="12"/>
      <c r="H232" s="12"/>
      <c r="I232" s="48"/>
      <c r="J232" s="45"/>
      <c r="K232" s="49"/>
      <c r="L232" s="11"/>
      <c r="M232" s="11"/>
      <c r="O232" s="47"/>
      <c r="Q232" s="12"/>
    </row>
    <row r="233" spans="1:17" s="38" customFormat="1" ht="12.75">
      <c r="A233" s="51"/>
      <c r="B233" s="12"/>
      <c r="C233" s="12"/>
      <c r="D233" s="12"/>
      <c r="E233" s="12"/>
      <c r="F233" s="47"/>
      <c r="G233" s="12"/>
      <c r="H233" s="12"/>
      <c r="I233" s="48"/>
      <c r="J233" s="45"/>
      <c r="K233" s="49"/>
      <c r="L233" s="11"/>
      <c r="M233" s="11"/>
      <c r="O233" s="47"/>
      <c r="Q233" s="12"/>
    </row>
    <row r="234" spans="1:17" s="38" customFormat="1" ht="12.75">
      <c r="A234" s="51"/>
      <c r="B234" s="12"/>
      <c r="C234" s="12"/>
      <c r="D234" s="12"/>
      <c r="E234" s="12"/>
      <c r="F234" s="47"/>
      <c r="G234" s="12"/>
      <c r="H234" s="12"/>
      <c r="I234" s="48"/>
      <c r="J234" s="45"/>
      <c r="K234" s="49"/>
      <c r="L234" s="11"/>
      <c r="M234" s="11"/>
      <c r="O234" s="47"/>
      <c r="Q234" s="12"/>
    </row>
    <row r="235" spans="1:17" s="38" customFormat="1" ht="12.75">
      <c r="A235" s="51"/>
      <c r="B235" s="12"/>
      <c r="C235" s="12"/>
      <c r="D235" s="12"/>
      <c r="E235" s="12"/>
      <c r="F235" s="47"/>
      <c r="G235" s="12"/>
      <c r="H235" s="12"/>
      <c r="I235" s="48"/>
      <c r="J235" s="45"/>
      <c r="K235" s="49"/>
      <c r="L235" s="11"/>
      <c r="M235" s="11"/>
      <c r="O235" s="47"/>
      <c r="Q235" s="12"/>
    </row>
    <row r="236" spans="1:17" s="38" customFormat="1" ht="12.75">
      <c r="A236" s="51"/>
      <c r="B236" s="12"/>
      <c r="C236" s="12"/>
      <c r="D236" s="12"/>
      <c r="E236" s="12"/>
      <c r="F236" s="47"/>
      <c r="G236" s="12"/>
      <c r="H236" s="12"/>
      <c r="I236" s="48"/>
      <c r="J236" s="45"/>
      <c r="K236" s="49"/>
      <c r="L236" s="11"/>
      <c r="M236" s="11"/>
      <c r="O236" s="47"/>
      <c r="Q236" s="12"/>
    </row>
    <row r="237" spans="1:17" s="38" customFormat="1" ht="12.75">
      <c r="A237" s="51"/>
      <c r="B237" s="12"/>
      <c r="C237" s="12"/>
      <c r="D237" s="12"/>
      <c r="E237" s="12"/>
      <c r="F237" s="47"/>
      <c r="G237" s="12"/>
      <c r="H237" s="12"/>
      <c r="I237" s="48"/>
      <c r="J237" s="45"/>
      <c r="K237" s="49"/>
      <c r="L237" s="11"/>
      <c r="M237" s="11"/>
      <c r="O237" s="47"/>
      <c r="Q237" s="12"/>
    </row>
    <row r="238" spans="1:17" s="38" customFormat="1" ht="12.75">
      <c r="A238" s="51"/>
      <c r="B238" s="12"/>
      <c r="C238" s="12"/>
      <c r="D238" s="12"/>
      <c r="E238" s="12"/>
      <c r="F238" s="47"/>
      <c r="G238" s="12"/>
      <c r="H238" s="12"/>
      <c r="I238" s="48"/>
      <c r="J238" s="45"/>
      <c r="K238" s="49"/>
      <c r="L238" s="11"/>
      <c r="M238" s="11"/>
      <c r="O238" s="47"/>
      <c r="Q238" s="12"/>
    </row>
    <row r="239" spans="1:17" s="38" customFormat="1" ht="12.75">
      <c r="A239" s="51"/>
      <c r="B239" s="12"/>
      <c r="C239" s="12"/>
      <c r="D239" s="12"/>
      <c r="E239" s="12"/>
      <c r="F239" s="47"/>
      <c r="G239" s="12"/>
      <c r="H239" s="12"/>
      <c r="I239" s="48"/>
      <c r="J239" s="45"/>
      <c r="K239" s="49"/>
      <c r="L239" s="11"/>
      <c r="M239" s="11"/>
      <c r="O239" s="47"/>
      <c r="Q239" s="12"/>
    </row>
    <row r="240" spans="1:17" s="38" customFormat="1" ht="12.75">
      <c r="A240" s="51"/>
      <c r="B240" s="12"/>
      <c r="C240" s="12"/>
      <c r="D240" s="12"/>
      <c r="E240" s="12"/>
      <c r="F240" s="47"/>
      <c r="G240" s="12"/>
      <c r="H240" s="12"/>
      <c r="I240" s="48"/>
      <c r="J240" s="45"/>
      <c r="K240" s="49"/>
      <c r="L240" s="11"/>
      <c r="M240" s="11"/>
      <c r="O240" s="47"/>
      <c r="Q240" s="12"/>
    </row>
    <row r="241" spans="1:17" s="38" customFormat="1" ht="12.75">
      <c r="A241" s="51"/>
      <c r="B241" s="12"/>
      <c r="C241" s="12"/>
      <c r="D241" s="12"/>
      <c r="E241" s="12"/>
      <c r="F241" s="47"/>
      <c r="G241" s="12"/>
      <c r="H241" s="12"/>
      <c r="I241" s="48"/>
      <c r="J241" s="45"/>
      <c r="K241" s="49"/>
      <c r="L241" s="11"/>
      <c r="M241" s="11"/>
      <c r="O241" s="47"/>
      <c r="Q241" s="12"/>
    </row>
    <row r="242" spans="1:17" s="38" customFormat="1" ht="12.75">
      <c r="A242" s="51"/>
      <c r="B242" s="12"/>
      <c r="C242" s="12"/>
      <c r="D242" s="12"/>
      <c r="E242" s="12"/>
      <c r="F242" s="47"/>
      <c r="G242" s="12"/>
      <c r="H242" s="12"/>
      <c r="I242" s="48"/>
      <c r="J242" s="45"/>
      <c r="K242" s="49"/>
      <c r="L242" s="11"/>
      <c r="M242" s="11"/>
      <c r="O242" s="47"/>
      <c r="Q242" s="12"/>
    </row>
    <row r="243" spans="1:17" s="38" customFormat="1" ht="12.75">
      <c r="A243" s="51"/>
      <c r="B243" s="12"/>
      <c r="C243" s="12"/>
      <c r="D243" s="12"/>
      <c r="E243" s="12"/>
      <c r="F243" s="47"/>
      <c r="G243" s="12"/>
      <c r="H243" s="12"/>
      <c r="I243" s="48"/>
      <c r="J243" s="45"/>
      <c r="K243" s="49"/>
      <c r="L243" s="11"/>
      <c r="M243" s="11"/>
      <c r="O243" s="47"/>
      <c r="Q243" s="12"/>
    </row>
    <row r="244" spans="1:17" s="38" customFormat="1" ht="12.75">
      <c r="A244" s="51"/>
      <c r="B244" s="12"/>
      <c r="C244" s="12"/>
      <c r="D244" s="12"/>
      <c r="E244" s="12"/>
      <c r="F244" s="47"/>
      <c r="G244" s="12"/>
      <c r="H244" s="12"/>
      <c r="I244" s="48"/>
      <c r="J244" s="45"/>
      <c r="K244" s="49"/>
      <c r="L244" s="11"/>
      <c r="M244" s="11"/>
      <c r="O244" s="47"/>
      <c r="Q244" s="12"/>
    </row>
    <row r="245" spans="1:17" s="38" customFormat="1" ht="12.75">
      <c r="A245" s="51"/>
      <c r="B245" s="12"/>
      <c r="C245" s="12"/>
      <c r="D245" s="12"/>
      <c r="E245" s="12"/>
      <c r="F245" s="47"/>
      <c r="G245" s="12"/>
      <c r="H245" s="12"/>
      <c r="I245" s="48"/>
      <c r="J245" s="45"/>
      <c r="K245" s="49"/>
      <c r="L245" s="11"/>
      <c r="M245" s="11"/>
      <c r="O245" s="47"/>
      <c r="Q245" s="12"/>
    </row>
    <row r="246" spans="1:17" s="38" customFormat="1" ht="12.75">
      <c r="A246" s="51"/>
      <c r="B246" s="12"/>
      <c r="C246" s="12"/>
      <c r="D246" s="12"/>
      <c r="E246" s="12"/>
      <c r="F246" s="47"/>
      <c r="G246" s="12"/>
      <c r="H246" s="12"/>
      <c r="I246" s="48"/>
      <c r="J246" s="45"/>
      <c r="K246" s="49"/>
      <c r="L246" s="11"/>
      <c r="M246" s="11"/>
      <c r="O246" s="47"/>
      <c r="Q246" s="12"/>
    </row>
    <row r="247" spans="1:17" s="38" customFormat="1" ht="12.75">
      <c r="A247" s="51"/>
      <c r="B247" s="12"/>
      <c r="C247" s="12"/>
      <c r="D247" s="12"/>
      <c r="E247" s="12"/>
      <c r="F247" s="47"/>
      <c r="G247" s="12"/>
      <c r="H247" s="12"/>
      <c r="I247" s="48"/>
      <c r="J247" s="45"/>
      <c r="K247" s="49"/>
      <c r="L247" s="11"/>
      <c r="M247" s="11"/>
      <c r="O247" s="47"/>
      <c r="Q247" s="12"/>
    </row>
    <row r="248" spans="1:17" s="38" customFormat="1" ht="12.75">
      <c r="A248" s="51"/>
      <c r="B248" s="12"/>
      <c r="C248" s="12"/>
      <c r="D248" s="12"/>
      <c r="E248" s="12"/>
      <c r="F248" s="47"/>
      <c r="G248" s="12"/>
      <c r="H248" s="12"/>
      <c r="I248" s="48"/>
      <c r="J248" s="45"/>
      <c r="K248" s="49"/>
      <c r="L248" s="11"/>
      <c r="M248" s="11"/>
      <c r="O248" s="47"/>
      <c r="Q248" s="12"/>
    </row>
    <row r="249" spans="1:17" s="38" customFormat="1" ht="12.75">
      <c r="A249" s="51"/>
      <c r="B249" s="12"/>
      <c r="C249" s="12"/>
      <c r="D249" s="12"/>
      <c r="E249" s="12"/>
      <c r="F249" s="47"/>
      <c r="G249" s="12"/>
      <c r="H249" s="12"/>
      <c r="I249" s="48"/>
      <c r="J249" s="45"/>
      <c r="K249" s="49"/>
      <c r="L249" s="11"/>
      <c r="M249" s="11"/>
      <c r="O249" s="47"/>
      <c r="Q249" s="12"/>
    </row>
    <row r="250" spans="1:17" s="38" customFormat="1" ht="12.75">
      <c r="A250" s="51"/>
      <c r="B250" s="12"/>
      <c r="C250" s="12"/>
      <c r="D250" s="12"/>
      <c r="E250" s="12"/>
      <c r="F250" s="47"/>
      <c r="G250" s="12"/>
      <c r="H250" s="12"/>
      <c r="I250" s="48"/>
      <c r="J250" s="45"/>
      <c r="K250" s="49"/>
      <c r="L250" s="11"/>
      <c r="M250" s="11"/>
      <c r="O250" s="47"/>
      <c r="Q250" s="12"/>
    </row>
    <row r="251" spans="1:17" s="38" customFormat="1" ht="12.75">
      <c r="A251" s="51"/>
      <c r="B251" s="12"/>
      <c r="C251" s="12"/>
      <c r="D251" s="12"/>
      <c r="E251" s="12"/>
      <c r="F251" s="47"/>
      <c r="G251" s="12"/>
      <c r="H251" s="12"/>
      <c r="I251" s="48"/>
      <c r="J251" s="45"/>
      <c r="K251" s="49"/>
      <c r="L251" s="11"/>
      <c r="M251" s="11"/>
      <c r="O251" s="47"/>
      <c r="Q251" s="12"/>
    </row>
    <row r="252" spans="1:17" s="38" customFormat="1" ht="12.75">
      <c r="A252" s="51"/>
      <c r="B252" s="12"/>
      <c r="C252" s="12"/>
      <c r="D252" s="12"/>
      <c r="E252" s="12"/>
      <c r="F252" s="47"/>
      <c r="G252" s="12"/>
      <c r="H252" s="12"/>
      <c r="I252" s="48"/>
      <c r="J252" s="45"/>
      <c r="K252" s="49"/>
      <c r="L252" s="11"/>
      <c r="M252" s="11"/>
      <c r="O252" s="47"/>
      <c r="Q252" s="12"/>
    </row>
    <row r="253" spans="1:17" s="38" customFormat="1" ht="12.75">
      <c r="A253" s="51"/>
      <c r="B253" s="12"/>
      <c r="C253" s="12"/>
      <c r="D253" s="12"/>
      <c r="E253" s="12"/>
      <c r="F253" s="47"/>
      <c r="G253" s="12"/>
      <c r="H253" s="12"/>
      <c r="I253" s="48"/>
      <c r="J253" s="45"/>
      <c r="K253" s="49"/>
      <c r="L253" s="11"/>
      <c r="M253" s="11"/>
      <c r="O253" s="47"/>
      <c r="Q253" s="12"/>
    </row>
    <row r="254" spans="1:17" s="38" customFormat="1" ht="12.75">
      <c r="A254" s="51"/>
      <c r="B254" s="12"/>
      <c r="C254" s="12"/>
      <c r="D254" s="12"/>
      <c r="E254" s="12"/>
      <c r="F254" s="47"/>
      <c r="G254" s="12"/>
      <c r="H254" s="12"/>
      <c r="I254" s="48"/>
      <c r="J254" s="45"/>
      <c r="K254" s="49"/>
      <c r="L254" s="11"/>
      <c r="M254" s="11"/>
      <c r="O254" s="47"/>
      <c r="Q254" s="12"/>
    </row>
    <row r="255" spans="1:17" s="38" customFormat="1" ht="12.75">
      <c r="A255" s="51"/>
      <c r="B255" s="12"/>
      <c r="C255" s="12"/>
      <c r="D255" s="12"/>
      <c r="E255" s="12"/>
      <c r="F255" s="47"/>
      <c r="G255" s="12"/>
      <c r="H255" s="12"/>
      <c r="I255" s="48"/>
      <c r="J255" s="45"/>
      <c r="K255" s="49"/>
      <c r="L255" s="11"/>
      <c r="M255" s="11"/>
      <c r="O255" s="47"/>
      <c r="Q255" s="12"/>
    </row>
    <row r="256" spans="1:17" s="38" customFormat="1" ht="12.75">
      <c r="A256" s="51"/>
      <c r="B256" s="12"/>
      <c r="C256" s="12"/>
      <c r="D256" s="12"/>
      <c r="E256" s="12"/>
      <c r="F256" s="47"/>
      <c r="G256" s="12"/>
      <c r="H256" s="12"/>
      <c r="I256" s="48"/>
      <c r="J256" s="45"/>
      <c r="K256" s="49"/>
      <c r="L256" s="11"/>
      <c r="M256" s="11"/>
      <c r="O256" s="47"/>
      <c r="Q256" s="12"/>
    </row>
    <row r="257" spans="1:17" s="38" customFormat="1" ht="12.75">
      <c r="A257" s="51"/>
      <c r="B257" s="12"/>
      <c r="C257" s="12"/>
      <c r="D257" s="12"/>
      <c r="E257" s="12"/>
      <c r="F257" s="47"/>
      <c r="G257" s="12"/>
      <c r="H257" s="12"/>
      <c r="I257" s="48"/>
      <c r="J257" s="45"/>
      <c r="K257" s="49"/>
      <c r="L257" s="11"/>
      <c r="M257" s="11"/>
      <c r="O257" s="47"/>
      <c r="Q257" s="12"/>
    </row>
    <row r="258" spans="1:17" s="38" customFormat="1" ht="12.75">
      <c r="A258" s="51"/>
      <c r="B258" s="12"/>
      <c r="C258" s="12"/>
      <c r="D258" s="12"/>
      <c r="E258" s="12"/>
      <c r="F258" s="47"/>
      <c r="G258" s="12"/>
      <c r="H258" s="12"/>
      <c r="I258" s="48"/>
      <c r="J258" s="45"/>
      <c r="K258" s="49"/>
      <c r="L258" s="11"/>
      <c r="M258" s="11"/>
      <c r="O258" s="47"/>
      <c r="Q258" s="12"/>
    </row>
    <row r="259" spans="1:17" s="38" customFormat="1" ht="12.75">
      <c r="A259" s="51"/>
      <c r="B259" s="12"/>
      <c r="C259" s="12"/>
      <c r="D259" s="12"/>
      <c r="E259" s="12"/>
      <c r="F259" s="47"/>
      <c r="G259" s="12"/>
      <c r="H259" s="12"/>
      <c r="I259" s="48"/>
      <c r="J259" s="45"/>
      <c r="K259" s="49"/>
      <c r="L259" s="11"/>
      <c r="M259" s="11"/>
      <c r="O259" s="47"/>
      <c r="Q259" s="12"/>
    </row>
    <row r="260" spans="1:17" s="38" customFormat="1" ht="12.75">
      <c r="A260" s="51"/>
      <c r="B260" s="12"/>
      <c r="C260" s="12"/>
      <c r="D260" s="12"/>
      <c r="E260" s="12"/>
      <c r="F260" s="47"/>
      <c r="G260" s="12"/>
      <c r="H260" s="12"/>
      <c r="I260" s="48"/>
      <c r="J260" s="45"/>
      <c r="K260" s="49"/>
      <c r="L260" s="11"/>
      <c r="M260" s="11"/>
      <c r="O260" s="47"/>
      <c r="Q260" s="12"/>
    </row>
    <row r="261" spans="1:17" s="38" customFormat="1" ht="12.75">
      <c r="A261" s="51"/>
      <c r="B261" s="12"/>
      <c r="C261" s="12"/>
      <c r="D261" s="12"/>
      <c r="E261" s="12"/>
      <c r="F261" s="47"/>
      <c r="G261" s="12"/>
      <c r="H261" s="12"/>
      <c r="I261" s="48"/>
      <c r="J261" s="45"/>
      <c r="K261" s="49"/>
      <c r="L261" s="11"/>
      <c r="M261" s="11"/>
      <c r="O261" s="47"/>
      <c r="Q261" s="12"/>
    </row>
    <row r="262" spans="1:17" s="38" customFormat="1" ht="12.75">
      <c r="A262" s="51"/>
      <c r="B262" s="12"/>
      <c r="C262" s="12"/>
      <c r="D262" s="12"/>
      <c r="E262" s="12"/>
      <c r="F262" s="47"/>
      <c r="G262" s="12"/>
      <c r="H262" s="12"/>
      <c r="I262" s="48"/>
      <c r="J262" s="45"/>
      <c r="K262" s="49"/>
      <c r="L262" s="11"/>
      <c r="M262" s="11"/>
      <c r="O262" s="47"/>
      <c r="Q262" s="12"/>
    </row>
    <row r="263" spans="1:17" s="38" customFormat="1" ht="12.75">
      <c r="A263" s="51"/>
      <c r="B263" s="12"/>
      <c r="C263" s="12"/>
      <c r="D263" s="12"/>
      <c r="E263" s="12"/>
      <c r="F263" s="47"/>
      <c r="G263" s="12"/>
      <c r="H263" s="12"/>
      <c r="I263" s="48"/>
      <c r="J263" s="45"/>
      <c r="K263" s="49"/>
      <c r="L263" s="11"/>
      <c r="M263" s="11"/>
      <c r="O263" s="47"/>
      <c r="Q263" s="12"/>
    </row>
    <row r="264" spans="1:17" s="38" customFormat="1" ht="12.75">
      <c r="A264" s="51"/>
      <c r="B264" s="12"/>
      <c r="C264" s="12"/>
      <c r="D264" s="12"/>
      <c r="E264" s="12"/>
      <c r="F264" s="47"/>
      <c r="G264" s="12"/>
      <c r="H264" s="12"/>
      <c r="I264" s="48"/>
      <c r="J264" s="45"/>
      <c r="K264" s="49"/>
      <c r="L264" s="11"/>
      <c r="M264" s="11"/>
      <c r="O264" s="47"/>
      <c r="Q264" s="12"/>
    </row>
    <row r="265" spans="1:17" s="38" customFormat="1" ht="12.75">
      <c r="A265" s="51"/>
      <c r="B265" s="12"/>
      <c r="C265" s="12"/>
      <c r="D265" s="12"/>
      <c r="E265" s="12"/>
      <c r="F265" s="47"/>
      <c r="G265" s="12"/>
      <c r="H265" s="12"/>
      <c r="I265" s="48"/>
      <c r="J265" s="45"/>
      <c r="K265" s="49"/>
      <c r="L265" s="11"/>
      <c r="M265" s="11"/>
      <c r="O265" s="47"/>
      <c r="Q265" s="12"/>
    </row>
    <row r="266" spans="1:17" s="38" customFormat="1" ht="12.75">
      <c r="A266" s="51"/>
      <c r="B266" s="12"/>
      <c r="C266" s="12"/>
      <c r="D266" s="12"/>
      <c r="E266" s="12"/>
      <c r="F266" s="47"/>
      <c r="G266" s="12"/>
      <c r="H266" s="12"/>
      <c r="I266" s="48"/>
      <c r="J266" s="45"/>
      <c r="K266" s="49"/>
      <c r="L266" s="11"/>
      <c r="M266" s="11"/>
      <c r="O266" s="47"/>
      <c r="Q266" s="12"/>
    </row>
    <row r="267" spans="1:17" s="38" customFormat="1" ht="12.75">
      <c r="A267" s="51"/>
      <c r="B267" s="12"/>
      <c r="C267" s="12"/>
      <c r="D267" s="12"/>
      <c r="E267" s="12"/>
      <c r="F267" s="47"/>
      <c r="G267" s="12"/>
      <c r="H267" s="12"/>
      <c r="I267" s="48"/>
      <c r="J267" s="45"/>
      <c r="K267" s="49"/>
      <c r="L267" s="11"/>
      <c r="M267" s="11"/>
      <c r="O267" s="47"/>
      <c r="Q267" s="12"/>
    </row>
    <row r="268" spans="1:17" s="38" customFormat="1" ht="12.75">
      <c r="A268" s="51"/>
      <c r="B268" s="12"/>
      <c r="C268" s="12"/>
      <c r="D268" s="12"/>
      <c r="E268" s="12"/>
      <c r="F268" s="47"/>
      <c r="G268" s="12"/>
      <c r="H268" s="12"/>
      <c r="I268" s="48"/>
      <c r="J268" s="45"/>
      <c r="K268" s="49"/>
      <c r="L268" s="11"/>
      <c r="M268" s="11"/>
      <c r="O268" s="47"/>
      <c r="Q268" s="12"/>
    </row>
    <row r="269" spans="1:17" s="38" customFormat="1" ht="12.75">
      <c r="A269" s="51"/>
      <c r="B269" s="12"/>
      <c r="C269" s="12"/>
      <c r="D269" s="12"/>
      <c r="E269" s="12"/>
      <c r="F269" s="47"/>
      <c r="G269" s="12"/>
      <c r="H269" s="12"/>
      <c r="I269" s="48"/>
      <c r="J269" s="45"/>
      <c r="K269" s="49"/>
      <c r="L269" s="11"/>
      <c r="M269" s="11"/>
      <c r="O269" s="47"/>
      <c r="Q269" s="12"/>
    </row>
    <row r="270" spans="1:17" s="38" customFormat="1" ht="12.75">
      <c r="A270" s="51"/>
      <c r="B270" s="12"/>
      <c r="C270" s="12"/>
      <c r="D270" s="12"/>
      <c r="E270" s="12"/>
      <c r="F270" s="47"/>
      <c r="G270" s="12"/>
      <c r="H270" s="12"/>
      <c r="I270" s="48"/>
      <c r="J270" s="45"/>
      <c r="K270" s="49"/>
      <c r="L270" s="11"/>
      <c r="M270" s="11"/>
      <c r="O270" s="47"/>
      <c r="Q270" s="12"/>
    </row>
    <row r="271" spans="1:17" s="38" customFormat="1" ht="12.75">
      <c r="A271" s="51"/>
      <c r="B271" s="12"/>
      <c r="C271" s="12"/>
      <c r="D271" s="12"/>
      <c r="E271" s="12"/>
      <c r="F271" s="47"/>
      <c r="G271" s="12"/>
      <c r="H271" s="12"/>
      <c r="I271" s="48"/>
      <c r="J271" s="45"/>
      <c r="K271" s="49"/>
      <c r="L271" s="11"/>
      <c r="M271" s="11"/>
      <c r="O271" s="47"/>
      <c r="Q271" s="12"/>
    </row>
    <row r="272" spans="1:17" s="38" customFormat="1" ht="12.75">
      <c r="A272" s="51"/>
      <c r="B272" s="12"/>
      <c r="C272" s="12"/>
      <c r="D272" s="12"/>
      <c r="E272" s="12"/>
      <c r="F272" s="47"/>
      <c r="G272" s="12"/>
      <c r="H272" s="12"/>
      <c r="I272" s="48"/>
      <c r="J272" s="45"/>
      <c r="K272" s="49"/>
      <c r="L272" s="11"/>
      <c r="M272" s="11"/>
      <c r="O272" s="47"/>
      <c r="Q272" s="12"/>
    </row>
    <row r="273" spans="1:17" s="38" customFormat="1" ht="12.75">
      <c r="A273" s="51"/>
      <c r="B273" s="12"/>
      <c r="C273" s="12"/>
      <c r="D273" s="12"/>
      <c r="E273" s="12"/>
      <c r="F273" s="47"/>
      <c r="G273" s="12"/>
      <c r="H273" s="12"/>
      <c r="I273" s="48"/>
      <c r="J273" s="45"/>
      <c r="K273" s="49"/>
      <c r="L273" s="11"/>
      <c r="M273" s="11"/>
      <c r="O273" s="47"/>
      <c r="Q273" s="12"/>
    </row>
    <row r="274" spans="1:17" s="38" customFormat="1" ht="12.75">
      <c r="A274" s="51"/>
      <c r="B274" s="12"/>
      <c r="C274" s="12"/>
      <c r="D274" s="12"/>
      <c r="E274" s="12"/>
      <c r="F274" s="47"/>
      <c r="G274" s="12"/>
      <c r="H274" s="12"/>
      <c r="I274" s="48"/>
      <c r="J274" s="45"/>
      <c r="K274" s="49"/>
      <c r="L274" s="11"/>
      <c r="M274" s="11"/>
      <c r="O274" s="47"/>
      <c r="Q274" s="12"/>
    </row>
    <row r="275" spans="1:17" s="38" customFormat="1" ht="12.75">
      <c r="A275" s="51"/>
      <c r="B275" s="12"/>
      <c r="C275" s="12"/>
      <c r="D275" s="12"/>
      <c r="E275" s="12"/>
      <c r="F275" s="47"/>
      <c r="G275" s="12"/>
      <c r="H275" s="12"/>
      <c r="I275" s="48"/>
      <c r="J275" s="45"/>
      <c r="K275" s="49"/>
      <c r="L275" s="11"/>
      <c r="M275" s="11"/>
      <c r="O275" s="47"/>
      <c r="Q275" s="12"/>
    </row>
    <row r="276" spans="1:17" s="38" customFormat="1" ht="12.75">
      <c r="A276" s="51"/>
      <c r="B276" s="12"/>
      <c r="C276" s="12"/>
      <c r="D276" s="12"/>
      <c r="E276" s="12"/>
      <c r="F276" s="47"/>
      <c r="G276" s="12"/>
      <c r="H276" s="12"/>
      <c r="I276" s="48"/>
      <c r="J276" s="45"/>
      <c r="K276" s="49"/>
      <c r="L276" s="11"/>
      <c r="M276" s="11"/>
      <c r="O276" s="47"/>
      <c r="Q276" s="12"/>
    </row>
    <row r="277" spans="1:17" s="38" customFormat="1" ht="12.75">
      <c r="A277" s="51"/>
      <c r="B277" s="12"/>
      <c r="C277" s="12"/>
      <c r="D277" s="12"/>
      <c r="E277" s="12"/>
      <c r="F277" s="47"/>
      <c r="G277" s="12"/>
      <c r="H277" s="12"/>
      <c r="I277" s="48"/>
      <c r="J277" s="45"/>
      <c r="K277" s="49"/>
      <c r="L277" s="11"/>
      <c r="M277" s="11"/>
      <c r="O277" s="47"/>
      <c r="Q277" s="12"/>
    </row>
    <row r="278" spans="1:17" s="38" customFormat="1" ht="12.75">
      <c r="A278" s="51"/>
      <c r="B278" s="12"/>
      <c r="C278" s="12"/>
      <c r="D278" s="12"/>
      <c r="E278" s="12"/>
      <c r="F278" s="47"/>
      <c r="G278" s="12"/>
      <c r="H278" s="12"/>
      <c r="I278" s="48"/>
      <c r="J278" s="45"/>
      <c r="K278" s="49"/>
      <c r="L278" s="11"/>
      <c r="M278" s="11"/>
      <c r="O278" s="47"/>
      <c r="Q278" s="12"/>
    </row>
    <row r="279" spans="1:17" s="38" customFormat="1" ht="12.75">
      <c r="A279" s="51"/>
      <c r="B279" s="12"/>
      <c r="C279" s="12"/>
      <c r="D279" s="12"/>
      <c r="E279" s="12"/>
      <c r="F279" s="47"/>
      <c r="G279" s="12"/>
      <c r="H279" s="12"/>
      <c r="I279" s="48"/>
      <c r="J279" s="45"/>
      <c r="K279" s="49"/>
      <c r="L279" s="11"/>
      <c r="M279" s="11"/>
      <c r="O279" s="47"/>
      <c r="Q279" s="12"/>
    </row>
    <row r="280" spans="1:17" s="38" customFormat="1" ht="12.75">
      <c r="A280" s="51"/>
      <c r="B280" s="12"/>
      <c r="C280" s="12"/>
      <c r="D280" s="12"/>
      <c r="E280" s="12"/>
      <c r="F280" s="47"/>
      <c r="G280" s="12"/>
      <c r="H280" s="12"/>
      <c r="I280" s="48"/>
      <c r="J280" s="45"/>
      <c r="K280" s="49"/>
      <c r="L280" s="11"/>
      <c r="M280" s="11"/>
      <c r="O280" s="47"/>
      <c r="Q280" s="12"/>
    </row>
    <row r="281" spans="1:17" s="38" customFormat="1" ht="12.75">
      <c r="A281" s="51"/>
      <c r="B281" s="12"/>
      <c r="C281" s="12"/>
      <c r="D281" s="12"/>
      <c r="E281" s="12"/>
      <c r="F281" s="47"/>
      <c r="G281" s="12"/>
      <c r="H281" s="12"/>
      <c r="I281" s="48"/>
      <c r="J281" s="45"/>
      <c r="K281" s="49"/>
      <c r="L281" s="11"/>
      <c r="M281" s="11"/>
      <c r="O281" s="47"/>
      <c r="Q281" s="12"/>
    </row>
    <row r="282" spans="1:17" s="38" customFormat="1" ht="12.75">
      <c r="A282" s="51"/>
      <c r="B282" s="12"/>
      <c r="C282" s="12"/>
      <c r="D282" s="12"/>
      <c r="E282" s="12"/>
      <c r="F282" s="47"/>
      <c r="G282" s="12"/>
      <c r="H282" s="12"/>
      <c r="I282" s="48"/>
      <c r="J282" s="45"/>
      <c r="K282" s="49"/>
      <c r="L282" s="11"/>
      <c r="M282" s="11"/>
      <c r="O282" s="47"/>
      <c r="Q282" s="12"/>
    </row>
    <row r="283" spans="1:17" s="38" customFormat="1" ht="12.75">
      <c r="A283" s="51"/>
      <c r="B283" s="12"/>
      <c r="C283" s="12"/>
      <c r="D283" s="12"/>
      <c r="E283" s="12"/>
      <c r="F283" s="47"/>
      <c r="G283" s="12"/>
      <c r="H283" s="12"/>
      <c r="I283" s="48"/>
      <c r="J283" s="45"/>
      <c r="K283" s="49"/>
      <c r="L283" s="11"/>
      <c r="M283" s="11"/>
      <c r="O283" s="47"/>
      <c r="Q283" s="12"/>
    </row>
    <row r="284" spans="1:17" s="38" customFormat="1" ht="12.75">
      <c r="A284" s="51"/>
      <c r="B284" s="12"/>
      <c r="C284" s="12"/>
      <c r="D284" s="12"/>
      <c r="E284" s="12"/>
      <c r="F284" s="47"/>
      <c r="G284" s="12"/>
      <c r="H284" s="12"/>
      <c r="I284" s="48"/>
      <c r="J284" s="45"/>
      <c r="K284" s="49"/>
      <c r="L284" s="11"/>
      <c r="M284" s="11"/>
      <c r="O284" s="47"/>
      <c r="Q284" s="12"/>
    </row>
    <row r="285" spans="1:17" s="38" customFormat="1" ht="12.75">
      <c r="A285" s="51"/>
      <c r="B285" s="12"/>
      <c r="C285" s="12"/>
      <c r="D285" s="12"/>
      <c r="E285" s="12"/>
      <c r="F285" s="47"/>
      <c r="G285" s="12"/>
      <c r="H285" s="12"/>
      <c r="I285" s="48"/>
      <c r="J285" s="45"/>
      <c r="K285" s="49"/>
      <c r="L285" s="11"/>
      <c r="M285" s="11"/>
      <c r="O285" s="47"/>
      <c r="Q285" s="12"/>
    </row>
    <row r="286" spans="1:17" s="38" customFormat="1" ht="12.75">
      <c r="A286" s="51"/>
      <c r="B286" s="12"/>
      <c r="C286" s="12"/>
      <c r="D286" s="12"/>
      <c r="E286" s="12"/>
      <c r="F286" s="47"/>
      <c r="G286" s="12"/>
      <c r="H286" s="12"/>
      <c r="I286" s="48"/>
      <c r="J286" s="45"/>
      <c r="K286" s="49"/>
      <c r="L286" s="11"/>
      <c r="M286" s="11"/>
      <c r="O286" s="47"/>
      <c r="Q286" s="12"/>
    </row>
    <row r="287" spans="1:17" s="38" customFormat="1" ht="12.75">
      <c r="A287" s="51"/>
      <c r="B287" s="12"/>
      <c r="C287" s="12"/>
      <c r="D287" s="12"/>
      <c r="E287" s="12"/>
      <c r="F287" s="47"/>
      <c r="G287" s="12"/>
      <c r="H287" s="12"/>
      <c r="I287" s="48"/>
      <c r="J287" s="45"/>
      <c r="K287" s="49"/>
      <c r="L287" s="11"/>
      <c r="M287" s="11"/>
      <c r="O287" s="47"/>
      <c r="Q287" s="12"/>
    </row>
    <row r="288" spans="1:17" s="38" customFormat="1" ht="12.75">
      <c r="A288" s="51"/>
      <c r="B288" s="12"/>
      <c r="C288" s="12"/>
      <c r="D288" s="12"/>
      <c r="E288" s="12"/>
      <c r="F288" s="47"/>
      <c r="G288" s="12"/>
      <c r="H288" s="12"/>
      <c r="I288" s="48"/>
      <c r="J288" s="45"/>
      <c r="K288" s="49"/>
      <c r="L288" s="11"/>
      <c r="M288" s="11"/>
      <c r="O288" s="47"/>
      <c r="Q288" s="12"/>
    </row>
    <row r="289" spans="1:17" s="38" customFormat="1" ht="12.75">
      <c r="A289" s="51"/>
      <c r="B289" s="12"/>
      <c r="C289" s="12"/>
      <c r="D289" s="12"/>
      <c r="E289" s="12"/>
      <c r="F289" s="47"/>
      <c r="G289" s="12"/>
      <c r="H289" s="12"/>
      <c r="I289" s="48"/>
      <c r="J289" s="45"/>
      <c r="K289" s="49"/>
      <c r="L289" s="11"/>
      <c r="M289" s="11"/>
      <c r="O289" s="47"/>
      <c r="Q289" s="12"/>
    </row>
    <row r="290" spans="1:17" s="38" customFormat="1" ht="12.75">
      <c r="A290" s="51"/>
      <c r="B290" s="12"/>
      <c r="C290" s="12"/>
      <c r="D290" s="12"/>
      <c r="E290" s="12"/>
      <c r="F290" s="47"/>
      <c r="G290" s="12"/>
      <c r="H290" s="12"/>
      <c r="I290" s="48"/>
      <c r="J290" s="45"/>
      <c r="K290" s="49"/>
      <c r="L290" s="11"/>
      <c r="M290" s="11"/>
      <c r="O290" s="47"/>
      <c r="Q290" s="12"/>
    </row>
    <row r="291" spans="1:17" s="38" customFormat="1" ht="12.75">
      <c r="A291" s="51"/>
      <c r="B291" s="12"/>
      <c r="C291" s="12"/>
      <c r="D291" s="12"/>
      <c r="E291" s="12"/>
      <c r="F291" s="47"/>
      <c r="G291" s="12"/>
      <c r="H291" s="12"/>
      <c r="I291" s="48"/>
      <c r="J291" s="45"/>
      <c r="K291" s="49"/>
      <c r="L291" s="11"/>
      <c r="M291" s="11"/>
      <c r="O291" s="47"/>
      <c r="Q291" s="12"/>
    </row>
    <row r="292" spans="1:17" s="38" customFormat="1" ht="12.75">
      <c r="A292" s="51"/>
      <c r="B292" s="12"/>
      <c r="C292" s="12"/>
      <c r="D292" s="12"/>
      <c r="E292" s="12"/>
      <c r="F292" s="47"/>
      <c r="G292" s="12"/>
      <c r="H292" s="12"/>
      <c r="I292" s="48"/>
      <c r="J292" s="45"/>
      <c r="K292" s="49"/>
      <c r="L292" s="11"/>
      <c r="M292" s="11"/>
      <c r="O292" s="47"/>
      <c r="Q292" s="12"/>
    </row>
    <row r="293" spans="1:17" s="38" customFormat="1" ht="12.75">
      <c r="A293" s="51"/>
      <c r="B293" s="12"/>
      <c r="C293" s="12"/>
      <c r="D293" s="12"/>
      <c r="E293" s="12"/>
      <c r="F293" s="47"/>
      <c r="G293" s="12"/>
      <c r="H293" s="12"/>
      <c r="I293" s="48"/>
      <c r="J293" s="45"/>
      <c r="K293" s="49"/>
      <c r="L293" s="11"/>
      <c r="M293" s="11"/>
      <c r="O293" s="47"/>
      <c r="Q293" s="12"/>
    </row>
    <row r="294" spans="1:17" s="38" customFormat="1" ht="12.75">
      <c r="A294" s="51"/>
      <c r="B294" s="12"/>
      <c r="C294" s="12"/>
      <c r="D294" s="12"/>
      <c r="E294" s="12"/>
      <c r="F294" s="47"/>
      <c r="G294" s="12"/>
      <c r="H294" s="12"/>
      <c r="I294" s="48"/>
      <c r="J294" s="45"/>
      <c r="K294" s="49"/>
      <c r="L294" s="11"/>
      <c r="M294" s="11"/>
      <c r="O294" s="47"/>
      <c r="Q294" s="12"/>
    </row>
    <row r="295" spans="1:17" s="38" customFormat="1" ht="12.75">
      <c r="A295" s="51"/>
      <c r="B295" s="12"/>
      <c r="C295" s="12"/>
      <c r="D295" s="12"/>
      <c r="E295" s="12"/>
      <c r="F295" s="47"/>
      <c r="G295" s="12"/>
      <c r="H295" s="12"/>
      <c r="I295" s="48"/>
      <c r="J295" s="45"/>
      <c r="K295" s="49"/>
      <c r="L295" s="11"/>
      <c r="M295" s="11"/>
      <c r="O295" s="47"/>
      <c r="Q295" s="12"/>
    </row>
    <row r="296" spans="1:17" s="38" customFormat="1" ht="12.75">
      <c r="A296" s="51"/>
      <c r="B296" s="12"/>
      <c r="C296" s="12"/>
      <c r="D296" s="12"/>
      <c r="E296" s="12"/>
      <c r="F296" s="47"/>
      <c r="G296" s="12"/>
      <c r="H296" s="12"/>
      <c r="I296" s="48"/>
      <c r="J296" s="45"/>
      <c r="K296" s="49"/>
      <c r="L296" s="11"/>
      <c r="M296" s="11"/>
      <c r="O296" s="47"/>
      <c r="Q296" s="12"/>
    </row>
    <row r="297" spans="1:17" s="38" customFormat="1" ht="12.75">
      <c r="A297" s="51"/>
      <c r="B297" s="12"/>
      <c r="C297" s="12"/>
      <c r="D297" s="12"/>
      <c r="E297" s="12"/>
      <c r="F297" s="47"/>
      <c r="G297" s="12"/>
      <c r="H297" s="12"/>
      <c r="I297" s="48"/>
      <c r="J297" s="45"/>
      <c r="K297" s="49"/>
      <c r="L297" s="11"/>
      <c r="M297" s="11"/>
      <c r="O297" s="47"/>
      <c r="Q297" s="12"/>
    </row>
    <row r="298" spans="1:17" s="38" customFormat="1" ht="12.75">
      <c r="A298" s="51"/>
      <c r="B298" s="12"/>
      <c r="C298" s="12"/>
      <c r="D298" s="12"/>
      <c r="E298" s="12"/>
      <c r="F298" s="47"/>
      <c r="G298" s="12"/>
      <c r="H298" s="12"/>
      <c r="I298" s="48"/>
      <c r="J298" s="45"/>
      <c r="K298" s="49"/>
      <c r="L298" s="11"/>
      <c r="M298" s="11"/>
      <c r="O298" s="47"/>
      <c r="Q298" s="12"/>
    </row>
    <row r="299" spans="1:17" s="38" customFormat="1" ht="12.75">
      <c r="A299" s="51"/>
      <c r="B299" s="12"/>
      <c r="C299" s="12"/>
      <c r="D299" s="12"/>
      <c r="E299" s="12"/>
      <c r="F299" s="47"/>
      <c r="G299" s="12"/>
      <c r="H299" s="12"/>
      <c r="I299" s="48"/>
      <c r="J299" s="45"/>
      <c r="K299" s="49"/>
      <c r="L299" s="11"/>
      <c r="M299" s="11"/>
      <c r="O299" s="47"/>
      <c r="Q299" s="12"/>
    </row>
    <row r="300" spans="1:17" s="38" customFormat="1" ht="12.75">
      <c r="A300" s="51"/>
      <c r="B300" s="12"/>
      <c r="C300" s="12"/>
      <c r="D300" s="12"/>
      <c r="E300" s="12"/>
      <c r="F300" s="47"/>
      <c r="G300" s="12"/>
      <c r="H300" s="12"/>
      <c r="I300" s="48"/>
      <c r="J300" s="45"/>
      <c r="K300" s="49"/>
      <c r="L300" s="11"/>
      <c r="M300" s="11"/>
      <c r="O300" s="47"/>
      <c r="Q300" s="12"/>
    </row>
    <row r="301" spans="1:17" s="38" customFormat="1" ht="12.75">
      <c r="A301" s="51"/>
      <c r="B301" s="12"/>
      <c r="C301" s="12"/>
      <c r="D301" s="12"/>
      <c r="E301" s="12"/>
      <c r="F301" s="47"/>
      <c r="G301" s="12"/>
      <c r="H301" s="12"/>
      <c r="I301" s="48"/>
      <c r="J301" s="45"/>
      <c r="K301" s="49"/>
      <c r="L301" s="11"/>
      <c r="M301" s="11"/>
      <c r="O301" s="47"/>
      <c r="Q301" s="12"/>
    </row>
    <row r="302" spans="1:17" s="38" customFormat="1" ht="12.75">
      <c r="A302" s="51"/>
      <c r="B302" s="12"/>
      <c r="C302" s="12"/>
      <c r="D302" s="12"/>
      <c r="E302" s="12"/>
      <c r="F302" s="47"/>
      <c r="G302" s="12"/>
      <c r="H302" s="12"/>
      <c r="I302" s="48"/>
      <c r="J302" s="45"/>
      <c r="K302" s="49"/>
      <c r="L302" s="11"/>
      <c r="M302" s="11"/>
      <c r="O302" s="47"/>
      <c r="Q302" s="12"/>
    </row>
    <row r="303" spans="1:17" s="38" customFormat="1" ht="12.75">
      <c r="A303" s="51"/>
      <c r="B303" s="12"/>
      <c r="C303" s="12"/>
      <c r="D303" s="12"/>
      <c r="E303" s="12"/>
      <c r="F303" s="47"/>
      <c r="G303" s="12"/>
      <c r="H303" s="12"/>
      <c r="I303" s="48"/>
      <c r="J303" s="45"/>
      <c r="K303" s="49"/>
      <c r="L303" s="11"/>
      <c r="M303" s="11"/>
      <c r="O303" s="47"/>
      <c r="Q303" s="12"/>
    </row>
    <row r="304" spans="1:17" s="38" customFormat="1" ht="12.75">
      <c r="A304" s="51"/>
      <c r="B304" s="12"/>
      <c r="C304" s="12"/>
      <c r="D304" s="12"/>
      <c r="E304" s="12"/>
      <c r="F304" s="47"/>
      <c r="G304" s="12"/>
      <c r="H304" s="12"/>
      <c r="I304" s="48"/>
      <c r="J304" s="45"/>
      <c r="K304" s="49"/>
      <c r="L304" s="11"/>
      <c r="M304" s="11"/>
      <c r="O304" s="47"/>
      <c r="Q304" s="12"/>
    </row>
    <row r="305" spans="1:17" s="38" customFormat="1" ht="12.75">
      <c r="A305" s="51"/>
      <c r="B305" s="12"/>
      <c r="C305" s="12"/>
      <c r="D305" s="12"/>
      <c r="E305" s="12"/>
      <c r="F305" s="47"/>
      <c r="G305" s="12"/>
      <c r="H305" s="12"/>
      <c r="I305" s="48"/>
      <c r="J305" s="45"/>
      <c r="K305" s="49"/>
      <c r="L305" s="11"/>
      <c r="M305" s="11"/>
      <c r="O305" s="47"/>
      <c r="Q305" s="12"/>
    </row>
    <row r="306" spans="1:17" s="38" customFormat="1" ht="12.75">
      <c r="A306" s="51"/>
      <c r="B306" s="12"/>
      <c r="C306" s="12"/>
      <c r="D306" s="12"/>
      <c r="E306" s="12"/>
      <c r="F306" s="47"/>
      <c r="G306" s="12"/>
      <c r="H306" s="12"/>
      <c r="I306" s="48"/>
      <c r="J306" s="45"/>
      <c r="K306" s="49"/>
      <c r="L306" s="11"/>
      <c r="M306" s="11"/>
      <c r="O306" s="47"/>
      <c r="Q306" s="12"/>
    </row>
    <row r="307" spans="1:17" s="38" customFormat="1" ht="12.75">
      <c r="A307" s="51"/>
      <c r="B307" s="12"/>
      <c r="C307" s="12"/>
      <c r="D307" s="12"/>
      <c r="E307" s="12"/>
      <c r="F307" s="47"/>
      <c r="G307" s="12"/>
      <c r="H307" s="12"/>
      <c r="I307" s="48"/>
      <c r="J307" s="45"/>
      <c r="K307" s="49"/>
      <c r="L307" s="11"/>
      <c r="M307" s="11"/>
      <c r="O307" s="47"/>
      <c r="Q307" s="12"/>
    </row>
    <row r="308" spans="1:17" s="38" customFormat="1" ht="12.75">
      <c r="A308" s="51"/>
      <c r="B308" s="12"/>
      <c r="C308" s="12"/>
      <c r="D308" s="12"/>
      <c r="E308" s="12"/>
      <c r="F308" s="47"/>
      <c r="G308" s="12"/>
      <c r="H308" s="12"/>
      <c r="I308" s="48"/>
      <c r="J308" s="45"/>
      <c r="K308" s="49"/>
      <c r="L308" s="11"/>
      <c r="M308" s="11"/>
      <c r="O308" s="47"/>
      <c r="Q308" s="12"/>
    </row>
    <row r="309" spans="1:17" s="38" customFormat="1" ht="12.75">
      <c r="A309" s="51"/>
      <c r="B309" s="12"/>
      <c r="C309" s="12"/>
      <c r="D309" s="12"/>
      <c r="E309" s="12"/>
      <c r="F309" s="47"/>
      <c r="G309" s="12"/>
      <c r="H309" s="12"/>
      <c r="I309" s="48"/>
      <c r="J309" s="45"/>
      <c r="K309" s="49"/>
      <c r="L309" s="11"/>
      <c r="M309" s="11"/>
      <c r="O309" s="47"/>
      <c r="Q309" s="12"/>
    </row>
    <row r="310" spans="1:17" s="38" customFormat="1" ht="12.75">
      <c r="A310" s="51"/>
      <c r="B310" s="12"/>
      <c r="C310" s="12"/>
      <c r="D310" s="12"/>
      <c r="E310" s="12"/>
      <c r="F310" s="47"/>
      <c r="G310" s="12"/>
      <c r="H310" s="12"/>
      <c r="I310" s="48"/>
      <c r="J310" s="45"/>
      <c r="K310" s="49"/>
      <c r="L310" s="11"/>
      <c r="M310" s="11"/>
      <c r="O310" s="47"/>
      <c r="Q310" s="12"/>
    </row>
    <row r="311" spans="1:17" s="38" customFormat="1" ht="12.75">
      <c r="A311" s="51"/>
      <c r="B311" s="12"/>
      <c r="C311" s="12"/>
      <c r="D311" s="12"/>
      <c r="E311" s="12"/>
      <c r="F311" s="47"/>
      <c r="G311" s="12"/>
      <c r="H311" s="12"/>
      <c r="I311" s="48"/>
      <c r="J311" s="45"/>
      <c r="K311" s="49"/>
      <c r="L311" s="11"/>
      <c r="M311" s="11"/>
      <c r="O311" s="47"/>
      <c r="Q311" s="12"/>
    </row>
    <row r="312" spans="1:17" s="38" customFormat="1" ht="12.75">
      <c r="A312" s="51"/>
      <c r="B312" s="12"/>
      <c r="C312" s="12"/>
      <c r="D312" s="12"/>
      <c r="E312" s="12"/>
      <c r="F312" s="47"/>
      <c r="G312" s="12"/>
      <c r="H312" s="12"/>
      <c r="I312" s="48"/>
      <c r="J312" s="45"/>
      <c r="K312" s="49"/>
      <c r="L312" s="11"/>
      <c r="M312" s="11"/>
      <c r="O312" s="47"/>
      <c r="Q312" s="12"/>
    </row>
    <row r="313" spans="1:17" s="38" customFormat="1" ht="12.75">
      <c r="A313" s="51"/>
      <c r="B313" s="12"/>
      <c r="C313" s="12"/>
      <c r="D313" s="12"/>
      <c r="E313" s="12"/>
      <c r="F313" s="47"/>
      <c r="G313" s="12"/>
      <c r="H313" s="12"/>
      <c r="I313" s="48"/>
      <c r="J313" s="45"/>
      <c r="K313" s="49"/>
      <c r="L313" s="11"/>
      <c r="M313" s="11"/>
      <c r="O313" s="47"/>
      <c r="Q313" s="12"/>
    </row>
    <row r="314" spans="1:17" s="38" customFormat="1" ht="12.75">
      <c r="A314" s="51"/>
      <c r="B314" s="12"/>
      <c r="C314" s="12"/>
      <c r="D314" s="12"/>
      <c r="E314" s="12"/>
      <c r="F314" s="47"/>
      <c r="G314" s="12"/>
      <c r="H314" s="12"/>
      <c r="I314" s="48"/>
      <c r="J314" s="45"/>
      <c r="K314" s="49"/>
      <c r="L314" s="11"/>
      <c r="M314" s="11"/>
      <c r="O314" s="47"/>
      <c r="Q314" s="12"/>
    </row>
    <row r="315" spans="1:17" s="38" customFormat="1" ht="12.75">
      <c r="A315" s="51"/>
      <c r="B315" s="12"/>
      <c r="C315" s="12"/>
      <c r="D315" s="12"/>
      <c r="E315" s="12"/>
      <c r="F315" s="47"/>
      <c r="G315" s="12"/>
      <c r="H315" s="12"/>
      <c r="I315" s="48"/>
      <c r="J315" s="45"/>
      <c r="K315" s="49"/>
      <c r="L315" s="11"/>
      <c r="M315" s="11"/>
      <c r="O315" s="47"/>
      <c r="Q315" s="12"/>
    </row>
    <row r="316" spans="1:17" s="38" customFormat="1" ht="12.75">
      <c r="A316" s="51"/>
      <c r="B316" s="12"/>
      <c r="C316" s="12"/>
      <c r="D316" s="12"/>
      <c r="E316" s="12"/>
      <c r="F316" s="47"/>
      <c r="G316" s="12"/>
      <c r="H316" s="12"/>
      <c r="I316" s="48"/>
      <c r="J316" s="45"/>
      <c r="K316" s="49"/>
      <c r="L316" s="11"/>
      <c r="M316" s="11"/>
      <c r="O316" s="47"/>
      <c r="Q316" s="12"/>
    </row>
    <row r="317" spans="1:17" s="38" customFormat="1" ht="12.75">
      <c r="A317" s="51"/>
      <c r="B317" s="12"/>
      <c r="C317" s="12"/>
      <c r="D317" s="12"/>
      <c r="E317" s="12"/>
      <c r="F317" s="47"/>
      <c r="G317" s="12"/>
      <c r="H317" s="12"/>
      <c r="I317" s="48"/>
      <c r="J317" s="45"/>
      <c r="K317" s="49"/>
      <c r="L317" s="11"/>
      <c r="M317" s="11"/>
      <c r="O317" s="47"/>
      <c r="Q317" s="12"/>
    </row>
    <row r="318" spans="1:17" s="38" customFormat="1" ht="12.75">
      <c r="A318" s="51"/>
      <c r="B318" s="12"/>
      <c r="C318" s="12"/>
      <c r="D318" s="12"/>
      <c r="E318" s="12"/>
      <c r="F318" s="47"/>
      <c r="G318" s="12"/>
      <c r="H318" s="12"/>
      <c r="I318" s="48"/>
      <c r="J318" s="45"/>
      <c r="K318" s="49"/>
      <c r="L318" s="11"/>
      <c r="M318" s="11"/>
      <c r="O318" s="47"/>
      <c r="Q318" s="12"/>
    </row>
    <row r="319" spans="1:17" s="38" customFormat="1" ht="12.75">
      <c r="A319" s="51"/>
      <c r="B319" s="12"/>
      <c r="C319" s="12"/>
      <c r="D319" s="12"/>
      <c r="E319" s="12"/>
      <c r="F319" s="47"/>
      <c r="G319" s="12"/>
      <c r="H319" s="12"/>
      <c r="I319" s="48"/>
      <c r="J319" s="45"/>
      <c r="K319" s="49"/>
      <c r="L319" s="11"/>
      <c r="M319" s="11"/>
      <c r="O319" s="47"/>
      <c r="Q319" s="12"/>
    </row>
    <row r="320" spans="1:17" s="38" customFormat="1" ht="12.75">
      <c r="A320" s="51"/>
      <c r="B320" s="12"/>
      <c r="C320" s="12"/>
      <c r="D320" s="12"/>
      <c r="E320" s="12"/>
      <c r="F320" s="47"/>
      <c r="G320" s="12"/>
      <c r="H320" s="12"/>
      <c r="I320" s="48"/>
      <c r="J320" s="45"/>
      <c r="K320" s="49"/>
      <c r="L320" s="11"/>
      <c r="M320" s="11"/>
      <c r="O320" s="47"/>
      <c r="Q320" s="12"/>
    </row>
    <row r="321" spans="1:17" s="38" customFormat="1" ht="12.75">
      <c r="A321" s="51"/>
      <c r="B321" s="12"/>
      <c r="C321" s="12"/>
      <c r="D321" s="12"/>
      <c r="E321" s="12"/>
      <c r="F321" s="47"/>
      <c r="G321" s="12"/>
      <c r="H321" s="12"/>
      <c r="I321" s="48"/>
      <c r="J321" s="45"/>
      <c r="K321" s="49"/>
      <c r="L321" s="11"/>
      <c r="M321" s="11"/>
      <c r="O321" s="47"/>
      <c r="Q321" s="12"/>
    </row>
    <row r="322" spans="1:17" s="38" customFormat="1" ht="12.75">
      <c r="A322" s="51"/>
      <c r="B322" s="12"/>
      <c r="C322" s="12"/>
      <c r="D322" s="12"/>
      <c r="E322" s="12"/>
      <c r="F322" s="47"/>
      <c r="G322" s="12"/>
      <c r="H322" s="12"/>
      <c r="I322" s="48"/>
      <c r="J322" s="45"/>
      <c r="K322" s="49"/>
      <c r="L322" s="11"/>
      <c r="M322" s="11"/>
      <c r="O322" s="47"/>
      <c r="Q322" s="12"/>
    </row>
    <row r="323" spans="1:17" s="38" customFormat="1" ht="12.75">
      <c r="A323" s="51"/>
      <c r="B323" s="12"/>
      <c r="C323" s="12"/>
      <c r="D323" s="12"/>
      <c r="E323" s="12"/>
      <c r="F323" s="47"/>
      <c r="G323" s="12"/>
      <c r="H323" s="12"/>
      <c r="I323" s="48"/>
      <c r="J323" s="45"/>
      <c r="K323" s="49"/>
      <c r="L323" s="11"/>
      <c r="M323" s="11"/>
      <c r="O323" s="47"/>
      <c r="Q323" s="12"/>
    </row>
    <row r="324" spans="1:17" s="38" customFormat="1" ht="12.75">
      <c r="A324" s="51"/>
      <c r="B324" s="12"/>
      <c r="C324" s="12"/>
      <c r="D324" s="12"/>
      <c r="E324" s="12"/>
      <c r="F324" s="47"/>
      <c r="G324" s="12"/>
      <c r="H324" s="12"/>
      <c r="I324" s="48"/>
      <c r="J324" s="45"/>
      <c r="K324" s="49"/>
      <c r="L324" s="11"/>
      <c r="M324" s="11"/>
      <c r="O324" s="47"/>
      <c r="Q324" s="12"/>
    </row>
    <row r="325" spans="1:17" s="38" customFormat="1" ht="12.75">
      <c r="A325" s="51"/>
      <c r="B325" s="12"/>
      <c r="C325" s="12"/>
      <c r="D325" s="12"/>
      <c r="E325" s="12"/>
      <c r="F325" s="47"/>
      <c r="G325" s="12"/>
      <c r="H325" s="12"/>
      <c r="I325" s="48"/>
      <c r="J325" s="45"/>
      <c r="K325" s="49"/>
      <c r="L325" s="11"/>
      <c r="M325" s="11"/>
      <c r="O325" s="47"/>
      <c r="Q325" s="12"/>
    </row>
  </sheetData>
  <mergeCells count="4">
    <mergeCell ref="J1:Q1"/>
    <mergeCell ref="A1:H1"/>
    <mergeCell ref="A91:K91"/>
    <mergeCell ref="A93:J93"/>
  </mergeCells>
  <printOptions horizontalCentered="1" verticalCentered="1"/>
  <pageMargins left="0.29" right="0.1" top="0.19" bottom="0.18" header="0.14" footer="0.09"/>
  <pageSetup horizontalDpi="600" verticalDpi="600" orientation="landscape" scale="46" r:id="rId1"/>
  <headerFooter alignWithMargins="0">
    <oddFooter>&amp;L&amp;"Tahoma,Regular"Data as of May 12,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J1235"/>
  <sheetViews>
    <sheetView tabSelected="1" view="pageBreakPreview" zoomScale="75" zoomScaleNormal="50" zoomScaleSheetLayoutView="75" workbookViewId="0" topLeftCell="A1">
      <selection activeCell="E89" sqref="E89"/>
    </sheetView>
  </sheetViews>
  <sheetFormatPr defaultColWidth="9.140625" defaultRowHeight="12.75"/>
  <cols>
    <col min="1" max="1" width="15.7109375" style="8" customWidth="1"/>
    <col min="2" max="2" width="24.00390625" style="2" customWidth="1"/>
    <col min="3" max="3" width="24.57421875" style="2" customWidth="1"/>
    <col min="4" max="4" width="21.140625" style="2" customWidth="1"/>
    <col min="5" max="5" width="37.421875" style="2" customWidth="1"/>
    <col min="6" max="6" width="3.00390625" style="21" customWidth="1"/>
    <col min="7" max="7" width="20.7109375" style="8" customWidth="1"/>
    <col min="8" max="8" width="23.28125" style="2" customWidth="1"/>
    <col min="9" max="9" width="21.00390625" style="2" customWidth="1"/>
    <col min="10" max="10" width="19.28125" style="2" customWidth="1"/>
    <col min="11" max="11" width="36.57421875" style="2" customWidth="1"/>
    <col min="12" max="13" width="9.140625" style="2" customWidth="1"/>
    <col min="14" max="97" width="9.140625" style="38" customWidth="1"/>
    <col min="98" max="16384" width="9.140625" style="2" customWidth="1"/>
  </cols>
  <sheetData>
    <row r="1" spans="1:114" ht="21" customHeight="1">
      <c r="A1" s="154" t="s">
        <v>5</v>
      </c>
      <c r="B1" s="154"/>
      <c r="C1" s="154"/>
      <c r="D1" s="154"/>
      <c r="E1" s="154"/>
      <c r="F1" s="9"/>
      <c r="G1" s="154" t="s">
        <v>22</v>
      </c>
      <c r="H1" s="154"/>
      <c r="I1" s="154"/>
      <c r="J1" s="154"/>
      <c r="K1" s="154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</row>
    <row r="2" spans="1:114" s="8" customFormat="1" ht="29.25" customHeight="1">
      <c r="A2" s="34" t="s">
        <v>0</v>
      </c>
      <c r="B2" s="56" t="s">
        <v>8</v>
      </c>
      <c r="C2" s="56" t="s">
        <v>9</v>
      </c>
      <c r="D2" s="56" t="s">
        <v>1</v>
      </c>
      <c r="E2" s="56" t="s">
        <v>10</v>
      </c>
      <c r="F2" s="58"/>
      <c r="G2" s="34" t="s">
        <v>0</v>
      </c>
      <c r="H2" s="56" t="s">
        <v>8</v>
      </c>
      <c r="I2" s="56" t="s">
        <v>9</v>
      </c>
      <c r="J2" s="59" t="s">
        <v>1</v>
      </c>
      <c r="K2" s="56" t="s">
        <v>10</v>
      </c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</row>
    <row r="3" spans="1:114" s="109" customFormat="1" ht="12.75">
      <c r="A3" s="107">
        <v>36892</v>
      </c>
      <c r="B3" s="136">
        <f>SUM(GOM!B3+Pacific!B3+(Alaska!B3*Alaska!F3))</f>
        <v>48976955</v>
      </c>
      <c r="C3" s="136">
        <f>SUM(GOM!C3+Pacific!C3+(Alaska!C3*Alaska!F3))</f>
        <v>0</v>
      </c>
      <c r="D3" s="72">
        <f>SUM(B3:C3)</f>
        <v>48976955</v>
      </c>
      <c r="F3" s="135"/>
      <c r="G3" s="107">
        <v>36892</v>
      </c>
      <c r="H3" s="72">
        <f>SUM(GOM!H3+Pacific!H3)</f>
        <v>442349319</v>
      </c>
      <c r="I3" s="72">
        <f>SUM(GOM!I3+Pacific!I3)</f>
        <v>0</v>
      </c>
      <c r="J3" s="72">
        <f>SUM(H3:I3)</f>
        <v>442349319</v>
      </c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</row>
    <row r="4" spans="1:114" s="109" customFormat="1" ht="12.75">
      <c r="A4" s="107">
        <v>36923</v>
      </c>
      <c r="B4" s="136">
        <f>SUM(GOM!B4+Pacific!B4+(Alaska!B4*Alaska!F4))</f>
        <v>43320097</v>
      </c>
      <c r="C4" s="136">
        <f>SUM(GOM!C4+Pacific!C4+(Alaska!C4*Alaska!F4))</f>
        <v>0</v>
      </c>
      <c r="D4" s="72">
        <f aca="true" t="shared" si="0" ref="D4:D56">SUM(B4:C4)</f>
        <v>43320097</v>
      </c>
      <c r="F4" s="135"/>
      <c r="G4" s="107">
        <v>36923</v>
      </c>
      <c r="H4" s="72">
        <f>SUM(GOM!H4+Pacific!H4)</f>
        <v>406405747</v>
      </c>
      <c r="I4" s="72">
        <f>SUM(GOM!I4+Pacific!I4)</f>
        <v>0</v>
      </c>
      <c r="J4" s="72">
        <f aca="true" t="shared" si="1" ref="J4:J56">SUM(H4:I4)</f>
        <v>406405747</v>
      </c>
      <c r="L4" s="134"/>
      <c r="M4" s="134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</row>
    <row r="5" spans="1:114" s="109" customFormat="1" ht="12.75">
      <c r="A5" s="107">
        <v>36951</v>
      </c>
      <c r="B5" s="136">
        <f>SUM(GOM!B5+Pacific!B5+(Alaska!B5*Alaska!F5))</f>
        <v>49849547</v>
      </c>
      <c r="C5" s="136">
        <f>SUM(GOM!C5+Pacific!C5+(Alaska!C5*Alaska!F5))</f>
        <v>0</v>
      </c>
      <c r="D5" s="72">
        <f t="shared" si="0"/>
        <v>49849547</v>
      </c>
      <c r="F5" s="135"/>
      <c r="G5" s="107">
        <v>36951</v>
      </c>
      <c r="H5" s="72">
        <f>SUM(GOM!H5+Pacific!H5)</f>
        <v>447872792</v>
      </c>
      <c r="I5" s="72">
        <f>SUM(GOM!I5+Pacific!I5)</f>
        <v>0</v>
      </c>
      <c r="J5" s="72">
        <f t="shared" si="1"/>
        <v>447872792</v>
      </c>
      <c r="L5" s="134"/>
      <c r="M5" s="134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</row>
    <row r="6" spans="1:114" s="109" customFormat="1" ht="12.75">
      <c r="A6" s="107">
        <v>36982</v>
      </c>
      <c r="B6" s="136">
        <f>SUM(GOM!B6+Pacific!B6+(Alaska!B6*Alaska!F6))</f>
        <v>49577125</v>
      </c>
      <c r="C6" s="136">
        <f>SUM(GOM!C6+Pacific!C6+(Alaska!C6*Alaska!F6))</f>
        <v>0</v>
      </c>
      <c r="D6" s="72">
        <f t="shared" si="0"/>
        <v>49577125</v>
      </c>
      <c r="F6" s="135"/>
      <c r="G6" s="107">
        <v>36982</v>
      </c>
      <c r="H6" s="72">
        <f>SUM(GOM!H6+Pacific!H6)</f>
        <v>438434709</v>
      </c>
      <c r="I6" s="72">
        <f>SUM(GOM!I6+Pacific!I6)</f>
        <v>0</v>
      </c>
      <c r="J6" s="72">
        <f t="shared" si="1"/>
        <v>438434709</v>
      </c>
      <c r="L6" s="134"/>
      <c r="M6" s="134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</row>
    <row r="7" spans="1:114" s="109" customFormat="1" ht="12.75">
      <c r="A7" s="107">
        <v>37012</v>
      </c>
      <c r="B7" s="136">
        <f>SUM(GOM!B7+Pacific!B7+(Alaska!B7*Alaska!F7))</f>
        <v>50400459</v>
      </c>
      <c r="C7" s="136">
        <f>SUM(GOM!C7+Pacific!C7+(Alaska!C7*Alaska!F7))</f>
        <v>0</v>
      </c>
      <c r="D7" s="72">
        <f t="shared" si="0"/>
        <v>50400459</v>
      </c>
      <c r="F7" s="135"/>
      <c r="G7" s="107">
        <v>37012</v>
      </c>
      <c r="H7" s="72">
        <f>SUM(GOM!H7+Pacific!H7)</f>
        <v>448861682</v>
      </c>
      <c r="I7" s="72">
        <f>SUM(GOM!I7+Pacific!I7)</f>
        <v>69502</v>
      </c>
      <c r="J7" s="72">
        <f t="shared" si="1"/>
        <v>448931184</v>
      </c>
      <c r="L7" s="134"/>
      <c r="M7" s="134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</row>
    <row r="8" spans="1:114" s="109" customFormat="1" ht="12.75">
      <c r="A8" s="107">
        <v>37043</v>
      </c>
      <c r="B8" s="136">
        <f>SUM(GOM!B8+Pacific!B8+(Alaska!B8*Alaska!F8))</f>
        <v>47519940</v>
      </c>
      <c r="C8" s="136">
        <f>SUM(GOM!C8+Pacific!C8+(Alaska!C8*Alaska!F8))</f>
        <v>0</v>
      </c>
      <c r="D8" s="72">
        <f t="shared" si="0"/>
        <v>47519940</v>
      </c>
      <c r="F8" s="135"/>
      <c r="G8" s="107">
        <v>37043</v>
      </c>
      <c r="H8" s="72">
        <f>SUM(GOM!H8+Pacific!H8)</f>
        <v>424502808</v>
      </c>
      <c r="I8" s="72">
        <f>SUM(GOM!I8+Pacific!I8)</f>
        <v>0</v>
      </c>
      <c r="J8" s="72">
        <f t="shared" si="1"/>
        <v>424502808</v>
      </c>
      <c r="L8" s="134"/>
      <c r="M8" s="134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</row>
    <row r="9" spans="1:114" s="109" customFormat="1" ht="12.75">
      <c r="A9" s="107">
        <v>37073</v>
      </c>
      <c r="B9" s="136">
        <f>SUM(GOM!B9+Pacific!B9+(Alaska!B9*Alaska!F9))</f>
        <v>49889137</v>
      </c>
      <c r="C9" s="136">
        <f>SUM(GOM!C9+Pacific!C9+(Alaska!C9*Alaska!F9))</f>
        <v>6560</v>
      </c>
      <c r="D9" s="72">
        <f t="shared" si="0"/>
        <v>49895697</v>
      </c>
      <c r="F9" s="135"/>
      <c r="G9" s="107">
        <v>37073</v>
      </c>
      <c r="H9" s="72">
        <f>SUM(GOM!H9+Pacific!H9)</f>
        <v>442551842</v>
      </c>
      <c r="I9" s="72">
        <f>SUM(GOM!I9+Pacific!I9)</f>
        <v>333236</v>
      </c>
      <c r="J9" s="72">
        <f t="shared" si="1"/>
        <v>442885078</v>
      </c>
      <c r="L9" s="134"/>
      <c r="M9" s="134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</row>
    <row r="10" spans="1:114" s="109" customFormat="1" ht="12.75">
      <c r="A10" s="107">
        <v>37104</v>
      </c>
      <c r="B10" s="136">
        <f>SUM(GOM!B10+Pacific!B10+(Alaska!B10*Alaska!F10))</f>
        <v>48244773</v>
      </c>
      <c r="C10" s="136">
        <f>SUM(GOM!C10+Pacific!C10+(Alaska!C10*Alaska!F10))</f>
        <v>0</v>
      </c>
      <c r="D10" s="72">
        <f t="shared" si="0"/>
        <v>48244773</v>
      </c>
      <c r="F10" s="135"/>
      <c r="G10" s="107">
        <v>37104</v>
      </c>
      <c r="H10" s="72">
        <f>SUM(GOM!H10+Pacific!H10)</f>
        <v>430123117</v>
      </c>
      <c r="I10" s="72">
        <f>SUM(GOM!I10+Pacific!I10)</f>
        <v>0</v>
      </c>
      <c r="J10" s="72">
        <f t="shared" si="1"/>
        <v>430123117</v>
      </c>
      <c r="L10" s="134"/>
      <c r="M10" s="134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</row>
    <row r="11" spans="1:114" s="109" customFormat="1" ht="12.75">
      <c r="A11" s="107">
        <v>37135</v>
      </c>
      <c r="B11" s="136">
        <f>SUM(GOM!B11+Pacific!B11+(Alaska!B11*Alaska!F11))</f>
        <v>50244184</v>
      </c>
      <c r="C11" s="136">
        <f>SUM(GOM!C11+Pacific!C11+(Alaska!C11*Alaska!F11))</f>
        <v>0</v>
      </c>
      <c r="D11" s="72">
        <f t="shared" si="0"/>
        <v>50244184</v>
      </c>
      <c r="F11" s="135"/>
      <c r="G11" s="107">
        <v>37135</v>
      </c>
      <c r="H11" s="72">
        <f>SUM(GOM!H11+Pacific!H11)</f>
        <v>425324333</v>
      </c>
      <c r="I11" s="72">
        <f>SUM(GOM!I11+Pacific!I11)</f>
        <v>0</v>
      </c>
      <c r="J11" s="72">
        <f t="shared" si="1"/>
        <v>425324333</v>
      </c>
      <c r="L11" s="134"/>
      <c r="M11" s="134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</row>
    <row r="12" spans="1:114" s="109" customFormat="1" ht="12.75">
      <c r="A12" s="107">
        <v>37165</v>
      </c>
      <c r="B12" s="136">
        <f>SUM(GOM!B12+Pacific!B12+(Alaska!B12*Alaska!F12))</f>
        <v>52697367.52036</v>
      </c>
      <c r="C12" s="136">
        <f>SUM(GOM!C12+Pacific!C12+(Alaska!C12*Alaska!F12))</f>
        <v>500</v>
      </c>
      <c r="D12" s="72">
        <f t="shared" si="0"/>
        <v>52697867.52036</v>
      </c>
      <c r="F12" s="135"/>
      <c r="G12" s="107">
        <v>37165</v>
      </c>
      <c r="H12" s="72">
        <f>SUM(GOM!H12+Pacific!H12)</f>
        <v>422947722</v>
      </c>
      <c r="I12" s="72">
        <f>SUM(GOM!I12+Pacific!I12)</f>
        <v>135120</v>
      </c>
      <c r="J12" s="72">
        <f t="shared" si="1"/>
        <v>423082842</v>
      </c>
      <c r="L12" s="134"/>
      <c r="M12" s="134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</row>
    <row r="13" spans="1:114" s="109" customFormat="1" ht="12.75">
      <c r="A13" s="107">
        <v>37196</v>
      </c>
      <c r="B13" s="136">
        <f>SUM(GOM!B13+Pacific!B13+(Alaska!B13*Alaska!F13))</f>
        <v>49511957.7221</v>
      </c>
      <c r="C13" s="136">
        <f>SUM(GOM!C13+Pacific!C13+(Alaska!C13*Alaska!F13))</f>
        <v>0</v>
      </c>
      <c r="D13" s="72">
        <f t="shared" si="0"/>
        <v>49511957.7221</v>
      </c>
      <c r="F13" s="135"/>
      <c r="G13" s="107">
        <v>37196</v>
      </c>
      <c r="H13" s="72">
        <f>SUM(GOM!H13+Pacific!H13)</f>
        <v>395110915</v>
      </c>
      <c r="I13" s="72">
        <f>SUM(GOM!I13+Pacific!I13)</f>
        <v>0</v>
      </c>
      <c r="J13" s="72">
        <f t="shared" si="1"/>
        <v>395110915</v>
      </c>
      <c r="L13" s="134"/>
      <c r="M13" s="134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</row>
    <row r="14" spans="1:114" s="117" customFormat="1" ht="12.75">
      <c r="A14" s="116">
        <v>37226</v>
      </c>
      <c r="B14" s="100">
        <f>SUM(GOM!B14+Pacific!B14+(Alaska!B14*Alaska!F14))</f>
        <v>52185938.01782</v>
      </c>
      <c r="C14" s="85">
        <f>SUM(GOM!C14+Pacific!C14+(Alaska!C14*Alaska!F14))</f>
        <v>0</v>
      </c>
      <c r="D14" s="85">
        <f t="shared" si="0"/>
        <v>52185938.01782</v>
      </c>
      <c r="E14" s="73">
        <f>SUM(D3:D14)</f>
        <v>592424540.26028</v>
      </c>
      <c r="F14" s="135"/>
      <c r="G14" s="116">
        <v>37226</v>
      </c>
      <c r="H14" s="85">
        <f>SUM(GOM!H14+Pacific!H14)</f>
        <v>414169977</v>
      </c>
      <c r="I14" s="85">
        <f>SUM(GOM!I14+Pacific!I14)</f>
        <v>0</v>
      </c>
      <c r="J14" s="85">
        <f t="shared" si="1"/>
        <v>414169977</v>
      </c>
      <c r="K14" s="73">
        <f>SUM(J3:J14)</f>
        <v>5139192821</v>
      </c>
      <c r="L14" s="134"/>
      <c r="M14" s="134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</row>
    <row r="15" spans="1:114" s="109" customFormat="1" ht="12.75">
      <c r="A15" s="107">
        <v>37257</v>
      </c>
      <c r="B15" s="136">
        <f>SUM(GOM!B15+Pacific!B15+(Alaska!B15*Alaska!F15))</f>
        <v>52106921.67879</v>
      </c>
      <c r="C15" s="136">
        <f>SUM(GOM!C15+Pacific!C15+(Alaska!C15*Alaska!F15))</f>
        <v>0</v>
      </c>
      <c r="D15" s="72">
        <f t="shared" si="0"/>
        <v>52106921.67879</v>
      </c>
      <c r="F15" s="135"/>
      <c r="G15" s="107">
        <v>37257</v>
      </c>
      <c r="H15" s="72">
        <f>SUM(GOM!H15+Pacific!H15)</f>
        <v>392253913</v>
      </c>
      <c r="I15" s="72">
        <f>SUM(GOM!I15+Pacific!I15)</f>
        <v>0</v>
      </c>
      <c r="J15" s="72">
        <f t="shared" si="1"/>
        <v>392253913</v>
      </c>
      <c r="L15" s="134"/>
      <c r="M15" s="134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</row>
    <row r="16" spans="1:114" s="109" customFormat="1" ht="12.75">
      <c r="A16" s="107">
        <v>37288</v>
      </c>
      <c r="B16" s="136">
        <f>SUM(GOM!B16+Pacific!B16+(Alaska!B16*Alaska!F16))</f>
        <v>47180598.47563</v>
      </c>
      <c r="C16" s="136">
        <f>SUM(GOM!C16+Pacific!C16+(Alaska!C16*Alaska!F16))</f>
        <v>0</v>
      </c>
      <c r="D16" s="72">
        <f t="shared" si="0"/>
        <v>47180598.47563</v>
      </c>
      <c r="F16" s="135"/>
      <c r="G16" s="107">
        <v>37288</v>
      </c>
      <c r="H16" s="72">
        <f>SUM(GOM!H16+Pacific!H16)</f>
        <v>353321575</v>
      </c>
      <c r="I16" s="72">
        <f>SUM(GOM!I16+Pacific!I16)</f>
        <v>0</v>
      </c>
      <c r="J16" s="72">
        <f t="shared" si="1"/>
        <v>353321575</v>
      </c>
      <c r="L16" s="134"/>
      <c r="M16" s="134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</row>
    <row r="17" spans="1:114" s="109" customFormat="1" ht="12.75">
      <c r="A17" s="107">
        <v>37316</v>
      </c>
      <c r="B17" s="136">
        <f>SUM(GOM!B17+Pacific!B17+(Alaska!B17*Alaska!F17))</f>
        <v>52505064.09173</v>
      </c>
      <c r="C17" s="136">
        <f>SUM(GOM!C17+Pacific!C17+(Alaska!C17*Alaska!F17))</f>
        <v>0</v>
      </c>
      <c r="D17" s="72">
        <f t="shared" si="0"/>
        <v>52505064.09173</v>
      </c>
      <c r="F17" s="135"/>
      <c r="G17" s="107">
        <v>37316</v>
      </c>
      <c r="H17" s="72">
        <f>SUM(GOM!H17+Pacific!H17)</f>
        <v>398063643</v>
      </c>
      <c r="I17" s="72">
        <f>SUM(GOM!I17+Pacific!I17)</f>
        <v>0</v>
      </c>
      <c r="J17" s="72">
        <f t="shared" si="1"/>
        <v>398063643</v>
      </c>
      <c r="L17" s="134"/>
      <c r="M17" s="134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</row>
    <row r="18" spans="1:114" s="109" customFormat="1" ht="12.75">
      <c r="A18" s="107">
        <v>37347</v>
      </c>
      <c r="B18" s="136">
        <f>SUM(GOM!B18+Pacific!B18+(Alaska!B18*Alaska!F18))</f>
        <v>50583768.84922</v>
      </c>
      <c r="C18" s="136">
        <f>SUM(GOM!C18+Pacific!C18+(Alaska!C18*Alaska!F18))</f>
        <v>0</v>
      </c>
      <c r="D18" s="72">
        <f t="shared" si="0"/>
        <v>50583768.84922</v>
      </c>
      <c r="F18" s="135"/>
      <c r="G18" s="107">
        <v>37347</v>
      </c>
      <c r="H18" s="72">
        <f>SUM(GOM!H18+Pacific!H18)</f>
        <v>393784012</v>
      </c>
      <c r="I18" s="72">
        <f>SUM(GOM!I18+Pacific!I18)</f>
        <v>0</v>
      </c>
      <c r="J18" s="72">
        <f t="shared" si="1"/>
        <v>393784012</v>
      </c>
      <c r="L18" s="134"/>
      <c r="M18" s="134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</row>
    <row r="19" spans="1:114" s="109" customFormat="1" ht="12.75">
      <c r="A19" s="107">
        <v>37377</v>
      </c>
      <c r="B19" s="136">
        <f>SUM(GOM!B19+Pacific!B19+(Alaska!B19*Alaska!F19))</f>
        <v>54456461.19364</v>
      </c>
      <c r="C19" s="136">
        <f>SUM(GOM!C19+Pacific!C19+(Alaska!C19*Alaska!F19))</f>
        <v>0</v>
      </c>
      <c r="D19" s="72">
        <f t="shared" si="0"/>
        <v>54456461.19364</v>
      </c>
      <c r="F19" s="135"/>
      <c r="G19" s="107">
        <v>37377</v>
      </c>
      <c r="H19" s="72">
        <f>SUM(GOM!H19+Pacific!H19)</f>
        <v>412017476</v>
      </c>
      <c r="I19" s="72">
        <f>SUM(GOM!I19+Pacific!I19)</f>
        <v>0</v>
      </c>
      <c r="J19" s="72">
        <f t="shared" si="1"/>
        <v>412017476</v>
      </c>
      <c r="L19" s="134"/>
      <c r="M19" s="134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</row>
    <row r="20" spans="1:114" s="109" customFormat="1" ht="12.75">
      <c r="A20" s="107">
        <v>37408</v>
      </c>
      <c r="B20" s="136">
        <f>SUM(GOM!B20+Pacific!B20+(Alaska!B20*Alaska!F20))</f>
        <v>52947427.49475</v>
      </c>
      <c r="C20" s="136">
        <f>SUM(GOM!C20+Pacific!C20+(Alaska!C20*Alaska!F20))</f>
        <v>0</v>
      </c>
      <c r="D20" s="72">
        <f t="shared" si="0"/>
        <v>52947427.49475</v>
      </c>
      <c r="F20" s="135"/>
      <c r="G20" s="107">
        <v>37408</v>
      </c>
      <c r="H20" s="72">
        <f>SUM(GOM!H20+Pacific!H20)</f>
        <v>398620260</v>
      </c>
      <c r="I20" s="72">
        <f>SUM(GOM!I20+Pacific!I20)</f>
        <v>0</v>
      </c>
      <c r="J20" s="72">
        <f t="shared" si="1"/>
        <v>398620260</v>
      </c>
      <c r="L20" s="134"/>
      <c r="M20" s="134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</row>
    <row r="21" spans="1:114" s="109" customFormat="1" ht="12.75">
      <c r="A21" s="107">
        <v>37438</v>
      </c>
      <c r="B21" s="136">
        <f>SUM(GOM!B21+Pacific!B21+(Alaska!B21*Alaska!F21))</f>
        <v>53885578.84743</v>
      </c>
      <c r="C21" s="136">
        <f>SUM(GOM!C21+Pacific!C21+(Alaska!C21*Alaska!F21))</f>
        <v>0</v>
      </c>
      <c r="D21" s="72">
        <f t="shared" si="0"/>
        <v>53885578.84743</v>
      </c>
      <c r="F21" s="135"/>
      <c r="G21" s="107">
        <v>37438</v>
      </c>
      <c r="H21" s="72">
        <f>SUM(GOM!H21+Pacific!H21)</f>
        <v>413042561</v>
      </c>
      <c r="I21" s="72">
        <f>SUM(GOM!I21+Pacific!I21)</f>
        <v>0</v>
      </c>
      <c r="J21" s="72">
        <f t="shared" si="1"/>
        <v>413042561</v>
      </c>
      <c r="L21" s="134"/>
      <c r="M21" s="134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</row>
    <row r="22" spans="1:114" s="109" customFormat="1" ht="12.75">
      <c r="A22" s="107">
        <v>37469</v>
      </c>
      <c r="B22" s="136">
        <f>SUM(GOM!B22+Pacific!B22+(Alaska!B22*Alaska!F22))</f>
        <v>54120783.16175</v>
      </c>
      <c r="C22" s="136">
        <f>SUM(GOM!C22+Pacific!C22+(Alaska!C22*Alaska!F22))</f>
        <v>253537</v>
      </c>
      <c r="D22" s="72">
        <f t="shared" si="0"/>
        <v>54374320.16175</v>
      </c>
      <c r="F22" s="135"/>
      <c r="G22" s="107">
        <v>37469</v>
      </c>
      <c r="H22" s="72">
        <f>SUM(GOM!H22+Pacific!H22)</f>
        <v>409963557</v>
      </c>
      <c r="I22" s="72">
        <f>SUM(GOM!I22+Pacific!I22)</f>
        <v>1109511</v>
      </c>
      <c r="J22" s="72">
        <f t="shared" si="1"/>
        <v>411073068</v>
      </c>
      <c r="L22" s="134"/>
      <c r="M22" s="134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</row>
    <row r="23" spans="1:114" s="109" customFormat="1" ht="12.75">
      <c r="A23" s="107">
        <v>37500</v>
      </c>
      <c r="B23" s="136">
        <f>SUM(GOM!B23+Pacific!B23+(Alaska!B23*Alaska!F23))</f>
        <v>43732566.94165</v>
      </c>
      <c r="C23" s="136">
        <f>SUM(GOM!C23+Pacific!C23+(Alaska!C23*Alaska!F23))</f>
        <v>0</v>
      </c>
      <c r="D23" s="72">
        <f t="shared" si="0"/>
        <v>43732566.94165</v>
      </c>
      <c r="F23" s="135"/>
      <c r="G23" s="107">
        <v>37500</v>
      </c>
      <c r="H23" s="72">
        <f>SUM(GOM!H23+Pacific!H23)</f>
        <v>343575643</v>
      </c>
      <c r="I23" s="72">
        <f>SUM(GOM!I23+Pacific!I23)</f>
        <v>0</v>
      </c>
      <c r="J23" s="72">
        <f t="shared" si="1"/>
        <v>343575643</v>
      </c>
      <c r="L23" s="134"/>
      <c r="M23" s="134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</row>
    <row r="24" spans="1:114" s="109" customFormat="1" ht="12.75">
      <c r="A24" s="107">
        <v>37530</v>
      </c>
      <c r="B24" s="136">
        <f>SUM(GOM!B24+Pacific!B24+(Alaska!B24*Alaska!F24))</f>
        <v>41560167.07172</v>
      </c>
      <c r="C24" s="136">
        <f>SUM(GOM!C24+Pacific!C24+(Alaska!C24*Alaska!F24))</f>
        <v>0</v>
      </c>
      <c r="D24" s="72">
        <f t="shared" si="0"/>
        <v>41560167.07172</v>
      </c>
      <c r="F24" s="135"/>
      <c r="G24" s="107">
        <v>37530</v>
      </c>
      <c r="H24" s="72">
        <f>SUM(GOM!H24+Pacific!H24)</f>
        <v>323721317</v>
      </c>
      <c r="I24" s="72">
        <f>SUM(GOM!I24+Pacific!I24)</f>
        <v>0</v>
      </c>
      <c r="J24" s="72">
        <f t="shared" si="1"/>
        <v>323721317</v>
      </c>
      <c r="L24" s="134"/>
      <c r="M24" s="134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</row>
    <row r="25" spans="1:114" s="109" customFormat="1" ht="12.75">
      <c r="A25" s="107">
        <v>37561</v>
      </c>
      <c r="B25" s="136">
        <f>SUM(GOM!B25+Pacific!B25+(Alaska!B25*Alaska!F25))</f>
        <v>48447533.855</v>
      </c>
      <c r="C25" s="136">
        <f>SUM(GOM!C25+Pacific!C25+(Alaska!C25*Alaska!F25))</f>
        <v>0</v>
      </c>
      <c r="D25" s="72">
        <f t="shared" si="0"/>
        <v>48447533.855</v>
      </c>
      <c r="F25" s="135"/>
      <c r="G25" s="107">
        <v>37561</v>
      </c>
      <c r="H25" s="72">
        <f>SUM(GOM!H25+Pacific!H25)</f>
        <v>373834303</v>
      </c>
      <c r="I25" s="72">
        <f>SUM(GOM!I25+Pacific!I25)</f>
        <v>0</v>
      </c>
      <c r="J25" s="72">
        <f t="shared" si="1"/>
        <v>373834303</v>
      </c>
      <c r="L25" s="134"/>
      <c r="M25" s="134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</row>
    <row r="26" spans="1:114" s="117" customFormat="1" ht="12.75">
      <c r="A26" s="116">
        <v>37591</v>
      </c>
      <c r="B26" s="100">
        <f>SUM(GOM!B26+Pacific!B26+(Alaska!B26*Alaska!F26))</f>
        <v>50973599.94879</v>
      </c>
      <c r="C26" s="85">
        <f>SUM(GOM!C26+Pacific!C26+(Alaska!C26*Alaska!F26))</f>
        <v>0</v>
      </c>
      <c r="D26" s="85">
        <f t="shared" si="0"/>
        <v>50973599.94879</v>
      </c>
      <c r="E26" s="73">
        <f>SUM(D15:D26)</f>
        <v>602754008.6101</v>
      </c>
      <c r="F26" s="135"/>
      <c r="G26" s="116">
        <v>37591</v>
      </c>
      <c r="H26" s="85">
        <f>SUM(GOM!H26+Pacific!H26)</f>
        <v>388087253</v>
      </c>
      <c r="I26" s="85">
        <f>SUM(GOM!I26+Pacific!I26)</f>
        <v>8567</v>
      </c>
      <c r="J26" s="85">
        <f t="shared" si="1"/>
        <v>388095820</v>
      </c>
      <c r="K26" s="73">
        <f>SUM(J15:J26)</f>
        <v>4601403591</v>
      </c>
      <c r="L26" s="134"/>
      <c r="M26" s="134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</row>
    <row r="27" spans="1:114" s="109" customFormat="1" ht="12.75">
      <c r="A27" s="107">
        <v>37622</v>
      </c>
      <c r="B27" s="136">
        <f>SUM(GOM!B27+Pacific!B27+(Alaska!B27*Alaska!F27))</f>
        <v>51890815.99971</v>
      </c>
      <c r="C27" s="136">
        <f>SUM(GOM!C27+Pacific!C27+(Alaska!C27*Alaska!F27))</f>
        <v>0</v>
      </c>
      <c r="D27" s="72">
        <f t="shared" si="0"/>
        <v>51890815.99971</v>
      </c>
      <c r="F27" s="135"/>
      <c r="G27" s="107">
        <v>37622</v>
      </c>
      <c r="H27" s="72">
        <f>SUM(GOM!H27+Pacific!H27)</f>
        <v>388002617</v>
      </c>
      <c r="I27" s="72">
        <f>SUM(GOM!I27+Pacific!I27)</f>
        <v>0</v>
      </c>
      <c r="J27" s="72">
        <f t="shared" si="1"/>
        <v>388002617</v>
      </c>
      <c r="L27" s="134"/>
      <c r="M27" s="134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</row>
    <row r="28" spans="1:114" s="109" customFormat="1" ht="12.75">
      <c r="A28" s="107">
        <v>37653</v>
      </c>
      <c r="B28" s="136">
        <f>SUM(GOM!B28+Pacific!B28+(Alaska!B28*Alaska!F28))</f>
        <v>47520936.61718</v>
      </c>
      <c r="C28" s="136">
        <f>SUM(GOM!C28+Pacific!C28+(Alaska!C28*Alaska!F28))</f>
        <v>0</v>
      </c>
      <c r="D28" s="72">
        <f t="shared" si="0"/>
        <v>47520936.61718</v>
      </c>
      <c r="F28" s="135"/>
      <c r="G28" s="107">
        <v>37653</v>
      </c>
      <c r="H28" s="72">
        <f>SUM(GOM!H28+Pacific!H28)</f>
        <v>356203512</v>
      </c>
      <c r="I28" s="72">
        <f>SUM(GOM!I28+Pacific!I28)</f>
        <v>0</v>
      </c>
      <c r="J28" s="72">
        <f t="shared" si="1"/>
        <v>356203512</v>
      </c>
      <c r="L28" s="134"/>
      <c r="M28" s="134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</row>
    <row r="29" spans="1:114" s="109" customFormat="1" ht="12.75">
      <c r="A29" s="107">
        <v>37681</v>
      </c>
      <c r="B29" s="136">
        <f>SUM(GOM!B29+Pacific!B29+(Alaska!B29*Alaska!F29))</f>
        <v>52451898.79589</v>
      </c>
      <c r="C29" s="136">
        <f>SUM(GOM!C29+Pacific!C29+(Alaska!C29*Alaska!F29))</f>
        <v>0</v>
      </c>
      <c r="D29" s="72">
        <f t="shared" si="0"/>
        <v>52451898.79589</v>
      </c>
      <c r="F29" s="135"/>
      <c r="G29" s="107">
        <v>37681</v>
      </c>
      <c r="H29" s="72">
        <f>SUM(GOM!H29+Pacific!H29)</f>
        <v>402825465</v>
      </c>
      <c r="I29" s="72">
        <f>SUM(GOM!I29+Pacific!I29)</f>
        <v>0</v>
      </c>
      <c r="J29" s="72">
        <f t="shared" si="1"/>
        <v>402825465</v>
      </c>
      <c r="L29" s="134"/>
      <c r="M29" s="134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</row>
    <row r="30" spans="1:114" s="109" customFormat="1" ht="12.75">
      <c r="A30" s="107">
        <v>37712</v>
      </c>
      <c r="B30" s="136">
        <f>SUM(GOM!B30+Pacific!B30+(Alaska!B30*Alaska!F30))</f>
        <v>49845794.22971</v>
      </c>
      <c r="C30" s="136">
        <f>SUM(GOM!C30+Pacific!C30+(Alaska!C30*Alaska!F30))</f>
        <v>0</v>
      </c>
      <c r="D30" s="72">
        <f t="shared" si="0"/>
        <v>49845794.22971</v>
      </c>
      <c r="F30" s="135"/>
      <c r="G30" s="107">
        <v>37712</v>
      </c>
      <c r="H30" s="72">
        <f>SUM(GOM!H30+Pacific!H30)</f>
        <v>391888633</v>
      </c>
      <c r="I30" s="72">
        <f>SUM(GOM!I30+Pacific!I30)</f>
        <v>0</v>
      </c>
      <c r="J30" s="72">
        <f t="shared" si="1"/>
        <v>391888633</v>
      </c>
      <c r="L30" s="134"/>
      <c r="M30" s="134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</row>
    <row r="31" spans="1:114" s="109" customFormat="1" ht="12.75">
      <c r="A31" s="107">
        <v>37742</v>
      </c>
      <c r="B31" s="136">
        <f>SUM(GOM!B31+Pacific!B31+(Alaska!B31*Alaska!F31))</f>
        <v>50343387.21243</v>
      </c>
      <c r="C31" s="136">
        <f>SUM(GOM!C31+Pacific!C31+(Alaska!C31*Alaska!F31))</f>
        <v>0</v>
      </c>
      <c r="D31" s="72">
        <f t="shared" si="0"/>
        <v>50343387.21243</v>
      </c>
      <c r="F31" s="135"/>
      <c r="G31" s="107">
        <v>37742</v>
      </c>
      <c r="H31" s="72">
        <f>SUM(GOM!H31+Pacific!H31)</f>
        <v>396335219</v>
      </c>
      <c r="I31" s="72">
        <f>SUM(GOM!I31+Pacific!I31)</f>
        <v>0</v>
      </c>
      <c r="J31" s="72">
        <f t="shared" si="1"/>
        <v>396335219</v>
      </c>
      <c r="L31" s="134"/>
      <c r="M31" s="134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</row>
    <row r="32" spans="1:114" s="109" customFormat="1" ht="12.75">
      <c r="A32" s="107">
        <v>37773</v>
      </c>
      <c r="B32" s="136">
        <f>SUM(GOM!B32+Pacific!B32+(Alaska!B32*Alaska!F32))</f>
        <v>49259584.7784</v>
      </c>
      <c r="C32" s="136">
        <f>SUM(GOM!C32+Pacific!C32+(Alaska!C32*Alaska!F32))</f>
        <v>119</v>
      </c>
      <c r="D32" s="72">
        <f t="shared" si="0"/>
        <v>49259703.7784</v>
      </c>
      <c r="F32" s="135"/>
      <c r="G32" s="107">
        <v>37773</v>
      </c>
      <c r="H32" s="72">
        <f>SUM(GOM!H32+Pacific!H32)</f>
        <v>373470764</v>
      </c>
      <c r="I32" s="72">
        <f>SUM(GOM!I32+Pacific!I32)</f>
        <v>12289</v>
      </c>
      <c r="J32" s="72">
        <f t="shared" si="1"/>
        <v>373483053</v>
      </c>
      <c r="L32" s="134"/>
      <c r="M32" s="134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</row>
    <row r="33" spans="1:114" s="109" customFormat="1" ht="12.75">
      <c r="A33" s="107">
        <v>37803</v>
      </c>
      <c r="B33" s="136">
        <f>SUM(GOM!B33+Pacific!B33+(Alaska!B33*Alaska!F33))</f>
        <v>48295381.3848</v>
      </c>
      <c r="C33" s="136">
        <f>SUM(GOM!C33+Pacific!C33+(Alaska!C33*Alaska!F33))</f>
        <v>7996</v>
      </c>
      <c r="D33" s="72">
        <f t="shared" si="0"/>
        <v>48303377.3848</v>
      </c>
      <c r="F33" s="135"/>
      <c r="G33" s="107">
        <v>37803</v>
      </c>
      <c r="H33" s="72">
        <f>SUM(GOM!H33+Pacific!H33)</f>
        <v>365491406</v>
      </c>
      <c r="I33" s="72">
        <f>SUM(GOM!I33+Pacific!I33)</f>
        <v>381245</v>
      </c>
      <c r="J33" s="72">
        <f t="shared" si="1"/>
        <v>365872651</v>
      </c>
      <c r="L33" s="134"/>
      <c r="M33" s="134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</row>
    <row r="34" spans="1:114" s="109" customFormat="1" ht="12.75">
      <c r="A34" s="107">
        <v>37834</v>
      </c>
      <c r="B34" s="136">
        <f>SUM(GOM!B34+Pacific!B34+(Alaska!B34*Alaska!F34))</f>
        <v>50441469.1464</v>
      </c>
      <c r="C34" s="136">
        <f>SUM(GOM!C34+Pacific!C34+(Alaska!C34*Alaska!F34))</f>
        <v>0</v>
      </c>
      <c r="D34" s="72">
        <f t="shared" si="0"/>
        <v>50441469.1464</v>
      </c>
      <c r="F34" s="135"/>
      <c r="G34" s="107">
        <v>37834</v>
      </c>
      <c r="H34" s="72">
        <f>SUM(GOM!H34+Pacific!H34)</f>
        <v>376959716</v>
      </c>
      <c r="I34" s="72">
        <f>SUM(GOM!I34+Pacific!I34)</f>
        <v>0</v>
      </c>
      <c r="J34" s="72">
        <f t="shared" si="1"/>
        <v>376959716</v>
      </c>
      <c r="L34" s="134"/>
      <c r="M34" s="134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</row>
    <row r="35" spans="1:114" s="109" customFormat="1" ht="12.75">
      <c r="A35" s="107">
        <v>37865</v>
      </c>
      <c r="B35" s="136">
        <f>SUM(GOM!B35+Pacific!B35+(Alaska!B35*Alaska!F35))</f>
        <v>48435550.424</v>
      </c>
      <c r="C35" s="136">
        <f>SUM(GOM!C35+Pacific!C35+(Alaska!C35*Alaska!F35))</f>
        <v>0</v>
      </c>
      <c r="D35" s="72">
        <f t="shared" si="0"/>
        <v>48435550.424</v>
      </c>
      <c r="F35" s="135"/>
      <c r="G35" s="107">
        <v>37865</v>
      </c>
      <c r="H35" s="72">
        <f>SUM(GOM!H35+Pacific!H35)</f>
        <v>358048967</v>
      </c>
      <c r="I35" s="72">
        <f>SUM(GOM!I35+Pacific!I35)</f>
        <v>0</v>
      </c>
      <c r="J35" s="72">
        <f t="shared" si="1"/>
        <v>358048967</v>
      </c>
      <c r="L35" s="134"/>
      <c r="M35" s="134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</row>
    <row r="36" spans="1:114" s="109" customFormat="1" ht="12.75">
      <c r="A36" s="107">
        <v>37895</v>
      </c>
      <c r="B36" s="136">
        <f>SUM(GOM!B36+Pacific!B36+(Alaska!B36*Alaska!F36))</f>
        <v>49967264.4504</v>
      </c>
      <c r="C36" s="136">
        <f>SUM(GOM!C36+Pacific!C36+(Alaska!C36*Alaska!F36))</f>
        <v>0</v>
      </c>
      <c r="D36" s="72">
        <f t="shared" si="0"/>
        <v>49967264.4504</v>
      </c>
      <c r="F36" s="135"/>
      <c r="G36" s="107">
        <v>37895</v>
      </c>
      <c r="H36" s="72">
        <f>SUM(GOM!H36+Pacific!H36)</f>
        <v>369887949</v>
      </c>
      <c r="I36" s="72">
        <f>SUM(GOM!I36+Pacific!I36)</f>
        <v>0</v>
      </c>
      <c r="J36" s="72">
        <f t="shared" si="1"/>
        <v>369887949</v>
      </c>
      <c r="L36" s="134"/>
      <c r="M36" s="134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</row>
    <row r="37" spans="1:114" s="109" customFormat="1" ht="12.75">
      <c r="A37" s="107">
        <v>37926</v>
      </c>
      <c r="B37" s="136">
        <f>SUM(GOM!B37+Pacific!B37+(Alaska!B37*Alaska!F37))</f>
        <v>47161461.6032</v>
      </c>
      <c r="C37" s="136">
        <f>SUM(GOM!C37+Pacific!C37+(Alaska!C37*Alaska!F37))</f>
        <v>0</v>
      </c>
      <c r="D37" s="72">
        <f t="shared" si="0"/>
        <v>47161461.6032</v>
      </c>
      <c r="F37" s="135"/>
      <c r="G37" s="107">
        <v>37926</v>
      </c>
      <c r="H37" s="72">
        <f>SUM(GOM!H37+Pacific!H37)</f>
        <v>347532773</v>
      </c>
      <c r="I37" s="72">
        <f>SUM(GOM!I37+Pacific!I37)</f>
        <v>0</v>
      </c>
      <c r="J37" s="72">
        <f t="shared" si="1"/>
        <v>347532773</v>
      </c>
      <c r="L37" s="134"/>
      <c r="M37" s="134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</row>
    <row r="38" spans="1:114" s="117" customFormat="1" ht="12.75">
      <c r="A38" s="116">
        <v>37956</v>
      </c>
      <c r="B38" s="100">
        <f>SUM(GOM!B38+Pacific!B38+(Alaska!B38*Alaska!F38))</f>
        <v>49222797.36</v>
      </c>
      <c r="C38" s="85">
        <f>SUM(GOM!C38+Pacific!C38+(Alaska!C38*Alaska!F38))</f>
        <v>0</v>
      </c>
      <c r="D38" s="85">
        <f t="shared" si="0"/>
        <v>49222797.36</v>
      </c>
      <c r="E38" s="73">
        <f>SUM(D27:D38)</f>
        <v>594844457.00212</v>
      </c>
      <c r="F38" s="135"/>
      <c r="G38" s="116">
        <v>37956</v>
      </c>
      <c r="H38" s="85">
        <f>SUM(GOM!H38+Pacific!H38)</f>
        <v>361621240</v>
      </c>
      <c r="I38" s="85">
        <f>SUM(GOM!I38+Pacific!I38)</f>
        <v>0</v>
      </c>
      <c r="J38" s="85">
        <f t="shared" si="1"/>
        <v>361621240</v>
      </c>
      <c r="K38" s="73">
        <f>SUM(J27:J38)</f>
        <v>4488661795</v>
      </c>
      <c r="L38" s="134"/>
      <c r="M38" s="134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</row>
    <row r="39" spans="1:114" s="109" customFormat="1" ht="12.75">
      <c r="A39" s="107">
        <v>37987</v>
      </c>
      <c r="B39" s="136">
        <f>SUM(GOM!B39+Pacific!B39+(Alaska!B39*Alaska!F39))</f>
        <v>50127684.1848</v>
      </c>
      <c r="C39" s="136">
        <f>SUM(GOM!C39+Pacific!C39+(Alaska!C39*Alaska!F39))</f>
        <v>0</v>
      </c>
      <c r="D39" s="72">
        <f t="shared" si="0"/>
        <v>50127684.1848</v>
      </c>
      <c r="F39" s="135"/>
      <c r="G39" s="107">
        <v>37987</v>
      </c>
      <c r="H39" s="72">
        <f>SUM(GOM!H39+Pacific!H39)</f>
        <v>364008806</v>
      </c>
      <c r="I39" s="72">
        <f>SUM(GOM!I39+Pacific!I39)</f>
        <v>10148</v>
      </c>
      <c r="J39" s="72">
        <f t="shared" si="1"/>
        <v>364018954</v>
      </c>
      <c r="L39" s="134"/>
      <c r="M39" s="134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</row>
    <row r="40" spans="1:114" s="109" customFormat="1" ht="12.75">
      <c r="A40" s="107">
        <v>38018</v>
      </c>
      <c r="B40" s="136">
        <f>SUM(GOM!B40+Pacific!B40+(Alaska!B40*Alaska!F40))</f>
        <v>47430720.9528</v>
      </c>
      <c r="C40" s="136">
        <f>SUM(GOM!C40+Pacific!C40+(Alaska!C40*Alaska!F40))</f>
        <v>0</v>
      </c>
      <c r="D40" s="72">
        <f t="shared" si="0"/>
        <v>47430720.9528</v>
      </c>
      <c r="F40" s="135"/>
      <c r="G40" s="107">
        <v>38018</v>
      </c>
      <c r="H40" s="72">
        <f>SUM(GOM!H40+Pacific!H40)</f>
        <v>342059807</v>
      </c>
      <c r="I40" s="72">
        <f>SUM(GOM!I40+Pacific!I40)</f>
        <v>4200</v>
      </c>
      <c r="J40" s="72">
        <f t="shared" si="1"/>
        <v>342064007</v>
      </c>
      <c r="L40" s="134"/>
      <c r="M40" s="134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</row>
    <row r="41" spans="1:114" s="109" customFormat="1" ht="12.75">
      <c r="A41" s="107">
        <v>38047</v>
      </c>
      <c r="B41" s="136">
        <f>SUM(GOM!B41+Pacific!B41+(Alaska!B41*Alaska!F41))</f>
        <v>50179728.668</v>
      </c>
      <c r="C41" s="136">
        <f>SUM(GOM!C41+Pacific!C41+(Alaska!C41*Alaska!F41))</f>
        <v>0</v>
      </c>
      <c r="D41" s="72">
        <f t="shared" si="0"/>
        <v>50179728.668</v>
      </c>
      <c r="F41" s="135"/>
      <c r="G41" s="107">
        <v>38047</v>
      </c>
      <c r="H41" s="72">
        <f>SUM(GOM!H41+Pacific!H41)</f>
        <v>373685593</v>
      </c>
      <c r="I41" s="72">
        <f>SUM(GOM!I41+Pacific!I41)</f>
        <v>5544</v>
      </c>
      <c r="J41" s="72">
        <f t="shared" si="1"/>
        <v>373691137</v>
      </c>
      <c r="L41" s="134"/>
      <c r="M41" s="134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</row>
    <row r="42" spans="1:114" s="109" customFormat="1" ht="12.75">
      <c r="A42" s="107">
        <v>38078</v>
      </c>
      <c r="B42" s="136">
        <f>SUM(GOM!B42+Pacific!B42+(Alaska!B42*Alaska!F42))</f>
        <v>48119210.8144</v>
      </c>
      <c r="C42" s="136">
        <f>SUM(GOM!C42+Pacific!C42+(Alaska!C42*Alaska!F42))</f>
        <v>0</v>
      </c>
      <c r="D42" s="72">
        <f t="shared" si="0"/>
        <v>48119210.8144</v>
      </c>
      <c r="F42" s="135"/>
      <c r="G42" s="107">
        <v>38078</v>
      </c>
      <c r="H42" s="72">
        <f>SUM(GOM!H42+Pacific!H42)</f>
        <v>361008192</v>
      </c>
      <c r="I42" s="72">
        <f>SUM(GOM!I42+Pacific!I42)</f>
        <v>6852</v>
      </c>
      <c r="J42" s="72">
        <f t="shared" si="1"/>
        <v>361015044</v>
      </c>
      <c r="L42" s="134"/>
      <c r="M42" s="134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</row>
    <row r="43" spans="1:114" s="109" customFormat="1" ht="12.75">
      <c r="A43" s="107">
        <v>38108</v>
      </c>
      <c r="B43" s="136">
        <f>SUM(GOM!B43+Pacific!B43+(Alaska!B43*Alaska!F43))</f>
        <v>50201111.2536</v>
      </c>
      <c r="C43" s="136">
        <f>SUM(GOM!C43+Pacific!C43+(Alaska!C43*Alaska!F43))</f>
        <v>0</v>
      </c>
      <c r="D43" s="72">
        <f t="shared" si="0"/>
        <v>50201111.2536</v>
      </c>
      <c r="F43" s="135"/>
      <c r="G43" s="107">
        <v>38108</v>
      </c>
      <c r="H43" s="72">
        <f>SUM(GOM!H43+Pacific!H43)</f>
        <v>366007862</v>
      </c>
      <c r="I43" s="72">
        <f>SUM(GOM!I43+Pacific!I43)</f>
        <v>6188</v>
      </c>
      <c r="J43" s="72">
        <f t="shared" si="1"/>
        <v>366014050</v>
      </c>
      <c r="L43" s="134"/>
      <c r="M43" s="134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</row>
    <row r="44" spans="1:114" s="109" customFormat="1" ht="12.75">
      <c r="A44" s="107">
        <v>38139</v>
      </c>
      <c r="B44" s="136">
        <f>SUM(GOM!B44+Pacific!B44+(Alaska!B44*Alaska!F44))</f>
        <v>45768649.9216</v>
      </c>
      <c r="C44" s="136">
        <f>SUM(GOM!C44+Pacific!C44+(Alaska!C44*Alaska!F44))</f>
        <v>0</v>
      </c>
      <c r="D44" s="72">
        <f t="shared" si="0"/>
        <v>45768649.9216</v>
      </c>
      <c r="F44" s="135"/>
      <c r="G44" s="107">
        <v>38139</v>
      </c>
      <c r="H44" s="72">
        <f>SUM(GOM!H44+Pacific!H44)</f>
        <v>342277862</v>
      </c>
      <c r="I44" s="72">
        <f>SUM(GOM!I44+Pacific!I44)</f>
        <v>8998</v>
      </c>
      <c r="J44" s="72">
        <f t="shared" si="1"/>
        <v>342286860</v>
      </c>
      <c r="L44" s="134"/>
      <c r="M44" s="134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</row>
    <row r="45" spans="1:114" s="109" customFormat="1" ht="12.75">
      <c r="A45" s="107">
        <v>38169</v>
      </c>
      <c r="B45" s="136">
        <f>SUM(GOM!B45+Pacific!B45+(Alaska!B45*Alaska!F45))</f>
        <v>53278098.5864</v>
      </c>
      <c r="C45" s="136">
        <f>SUM(GOM!C45+Pacific!C45+(Alaska!C45*Alaska!F45))</f>
        <v>0</v>
      </c>
      <c r="D45" s="72">
        <f t="shared" si="0"/>
        <v>53278098.5864</v>
      </c>
      <c r="F45" s="135"/>
      <c r="G45" s="107">
        <v>38169</v>
      </c>
      <c r="H45" s="72">
        <f>SUM(GOM!H45+Pacific!H45)</f>
        <v>360429724</v>
      </c>
      <c r="I45" s="72">
        <f>SUM(GOM!I45+Pacific!I45)</f>
        <v>6718</v>
      </c>
      <c r="J45" s="72">
        <f t="shared" si="1"/>
        <v>360436442</v>
      </c>
      <c r="L45" s="134"/>
      <c r="M45" s="134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</row>
    <row r="46" spans="1:114" s="109" customFormat="1" ht="12.75">
      <c r="A46" s="118">
        <v>38203</v>
      </c>
      <c r="B46" s="136">
        <f>SUM(GOM!B46+Pacific!B46+(Alaska!B46*Alaska!F46))</f>
        <v>51107189.3848</v>
      </c>
      <c r="C46" s="136">
        <f>SUM(GOM!C46+Pacific!C46+(Alaska!C46*Alaska!F46))</f>
        <v>528</v>
      </c>
      <c r="D46" s="72">
        <f t="shared" si="0"/>
        <v>51107717.3848</v>
      </c>
      <c r="E46" s="74"/>
      <c r="F46" s="135"/>
      <c r="G46" s="118">
        <v>38203</v>
      </c>
      <c r="H46" s="72">
        <f>SUM(GOM!H46+Pacific!H46)</f>
        <v>353198103</v>
      </c>
      <c r="I46" s="72">
        <f>SUM(GOM!I46+Pacific!I46)</f>
        <v>104572</v>
      </c>
      <c r="J46" s="72">
        <f t="shared" si="1"/>
        <v>353302675</v>
      </c>
      <c r="K46" s="138"/>
      <c r="L46" s="134"/>
      <c r="M46" s="134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</row>
    <row r="47" spans="1:114" s="109" customFormat="1" ht="12.75">
      <c r="A47" s="107">
        <v>38231</v>
      </c>
      <c r="B47" s="136">
        <f>SUM(GOM!B47+Pacific!B47+(Alaska!B47*Alaska!F47))</f>
        <v>37952874.756</v>
      </c>
      <c r="C47" s="136">
        <f>SUM(GOM!C47+Pacific!C47+(Alaska!C47*Alaska!F47))</f>
        <v>0</v>
      </c>
      <c r="D47" s="72">
        <f t="shared" si="0"/>
        <v>37952874.756</v>
      </c>
      <c r="E47" s="74"/>
      <c r="F47" s="135"/>
      <c r="G47" s="107">
        <v>38231</v>
      </c>
      <c r="H47" s="72">
        <f>SUM(GOM!H47+Pacific!H47)</f>
        <v>279054021</v>
      </c>
      <c r="I47" s="72">
        <f>SUM(GOM!I47+Pacific!I47)</f>
        <v>2278</v>
      </c>
      <c r="J47" s="72">
        <f t="shared" si="1"/>
        <v>279056299</v>
      </c>
      <c r="L47" s="134"/>
      <c r="M47" s="134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</row>
    <row r="48" spans="1:114" s="109" customFormat="1" ht="12.75">
      <c r="A48" s="118">
        <v>38261</v>
      </c>
      <c r="B48" s="136">
        <f>SUM(GOM!B48+Pacific!B48+(Alaska!B48*Alaska!F48))</f>
        <v>39417319.3776</v>
      </c>
      <c r="C48" s="136">
        <f>SUM(GOM!C48+Pacific!C48+(Alaska!C48*Alaska!F48))</f>
        <v>0</v>
      </c>
      <c r="D48" s="87">
        <f t="shared" si="0"/>
        <v>39417319.3776</v>
      </c>
      <c r="E48" s="74"/>
      <c r="F48" s="135"/>
      <c r="G48" s="118">
        <v>38261</v>
      </c>
      <c r="H48" s="72">
        <f>SUM(GOM!H48+Pacific!H48)</f>
        <v>302549844</v>
      </c>
      <c r="I48" s="72">
        <f>SUM(GOM!I48+Pacific!I48)</f>
        <v>0</v>
      </c>
      <c r="J48" s="87">
        <f t="shared" si="1"/>
        <v>302549844</v>
      </c>
      <c r="K48" s="74"/>
      <c r="L48" s="134"/>
      <c r="M48" s="134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</row>
    <row r="49" spans="1:114" s="109" customFormat="1" ht="12.75">
      <c r="A49" s="118">
        <v>38292</v>
      </c>
      <c r="B49" s="136">
        <f>SUM(GOM!B49+Pacific!B49+(Alaska!B49*Alaska!F49))</f>
        <v>45029393.8544</v>
      </c>
      <c r="C49" s="136">
        <f>SUM(GOM!C49+Pacific!C49+(Alaska!C49*Alaska!F49))</f>
        <v>0</v>
      </c>
      <c r="D49" s="87">
        <f t="shared" si="0"/>
        <v>45029393.8544</v>
      </c>
      <c r="E49" s="74"/>
      <c r="F49" s="135"/>
      <c r="G49" s="118">
        <v>38292</v>
      </c>
      <c r="H49" s="72">
        <f>SUM(GOM!H49+Pacific!H49)</f>
        <v>311361872</v>
      </c>
      <c r="I49" s="72">
        <f>SUM(GOM!I49+Pacific!I49)</f>
        <v>0</v>
      </c>
      <c r="J49" s="87">
        <f t="shared" si="1"/>
        <v>311361872</v>
      </c>
      <c r="K49" s="74"/>
      <c r="L49" s="134"/>
      <c r="M49" s="134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</row>
    <row r="50" spans="1:114" s="117" customFormat="1" ht="12.75">
      <c r="A50" s="119">
        <v>38322</v>
      </c>
      <c r="B50" s="100">
        <f>SUM(GOM!B50+Pacific!B50+(Alaska!B50*Alaska!F50))</f>
        <v>48669839.5424</v>
      </c>
      <c r="C50" s="85">
        <f>SUM(GOM!C50+Pacific!C50+(Alaska!C50*Alaska!F50))</f>
        <v>0</v>
      </c>
      <c r="D50" s="100">
        <f t="shared" si="0"/>
        <v>48669839.5424</v>
      </c>
      <c r="E50" s="139">
        <f>SUM(D39:D50)</f>
        <v>567282349.2968</v>
      </c>
      <c r="F50" s="140"/>
      <c r="G50" s="141">
        <v>38322</v>
      </c>
      <c r="H50" s="100">
        <f>SUM(GOM!H50+Pacific!H50)</f>
        <v>308125897</v>
      </c>
      <c r="I50" s="100">
        <f>SUM(GOM!I50+Pacific!I50)</f>
        <v>0</v>
      </c>
      <c r="J50" s="100">
        <f t="shared" si="1"/>
        <v>308125897</v>
      </c>
      <c r="K50" s="142">
        <f>SUM(J39:J50)</f>
        <v>4063923081</v>
      </c>
      <c r="L50" s="134"/>
      <c r="M50" s="134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</row>
    <row r="51" spans="1:114" s="117" customFormat="1" ht="12.75">
      <c r="A51" s="121">
        <v>38353</v>
      </c>
      <c r="B51" s="136">
        <f>SUM(GOM!B51+Pacific!B51+(Alaska!B51*Alaska!F51))</f>
        <v>48989460.9464</v>
      </c>
      <c r="C51" s="136">
        <f>SUM(GOM!C51+Pacific!C51+(Alaska!C51*Alaska!F51))</f>
        <v>0</v>
      </c>
      <c r="D51" s="136">
        <f t="shared" si="0"/>
        <v>48989460.9464</v>
      </c>
      <c r="E51" s="143"/>
      <c r="F51" s="135"/>
      <c r="G51" s="121">
        <v>38353</v>
      </c>
      <c r="H51" s="136">
        <f>SUM(GOM!H51+Pacific!H51)</f>
        <v>314921117</v>
      </c>
      <c r="I51" s="136">
        <f>SUM(GOM!I51+Pacific!I51)</f>
        <v>785</v>
      </c>
      <c r="J51" s="136">
        <f t="shared" si="1"/>
        <v>314921902</v>
      </c>
      <c r="K51" s="143"/>
      <c r="L51" s="134"/>
      <c r="M51" s="134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</row>
    <row r="52" spans="1:114" s="117" customFormat="1" ht="12.75">
      <c r="A52" s="121">
        <v>38384</v>
      </c>
      <c r="B52" s="136">
        <f>SUM(GOM!B52+Pacific!B52+(Alaska!B52*Alaska!F52))</f>
        <v>44136591.12</v>
      </c>
      <c r="C52" s="136">
        <f>SUM(GOM!C52+Pacific!C52+(Alaska!C52*Alaska!F52))</f>
        <v>0</v>
      </c>
      <c r="D52" s="136">
        <f t="shared" si="0"/>
        <v>44136591.12</v>
      </c>
      <c r="E52" s="143"/>
      <c r="F52" s="135"/>
      <c r="G52" s="121">
        <v>38384</v>
      </c>
      <c r="H52" s="136">
        <f>SUM(GOM!H52+Pacific!H52)</f>
        <v>291606764</v>
      </c>
      <c r="I52" s="136">
        <f>SUM(GOM!I52+Pacific!I52)</f>
        <v>0</v>
      </c>
      <c r="J52" s="136">
        <f t="shared" si="1"/>
        <v>291606764</v>
      </c>
      <c r="K52" s="143"/>
      <c r="L52" s="134"/>
      <c r="M52" s="134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</row>
    <row r="53" spans="1:114" s="117" customFormat="1" ht="12.75">
      <c r="A53" s="121">
        <v>38412</v>
      </c>
      <c r="B53" s="136">
        <f>SUM(GOM!B53+Pacific!B53+(Alaska!B53*Alaska!F53))</f>
        <v>51183095.5752</v>
      </c>
      <c r="C53" s="136">
        <f>SUM(GOM!C53+Pacific!C53+(Alaska!C53*Alaska!F53))</f>
        <v>15</v>
      </c>
      <c r="D53" s="136">
        <f t="shared" si="0"/>
        <v>51183110.5752</v>
      </c>
      <c r="E53" s="143"/>
      <c r="F53" s="135"/>
      <c r="G53" s="121">
        <v>38412</v>
      </c>
      <c r="H53" s="136">
        <f>SUM(GOM!H53+Pacific!H53)</f>
        <v>328605159</v>
      </c>
      <c r="I53" s="136">
        <f>SUM(GOM!I53+Pacific!I53)</f>
        <v>95665</v>
      </c>
      <c r="J53" s="136">
        <f t="shared" si="1"/>
        <v>328700824</v>
      </c>
      <c r="K53" s="143"/>
      <c r="L53" s="134"/>
      <c r="M53" s="134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</row>
    <row r="54" spans="1:114" s="117" customFormat="1" ht="12.75">
      <c r="A54" s="121">
        <v>38443</v>
      </c>
      <c r="B54" s="136">
        <f>SUM(GOM!B54+Pacific!B54+(Alaska!B54*Alaska!F54))</f>
        <v>49755655.0768</v>
      </c>
      <c r="C54" s="136">
        <f>SUM(GOM!C54+Pacific!C54+(Alaska!C54*Alaska!F54))</f>
        <v>0</v>
      </c>
      <c r="D54" s="136">
        <f t="shared" si="0"/>
        <v>49755655.0768</v>
      </c>
      <c r="E54" s="143"/>
      <c r="F54" s="135"/>
      <c r="G54" s="121">
        <v>38443</v>
      </c>
      <c r="H54" s="136">
        <f>SUM(GOM!H54+Pacific!H54)</f>
        <v>318305533</v>
      </c>
      <c r="I54" s="136">
        <f>SUM(GOM!I54+Pacific!I54)</f>
        <v>0</v>
      </c>
      <c r="J54" s="136">
        <f t="shared" si="1"/>
        <v>318305533</v>
      </c>
      <c r="K54" s="143"/>
      <c r="L54" s="134"/>
      <c r="M54" s="134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</row>
    <row r="55" spans="1:114" s="117" customFormat="1" ht="12.75">
      <c r="A55" s="121">
        <v>38473</v>
      </c>
      <c r="B55" s="136">
        <f>SUM(GOM!B55+Pacific!B55+(Alaska!B55*Alaska!F55))</f>
        <v>53036800.9128</v>
      </c>
      <c r="C55" s="136">
        <f>SUM(GOM!C55+Pacific!C55+(Alaska!C55*Alaska!F55))</f>
        <v>0</v>
      </c>
      <c r="D55" s="136">
        <f t="shared" si="0"/>
        <v>53036800.9128</v>
      </c>
      <c r="E55" s="143"/>
      <c r="F55" s="135"/>
      <c r="G55" s="121">
        <v>38473</v>
      </c>
      <c r="H55" s="136">
        <f>SUM(GOM!H55+Pacific!H55)</f>
        <v>334994409</v>
      </c>
      <c r="I55" s="136">
        <f>SUM(GOM!I55+Pacific!I55)</f>
        <v>0</v>
      </c>
      <c r="J55" s="136">
        <f t="shared" si="1"/>
        <v>334994409</v>
      </c>
      <c r="K55" s="143"/>
      <c r="L55" s="134"/>
      <c r="M55" s="134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</row>
    <row r="56" spans="1:114" s="117" customFormat="1" ht="12.75">
      <c r="A56" s="121">
        <v>38504</v>
      </c>
      <c r="B56" s="136">
        <f>SUM(GOM!B56+Pacific!B56+(Alaska!B56*Alaska!F56))</f>
        <v>49312839.7496</v>
      </c>
      <c r="C56" s="136">
        <f>SUM(GOM!C56+Pacific!C56+(Alaska!C56*Alaska!F56))</f>
        <v>0</v>
      </c>
      <c r="D56" s="136">
        <f t="shared" si="0"/>
        <v>49312839.7496</v>
      </c>
      <c r="E56" s="143"/>
      <c r="F56" s="135"/>
      <c r="G56" s="121">
        <v>38504</v>
      </c>
      <c r="H56" s="136">
        <f>SUM(GOM!H56+Pacific!H56)</f>
        <v>315482850</v>
      </c>
      <c r="I56" s="136">
        <f>SUM(GOM!I56+Pacific!I56)</f>
        <v>0</v>
      </c>
      <c r="J56" s="136">
        <f t="shared" si="1"/>
        <v>315482850</v>
      </c>
      <c r="K56" s="143"/>
      <c r="L56" s="134"/>
      <c r="M56" s="134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</row>
    <row r="57" spans="1:114" s="117" customFormat="1" ht="12.75">
      <c r="A57" s="121">
        <v>38534</v>
      </c>
      <c r="B57" s="136">
        <f>SUM(GOM!B57+Pacific!B57+(Alaska!B57*Alaska!F57))</f>
        <v>47334915.62</v>
      </c>
      <c r="C57" s="136">
        <f>SUM(GOM!C57+Pacific!C57+(Alaska!C57*Alaska!F57))</f>
        <v>0</v>
      </c>
      <c r="D57" s="136">
        <f aca="true" t="shared" si="2" ref="D57:D64">SUM(B57:C57)</f>
        <v>47334915.62</v>
      </c>
      <c r="E57" s="143"/>
      <c r="F57" s="135"/>
      <c r="G57" s="121">
        <v>38534</v>
      </c>
      <c r="H57" s="136">
        <f>SUM(GOM!H57+Pacific!H57)</f>
        <v>300198215</v>
      </c>
      <c r="I57" s="136">
        <f>SUM(GOM!I57+Pacific!I57)</f>
        <v>0</v>
      </c>
      <c r="J57" s="136">
        <f aca="true" t="shared" si="3" ref="J57:J64">SUM(H57:I57)</f>
        <v>300198215</v>
      </c>
      <c r="K57" s="143"/>
      <c r="L57" s="134"/>
      <c r="M57" s="134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</row>
    <row r="58" spans="1:114" s="117" customFormat="1" ht="12.75">
      <c r="A58" s="121">
        <v>38565</v>
      </c>
      <c r="B58" s="136">
        <f>SUM(GOM!B58+Pacific!B58+(Alaska!B58*Alaska!F58))</f>
        <v>44543830.8456</v>
      </c>
      <c r="C58" s="136">
        <f>SUM(GOM!C58+Pacific!C58+(Alaska!C58*Alaska!F58))</f>
        <v>178</v>
      </c>
      <c r="D58" s="136">
        <f t="shared" si="2"/>
        <v>44544008.8456</v>
      </c>
      <c r="E58" s="143"/>
      <c r="F58" s="135"/>
      <c r="G58" s="121">
        <v>38565</v>
      </c>
      <c r="H58" s="136">
        <f>SUM(GOM!H58+Pacific!H58)</f>
        <v>282452720</v>
      </c>
      <c r="I58" s="136">
        <f>SUM(GOM!I58+Pacific!I58)</f>
        <v>6700</v>
      </c>
      <c r="J58" s="136">
        <f t="shared" si="3"/>
        <v>282459420</v>
      </c>
      <c r="K58" s="143"/>
      <c r="L58" s="134"/>
      <c r="M58" s="134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</row>
    <row r="59" spans="1:114" s="117" customFormat="1" ht="12.75">
      <c r="A59" s="121">
        <v>38596</v>
      </c>
      <c r="B59" s="136">
        <f>SUM(GOM!B59+Pacific!B59+(Alaska!B59*Alaska!F59))</f>
        <v>16495450.3632</v>
      </c>
      <c r="C59" s="136">
        <f>SUM(GOM!C59+Pacific!C59+(Alaska!C59*Alaska!F59))</f>
        <v>0</v>
      </c>
      <c r="D59" s="136">
        <f t="shared" si="2"/>
        <v>16495450.3632</v>
      </c>
      <c r="E59" s="143"/>
      <c r="F59" s="135"/>
      <c r="G59" s="121">
        <v>38596</v>
      </c>
      <c r="H59" s="136">
        <f>SUM(GOM!H59+Pacific!H59)</f>
        <v>145069670</v>
      </c>
      <c r="I59" s="136">
        <f>SUM(GOM!I59+Pacific!I59)</f>
        <v>0</v>
      </c>
      <c r="J59" s="136">
        <f t="shared" si="3"/>
        <v>145069670</v>
      </c>
      <c r="K59" s="143"/>
      <c r="L59" s="134"/>
      <c r="M59" s="134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</row>
    <row r="60" spans="1:114" s="117" customFormat="1" ht="12.75">
      <c r="A60" s="121">
        <v>38626</v>
      </c>
      <c r="B60" s="136">
        <f>SUM(GOM!B60+Pacific!B60+(Alaska!B60*Alaska!F60))</f>
        <v>23999965.3512</v>
      </c>
      <c r="C60" s="136">
        <f>SUM(GOM!C60+Pacific!C60+(Alaska!C60*Alaska!F60))</f>
        <v>11849</v>
      </c>
      <c r="D60" s="136">
        <f t="shared" si="2"/>
        <v>24011814.3512</v>
      </c>
      <c r="E60" s="143"/>
      <c r="F60" s="135"/>
      <c r="G60" s="121">
        <v>38626</v>
      </c>
      <c r="H60" s="136">
        <f>SUM(GOM!H60+Pacific!H60)</f>
        <v>141209040</v>
      </c>
      <c r="I60" s="136">
        <f>SUM(GOM!I60+Pacific!I60)</f>
        <v>19913</v>
      </c>
      <c r="J60" s="136">
        <f t="shared" si="3"/>
        <v>141228953</v>
      </c>
      <c r="K60" s="143"/>
      <c r="L60" s="134"/>
      <c r="M60" s="134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</row>
    <row r="61" spans="1:114" s="117" customFormat="1" ht="12.75">
      <c r="A61" s="121">
        <v>38657</v>
      </c>
      <c r="B61" s="136">
        <f>SUM(GOM!B61+Pacific!B61+(Alaska!B61*Alaska!F61))</f>
        <v>31041049.1296</v>
      </c>
      <c r="C61" s="136">
        <f>SUM(GOM!C61+Pacific!C61+(Alaska!C61*Alaska!F61))</f>
        <v>0</v>
      </c>
      <c r="D61" s="136">
        <f t="shared" si="2"/>
        <v>31041049.1296</v>
      </c>
      <c r="E61" s="143"/>
      <c r="F61" s="135"/>
      <c r="G61" s="121">
        <v>38657</v>
      </c>
      <c r="H61" s="136">
        <f>SUM(GOM!H61+Pacific!H61)</f>
        <v>202543931</v>
      </c>
      <c r="I61" s="136">
        <f>SUM(GOM!I61+Pacific!I61)</f>
        <v>1209</v>
      </c>
      <c r="J61" s="136">
        <f t="shared" si="3"/>
        <v>202545140</v>
      </c>
      <c r="K61" s="143"/>
      <c r="L61" s="134"/>
      <c r="M61" s="134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</row>
    <row r="62" spans="1:114" s="117" customFormat="1" ht="12.75">
      <c r="A62" s="123">
        <v>38687</v>
      </c>
      <c r="B62" s="100">
        <f>SUM(GOM!B62+Pacific!B62+(Alaska!B62*Alaska!F62))</f>
        <v>37578590.8768</v>
      </c>
      <c r="C62" s="85">
        <f>SUM(GOM!C62+Pacific!C62+(Alaska!C62*Alaska!F62))</f>
        <v>0</v>
      </c>
      <c r="D62" s="100">
        <f t="shared" si="2"/>
        <v>37578590.8768</v>
      </c>
      <c r="E62" s="142">
        <f>SUM(D51:D62)</f>
        <v>497420287.5672</v>
      </c>
      <c r="F62" s="135"/>
      <c r="G62" s="123">
        <v>38687</v>
      </c>
      <c r="H62" s="100">
        <f>SUM(GOM!H62+Pacific!H62)</f>
        <v>238593850</v>
      </c>
      <c r="I62" s="100">
        <f>SUM(GOM!I62+Pacific!I62)</f>
        <v>0</v>
      </c>
      <c r="J62" s="100">
        <f t="shared" si="3"/>
        <v>238593850</v>
      </c>
      <c r="K62" s="142">
        <f>SUM(J51:J62)</f>
        <v>3214107530</v>
      </c>
      <c r="L62" s="134"/>
      <c r="M62" s="134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</row>
    <row r="63" spans="1:114" s="117" customFormat="1" ht="12.75">
      <c r="A63" s="121">
        <v>38718</v>
      </c>
      <c r="B63" s="136">
        <f>SUM(GOM!B63+Pacific!B63+(Alaska!B63*Alaska!F63))</f>
        <v>39372251.8632</v>
      </c>
      <c r="C63" s="136">
        <f>SUM(GOM!C63+Pacific!C63+(Alaska!C63*Alaska!F63))</f>
        <v>0</v>
      </c>
      <c r="D63" s="136">
        <f t="shared" si="2"/>
        <v>39372251.8632</v>
      </c>
      <c r="E63" s="143"/>
      <c r="F63" s="135"/>
      <c r="G63" s="121">
        <v>38718</v>
      </c>
      <c r="H63" s="136">
        <f>SUM(GOM!H63+Pacific!H63)</f>
        <v>249491695</v>
      </c>
      <c r="I63" s="136">
        <f>SUM(GOM!I63+Pacific!I63)</f>
        <v>0</v>
      </c>
      <c r="J63" s="136">
        <f t="shared" si="3"/>
        <v>249491695</v>
      </c>
      <c r="K63" s="143"/>
      <c r="L63" s="134"/>
      <c r="M63" s="134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</row>
    <row r="64" spans="1:114" s="109" customFormat="1" ht="12.75">
      <c r="A64" s="121">
        <v>38749</v>
      </c>
      <c r="B64" s="136">
        <f>SUM(GOM!B64+Pacific!B64+(Alaska!B64*Alaska!F64))</f>
        <v>34981090.3912</v>
      </c>
      <c r="C64" s="136">
        <f>SUM(GOM!C64+Pacific!C64+(Alaska!C64*Alaska!F64))</f>
        <v>10</v>
      </c>
      <c r="D64" s="136">
        <f t="shared" si="2"/>
        <v>34981100.3912</v>
      </c>
      <c r="E64" s="143"/>
      <c r="F64" s="135"/>
      <c r="G64" s="121">
        <v>38749</v>
      </c>
      <c r="H64" s="136">
        <f>SUM(GOM!H64+Pacific!H64)</f>
        <v>219131808</v>
      </c>
      <c r="I64" s="136">
        <f>SUM(GOM!I64+Pacific!I64)</f>
        <v>23386</v>
      </c>
      <c r="J64" s="136">
        <f t="shared" si="3"/>
        <v>219155194</v>
      </c>
      <c r="K64" s="74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</row>
    <row r="65" spans="1:114" s="109" customFormat="1" ht="12.75">
      <c r="A65" s="113">
        <v>38777</v>
      </c>
      <c r="B65" s="136">
        <f>SUM(GOM!B65+Pacific!B65+(Alaska!B65*Alaska!F65))</f>
        <v>39923913.8216</v>
      </c>
      <c r="C65" s="136">
        <f>SUM(GOM!C65+Pacific!C65+(Alaska!C65*Alaska!F65))</f>
        <v>0</v>
      </c>
      <c r="D65" s="136">
        <f aca="true" t="shared" si="4" ref="D65:D75">SUM(B65:C65)</f>
        <v>39923913.8216</v>
      </c>
      <c r="E65" s="143"/>
      <c r="F65" s="135"/>
      <c r="G65" s="113">
        <v>38777</v>
      </c>
      <c r="H65" s="136">
        <f>SUM(GOM!H65+Pacific!H65)</f>
        <v>245419297</v>
      </c>
      <c r="I65" s="136">
        <f>SUM(GOM!I65+Pacific!I65)</f>
        <v>0</v>
      </c>
      <c r="J65" s="136">
        <f aca="true" t="shared" si="5" ref="J65:J75">SUM(H65:I65)</f>
        <v>245419297</v>
      </c>
      <c r="K65" s="74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</row>
    <row r="66" spans="1:114" s="109" customFormat="1" ht="12.75">
      <c r="A66" s="113">
        <v>38808</v>
      </c>
      <c r="B66" s="136">
        <f>SUM(GOM!B66+Pacific!B66+(Alaska!B66*Alaska!F66))</f>
        <v>39589385.8464</v>
      </c>
      <c r="C66" s="136">
        <f>SUM(GOM!C66+Pacific!C66+(Alaska!C66*Alaska!F66))</f>
        <v>0</v>
      </c>
      <c r="D66" s="136">
        <f t="shared" si="4"/>
        <v>39589385.8464</v>
      </c>
      <c r="E66" s="143"/>
      <c r="F66" s="135"/>
      <c r="G66" s="113">
        <v>38808</v>
      </c>
      <c r="H66" s="136">
        <f>SUM(GOM!H66+Pacific!H66)</f>
        <v>243876104</v>
      </c>
      <c r="I66" s="136">
        <f>SUM(GOM!I66+Pacific!I66)</f>
        <v>0</v>
      </c>
      <c r="J66" s="136">
        <f t="shared" si="5"/>
        <v>243876104</v>
      </c>
      <c r="K66" s="74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</row>
    <row r="67" spans="1:114" s="109" customFormat="1" ht="12.75">
      <c r="A67" s="113">
        <v>38838</v>
      </c>
      <c r="B67" s="136">
        <f>SUM(GOM!B67+Pacific!B67+(Alaska!B67*Alaska!F67))</f>
        <v>42695267.8584</v>
      </c>
      <c r="C67" s="136">
        <f>SUM(GOM!C67+Pacific!C67+(Alaska!C67*Alaska!F67))</f>
        <v>24888</v>
      </c>
      <c r="D67" s="136">
        <f t="shared" si="4"/>
        <v>42720155.8584</v>
      </c>
      <c r="E67" s="143"/>
      <c r="F67" s="135"/>
      <c r="G67" s="113">
        <v>38838</v>
      </c>
      <c r="H67" s="136">
        <f>SUM(GOM!H67+Pacific!H67)</f>
        <v>262424384</v>
      </c>
      <c r="I67" s="136">
        <f>SUM(GOM!I67+Pacific!I67)</f>
        <v>17087</v>
      </c>
      <c r="J67" s="136">
        <f t="shared" si="5"/>
        <v>262441471</v>
      </c>
      <c r="K67" s="74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</row>
    <row r="68" spans="1:114" s="109" customFormat="1" ht="12.75">
      <c r="A68" s="113">
        <v>38869</v>
      </c>
      <c r="B68" s="136">
        <f>SUM(GOM!B68+Pacific!B68+(Alaska!B68*Alaska!F68))</f>
        <v>42263675.76</v>
      </c>
      <c r="C68" s="136">
        <f>SUM(GOM!C68+Pacific!C68+(Alaska!C68*Alaska!F68))</f>
        <v>31635</v>
      </c>
      <c r="D68" s="136">
        <f t="shared" si="4"/>
        <v>42295310.76</v>
      </c>
      <c r="E68" s="143"/>
      <c r="F68" s="135"/>
      <c r="G68" s="113">
        <v>38869</v>
      </c>
      <c r="H68" s="136">
        <f>SUM(GOM!H68+Pacific!H68)</f>
        <v>253002525</v>
      </c>
      <c r="I68" s="136">
        <f>SUM(GOM!I68+Pacific!I68)</f>
        <v>101926</v>
      </c>
      <c r="J68" s="136">
        <f t="shared" si="5"/>
        <v>253104451</v>
      </c>
      <c r="K68" s="74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</row>
    <row r="69" spans="1:114" s="109" customFormat="1" ht="12.75">
      <c r="A69" s="113">
        <v>38899</v>
      </c>
      <c r="B69" s="136">
        <f>SUM(GOM!B69+Pacific!B69+(Alaska!B69*Alaska!F69))</f>
        <v>44984561.9528</v>
      </c>
      <c r="C69" s="136">
        <f>SUM(GOM!C69+Pacific!C69+(Alaska!C69*Alaska!F69))</f>
        <v>36148</v>
      </c>
      <c r="D69" s="136">
        <f t="shared" si="4"/>
        <v>45020709.9528</v>
      </c>
      <c r="E69" s="143"/>
      <c r="F69" s="135"/>
      <c r="G69" s="113">
        <v>38899</v>
      </c>
      <c r="H69" s="136">
        <f>SUM(GOM!H69+Pacific!H69)</f>
        <v>261197287</v>
      </c>
      <c r="I69" s="136">
        <f>SUM(GOM!I69+Pacific!I69)</f>
        <v>494711</v>
      </c>
      <c r="J69" s="136">
        <f t="shared" si="5"/>
        <v>261691998</v>
      </c>
      <c r="K69" s="74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</row>
    <row r="70" spans="1:114" s="109" customFormat="1" ht="12.75">
      <c r="A70" s="113">
        <v>38930</v>
      </c>
      <c r="B70" s="136">
        <f>SUM(GOM!B70+Pacific!B70+(Alaska!B70*Alaska!F70))</f>
        <v>45626257.7376</v>
      </c>
      <c r="C70" s="136">
        <f>SUM(GOM!C70+Pacific!C70+(Alaska!C70*Alaska!F70))</f>
        <v>28358</v>
      </c>
      <c r="D70" s="136">
        <f t="shared" si="4"/>
        <v>45654615.7376</v>
      </c>
      <c r="E70" s="143"/>
      <c r="F70" s="135"/>
      <c r="G70" s="113">
        <v>38930</v>
      </c>
      <c r="H70" s="136">
        <f>SUM(GOM!H70+Pacific!H70)</f>
        <v>255629479</v>
      </c>
      <c r="I70" s="136">
        <f>SUM(GOM!I70+Pacific!I70)</f>
        <v>340883</v>
      </c>
      <c r="J70" s="136">
        <f t="shared" si="5"/>
        <v>255970362</v>
      </c>
      <c r="K70" s="74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</row>
    <row r="71" spans="1:114" s="109" customFormat="1" ht="12.75">
      <c r="A71" s="113">
        <v>38961</v>
      </c>
      <c r="B71" s="136">
        <f>SUM(GOM!B71+Pacific!B71+(Alaska!B71*Alaska!F71))</f>
        <v>42395851.7376</v>
      </c>
      <c r="C71" s="136">
        <f>SUM(GOM!C71+Pacific!C71+(Alaska!C71*Alaska!F71))</f>
        <v>0</v>
      </c>
      <c r="D71" s="136">
        <f t="shared" si="4"/>
        <v>42395851.7376</v>
      </c>
      <c r="E71" s="143"/>
      <c r="F71" s="135"/>
      <c r="G71" s="113">
        <v>38961</v>
      </c>
      <c r="H71" s="136">
        <f>SUM(GOM!H71+Pacific!H71)</f>
        <v>243339574</v>
      </c>
      <c r="I71" s="136">
        <f>SUM(GOM!I71+Pacific!I71)</f>
        <v>0</v>
      </c>
      <c r="J71" s="136">
        <f t="shared" si="5"/>
        <v>243339574</v>
      </c>
      <c r="K71" s="74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</row>
    <row r="72" spans="1:114" s="109" customFormat="1" ht="12.75">
      <c r="A72" s="113">
        <v>38991</v>
      </c>
      <c r="B72" s="136">
        <f>SUM(GOM!B72+Pacific!B72+(Alaska!B72*Alaska!F72))</f>
        <v>44521363.76</v>
      </c>
      <c r="C72" s="136">
        <f>SUM(GOM!C72+Pacific!C72+(Alaska!C72*Alaska!F72))</f>
        <v>1502</v>
      </c>
      <c r="D72" s="136">
        <f t="shared" si="4"/>
        <v>44522865.76</v>
      </c>
      <c r="E72" s="143"/>
      <c r="F72" s="135"/>
      <c r="G72" s="113">
        <v>38991</v>
      </c>
      <c r="H72" s="136">
        <f>SUM(GOM!H72+Pacific!H72)</f>
        <v>249165310</v>
      </c>
      <c r="I72" s="136">
        <f>SUM(GOM!I72+Pacific!I72)</f>
        <v>59857</v>
      </c>
      <c r="J72" s="136">
        <f t="shared" si="5"/>
        <v>249225167</v>
      </c>
      <c r="K72" s="74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</row>
    <row r="73" spans="1:114" s="109" customFormat="1" ht="12.75">
      <c r="A73" s="113">
        <v>39022</v>
      </c>
      <c r="B73" s="136">
        <f>SUM(GOM!B73+Pacific!B73+(Alaska!B73*Alaska!F73))</f>
        <v>42903365.78</v>
      </c>
      <c r="C73" s="136">
        <f>SUM(GOM!C73+Pacific!C73+(Alaska!C73*Alaska!F73))</f>
        <v>867</v>
      </c>
      <c r="D73" s="136">
        <f t="shared" si="4"/>
        <v>42904232.78</v>
      </c>
      <c r="E73" s="143"/>
      <c r="F73" s="135"/>
      <c r="G73" s="113">
        <v>39022</v>
      </c>
      <c r="H73" s="136">
        <f>SUM(GOM!H73+Pacific!H73)</f>
        <v>242567565</v>
      </c>
      <c r="I73" s="136">
        <f>SUM(GOM!I73+Pacific!I73)</f>
        <v>53974</v>
      </c>
      <c r="J73" s="136">
        <f t="shared" si="5"/>
        <v>242621539</v>
      </c>
      <c r="K73" s="74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</row>
    <row r="74" spans="1:97" s="117" customFormat="1" ht="12.75">
      <c r="A74" s="114">
        <v>39052</v>
      </c>
      <c r="B74" s="100">
        <f>SUM(GOM!B74+Pacific!B74+(Alaska!B74*Alaska!F74))</f>
        <v>43717152.704</v>
      </c>
      <c r="C74" s="100">
        <f>SUM(GOM!C74+Pacific!C74+(Alaska!C74*Alaska!F74))</f>
        <v>5213</v>
      </c>
      <c r="D74" s="100">
        <f t="shared" si="4"/>
        <v>43722365.704</v>
      </c>
      <c r="E74" s="142">
        <f>SUM(D63:D74)</f>
        <v>503102760.2127999</v>
      </c>
      <c r="F74" s="135"/>
      <c r="G74" s="114">
        <v>39052</v>
      </c>
      <c r="H74" s="100">
        <f>SUM(GOM!H74+Pacific!H74)</f>
        <v>246202232</v>
      </c>
      <c r="I74" s="100">
        <f>SUM(GOM!I74+Pacific!I74)</f>
        <v>149502</v>
      </c>
      <c r="J74" s="100">
        <f t="shared" si="5"/>
        <v>246351734</v>
      </c>
      <c r="K74" s="142">
        <f>SUM(J63:J74)</f>
        <v>2972688586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</row>
    <row r="75" spans="1:114" s="109" customFormat="1" ht="12.75">
      <c r="A75" s="124">
        <v>39083</v>
      </c>
      <c r="B75" s="136">
        <f>SUM(GOM!B75+Pacific!B75+(Alaska!B75*Alaska!F75))</f>
        <v>43661589.2352</v>
      </c>
      <c r="C75" s="136">
        <f>SUM(GOM!C75+Pacific!C75+(Alaska!C75*Alaska!F75))</f>
        <v>15288</v>
      </c>
      <c r="D75" s="136">
        <f t="shared" si="4"/>
        <v>43676877.2352</v>
      </c>
      <c r="E75" s="143"/>
      <c r="F75" s="135"/>
      <c r="G75" s="124">
        <v>39083</v>
      </c>
      <c r="H75" s="136">
        <f>SUM(GOM!H75+Pacific!H75)</f>
        <v>240569605</v>
      </c>
      <c r="I75" s="136">
        <f>SUM(GOM!I75+Pacific!I75)</f>
        <v>179433</v>
      </c>
      <c r="J75" s="136">
        <f t="shared" si="5"/>
        <v>240749038</v>
      </c>
      <c r="K75" s="74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</row>
    <row r="76" spans="1:114" s="109" customFormat="1" ht="12.75">
      <c r="A76" s="124">
        <v>39114</v>
      </c>
      <c r="B76" s="136">
        <f>SUM(GOM!B76+Pacific!B76+(Alaska!B76*Alaska!F76))</f>
        <v>38977528.7824</v>
      </c>
      <c r="C76" s="136">
        <f>SUM(GOM!C76+Pacific!C76+(Alaska!C76*Alaska!F76))</f>
        <v>26182</v>
      </c>
      <c r="D76" s="136">
        <f aca="true" t="shared" si="6" ref="D76:D81">SUM(B76:C76)</f>
        <v>39003710.7824</v>
      </c>
      <c r="E76" s="143"/>
      <c r="F76" s="135"/>
      <c r="G76" s="124">
        <v>39114</v>
      </c>
      <c r="H76" s="136">
        <f>SUM(GOM!H76+Pacific!H76)</f>
        <v>218496425</v>
      </c>
      <c r="I76" s="136">
        <f>SUM(GOM!I76+Pacific!I76)</f>
        <v>160982</v>
      </c>
      <c r="J76" s="136">
        <f aca="true" t="shared" si="7" ref="J76:J81">SUM(H76:I76)</f>
        <v>218657407</v>
      </c>
      <c r="K76" s="74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</row>
    <row r="77" spans="1:114" s="109" customFormat="1" ht="12.75">
      <c r="A77" s="124">
        <v>39142</v>
      </c>
      <c r="B77" s="136">
        <f>SUM(GOM!B77+Pacific!B77+(Alaska!B77*Alaska!F77))</f>
        <v>41810408.2056</v>
      </c>
      <c r="C77" s="136">
        <f>SUM(GOM!C77+Pacific!C77+(Alaska!C77*Alaska!F77))</f>
        <v>26059</v>
      </c>
      <c r="D77" s="136">
        <f t="shared" si="6"/>
        <v>41836467.2056</v>
      </c>
      <c r="E77" s="143"/>
      <c r="F77" s="135"/>
      <c r="G77" s="124">
        <v>39142</v>
      </c>
      <c r="H77" s="136">
        <f>SUM(GOM!H77+Pacific!H77)</f>
        <v>243854984</v>
      </c>
      <c r="I77" s="136">
        <f>SUM(GOM!I77+Pacific!I77)</f>
        <v>871010</v>
      </c>
      <c r="J77" s="136">
        <f t="shared" si="7"/>
        <v>244725994</v>
      </c>
      <c r="K77" s="74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</row>
    <row r="78" spans="1:114" s="109" customFormat="1" ht="12.75">
      <c r="A78" s="124">
        <v>39173</v>
      </c>
      <c r="B78" s="136">
        <f>SUM(GOM!B78+Pacific!B78+(Alaska!B78*Alaska!F78))</f>
        <v>42456809.6224</v>
      </c>
      <c r="C78" s="136">
        <f>SUM(GOM!C78+Pacific!C78+(Alaska!C78*Alaska!F78))</f>
        <v>32633</v>
      </c>
      <c r="D78" s="136">
        <f t="shared" si="6"/>
        <v>42489442.6224</v>
      </c>
      <c r="E78" s="143"/>
      <c r="F78" s="135"/>
      <c r="G78" s="124">
        <v>39173</v>
      </c>
      <c r="H78" s="136">
        <f>SUM(GOM!H78+Pacific!H78)</f>
        <v>237825606</v>
      </c>
      <c r="I78" s="136">
        <f>SUM(GOM!I78+Pacific!I78)</f>
        <v>1104975</v>
      </c>
      <c r="J78" s="136">
        <f t="shared" si="7"/>
        <v>238930581</v>
      </c>
      <c r="K78" s="74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</row>
    <row r="79" spans="1:114" s="109" customFormat="1" ht="12.75">
      <c r="A79" s="124">
        <v>39203</v>
      </c>
      <c r="B79" s="136">
        <f>SUM(GOM!B79+Pacific!B79+(Alaska!B79*Alaska!F79))</f>
        <v>44177412.2712</v>
      </c>
      <c r="C79" s="136">
        <f>SUM(GOM!C79+Pacific!C79+(Alaska!C79*Alaska!F79))</f>
        <v>28497</v>
      </c>
      <c r="D79" s="136">
        <f t="shared" si="6"/>
        <v>44205909.2712</v>
      </c>
      <c r="E79" s="143"/>
      <c r="F79" s="135"/>
      <c r="G79" s="124">
        <v>39203</v>
      </c>
      <c r="H79" s="136">
        <f>SUM(GOM!H79+Pacific!H79)</f>
        <v>247419375</v>
      </c>
      <c r="I79" s="136">
        <f>SUM(GOM!I79+Pacific!I79)</f>
        <v>1266973</v>
      </c>
      <c r="J79" s="136">
        <f t="shared" si="7"/>
        <v>248686348</v>
      </c>
      <c r="K79" s="74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</row>
    <row r="80" spans="1:114" s="109" customFormat="1" ht="12.75">
      <c r="A80" s="124">
        <v>39234</v>
      </c>
      <c r="B80" s="136">
        <f>SUM(GOM!B80+Pacific!B80+(Alaska!B80*Alaska!F80))</f>
        <v>41979692.8368</v>
      </c>
      <c r="C80" s="136">
        <f>SUM(GOM!C80+Pacific!C80+(Alaska!C80*Alaska!F80))</f>
        <v>33855</v>
      </c>
      <c r="D80" s="136">
        <f t="shared" si="6"/>
        <v>42013547.8368</v>
      </c>
      <c r="E80" s="143"/>
      <c r="F80" s="135"/>
      <c r="G80" s="124">
        <v>39234</v>
      </c>
      <c r="H80" s="136">
        <f>SUM(GOM!H80+Pacific!H80)</f>
        <v>232593546</v>
      </c>
      <c r="I80" s="136">
        <f>SUM(GOM!I80+Pacific!I80)</f>
        <v>2076607</v>
      </c>
      <c r="J80" s="136">
        <f t="shared" si="7"/>
        <v>234670153</v>
      </c>
      <c r="K80" s="74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</row>
    <row r="81" spans="1:114" s="109" customFormat="1" ht="12.75">
      <c r="A81" s="124">
        <v>39264</v>
      </c>
      <c r="B81" s="136">
        <f>SUM(GOM!B81+Pacific!B81+(Alaska!B81*Alaska!F81))</f>
        <v>40766300.8072</v>
      </c>
      <c r="C81" s="136">
        <f>SUM(GOM!C81+Pacific!C81+(Alaska!C81*Alaska!F81))</f>
        <v>148000</v>
      </c>
      <c r="D81" s="136">
        <f t="shared" si="6"/>
        <v>40914300.8072</v>
      </c>
      <c r="E81" s="143"/>
      <c r="F81" s="135"/>
      <c r="G81" s="124">
        <v>39264</v>
      </c>
      <c r="H81" s="136">
        <f>SUM(GOM!H81+Pacific!H81)</f>
        <v>232437718</v>
      </c>
      <c r="I81" s="136">
        <f>SUM(GOM!I81+Pacific!I81)</f>
        <v>4612953</v>
      </c>
      <c r="J81" s="136">
        <f t="shared" si="7"/>
        <v>237050671</v>
      </c>
      <c r="K81" s="74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</row>
    <row r="82" spans="1:114" s="109" customFormat="1" ht="12.75">
      <c r="A82" s="124">
        <v>39295</v>
      </c>
      <c r="B82" s="136">
        <f>SUM(GOM!B82+Pacific!B82+(Alaska!B82*Alaska!F82))</f>
        <v>40835097.0432</v>
      </c>
      <c r="C82" s="136">
        <f>SUM(GOM!C82+Pacific!C82+(Alaska!C82*Alaska!F82))</f>
        <v>113543</v>
      </c>
      <c r="D82" s="136">
        <f aca="true" t="shared" si="8" ref="D82:D87">SUM(B82:C82)</f>
        <v>40948640.0432</v>
      </c>
      <c r="E82" s="143"/>
      <c r="F82" s="135"/>
      <c r="G82" s="124">
        <v>39295</v>
      </c>
      <c r="H82" s="136">
        <f>SUM(GOM!H82+Pacific!H82)</f>
        <v>227883542</v>
      </c>
      <c r="I82" s="136">
        <f>SUM(GOM!I82+Pacific!I82)</f>
        <v>7176524</v>
      </c>
      <c r="J82" s="136">
        <f aca="true" t="shared" si="9" ref="J82:J87">SUM(H82:I82)</f>
        <v>235060066</v>
      </c>
      <c r="K82" s="74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</row>
    <row r="83" spans="1:114" s="109" customFormat="1" ht="12.75">
      <c r="A83" s="124">
        <v>39326</v>
      </c>
      <c r="B83" s="136">
        <f>SUM(GOM!B83+Pacific!B83+(Alaska!B83*Alaska!F83))</f>
        <v>37313029.3776</v>
      </c>
      <c r="C83" s="136">
        <f>SUM(GOM!C83+Pacific!C83+(Alaska!C83*Alaska!F83))</f>
        <v>361560</v>
      </c>
      <c r="D83" s="136">
        <f t="shared" si="8"/>
        <v>37674589.3776</v>
      </c>
      <c r="E83" s="143"/>
      <c r="F83" s="135"/>
      <c r="G83" s="124">
        <v>39326</v>
      </c>
      <c r="H83" s="136">
        <f>SUM(GOM!H83+Pacific!H83)</f>
        <v>217883577</v>
      </c>
      <c r="I83" s="136">
        <f>SUM(GOM!I83+Pacific!I83)</f>
        <v>9188787</v>
      </c>
      <c r="J83" s="136">
        <f t="shared" si="9"/>
        <v>227072364</v>
      </c>
      <c r="K83" s="74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</row>
    <row r="84" spans="1:114" s="109" customFormat="1" ht="12.75">
      <c r="A84" s="124">
        <v>39356</v>
      </c>
      <c r="B84" s="136">
        <f>SUM(GOM!B84+Pacific!B84+(Alaska!B84*Alaska!F84))</f>
        <v>40316710.0344</v>
      </c>
      <c r="C84" s="136">
        <f>SUM(GOM!C84+Pacific!C84+(Alaska!C84*Alaska!F84))</f>
        <v>660931</v>
      </c>
      <c r="D84" s="136">
        <f t="shared" si="8"/>
        <v>40977641.0344</v>
      </c>
      <c r="E84" s="143"/>
      <c r="F84" s="135"/>
      <c r="G84" s="124">
        <v>39356</v>
      </c>
      <c r="H84" s="136">
        <f>SUM(GOM!H84+Pacific!H84)</f>
        <v>232072146</v>
      </c>
      <c r="I84" s="136">
        <f>SUM(GOM!I84+Pacific!I84)</f>
        <v>11257918</v>
      </c>
      <c r="J84" s="136">
        <f t="shared" si="9"/>
        <v>243330064</v>
      </c>
      <c r="K84" s="74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</row>
    <row r="85" spans="1:114" s="109" customFormat="1" ht="12.75">
      <c r="A85" s="124">
        <v>39387</v>
      </c>
      <c r="B85" s="136">
        <f>SUM(GOM!B85+Pacific!B85+(Alaska!B85*Alaska!F85))</f>
        <v>35982052.8768</v>
      </c>
      <c r="C85" s="136">
        <f>SUM(GOM!C85+Pacific!C85+(Alaska!C85*Alaska!F85))</f>
        <v>1641505</v>
      </c>
      <c r="D85" s="136">
        <f t="shared" si="8"/>
        <v>37623557.8768</v>
      </c>
      <c r="E85" s="143"/>
      <c r="F85" s="135"/>
      <c r="G85" s="124">
        <v>39387</v>
      </c>
      <c r="H85" s="136">
        <f>SUM(GOM!H85+Pacific!H85)</f>
        <v>223023022</v>
      </c>
      <c r="I85" s="136">
        <f>SUM(GOM!I85+Pacific!I85)</f>
        <v>14150289</v>
      </c>
      <c r="J85" s="136">
        <f t="shared" si="9"/>
        <v>237173311</v>
      </c>
      <c r="K85" s="74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</row>
    <row r="86" spans="1:97" s="117" customFormat="1" ht="12.75">
      <c r="A86" s="125">
        <v>39417</v>
      </c>
      <c r="B86" s="100">
        <f>SUM(GOM!B86+Pacific!B86+(Alaska!B86*Alaska!F86))</f>
        <v>39135938.4104</v>
      </c>
      <c r="C86" s="100">
        <f>SUM(GOM!C86+Pacific!C86+(Alaska!C86*Alaska!F86))</f>
        <v>1828556</v>
      </c>
      <c r="D86" s="100">
        <f t="shared" si="8"/>
        <v>40964494.4104</v>
      </c>
      <c r="E86" s="142">
        <f>SUM(D75:D86)</f>
        <v>492329178.50320005</v>
      </c>
      <c r="F86" s="135"/>
      <c r="G86" s="125">
        <v>39417</v>
      </c>
      <c r="H86" s="100">
        <f>SUM(GOM!H86+Pacific!H86)</f>
        <v>232935548</v>
      </c>
      <c r="I86" s="100">
        <f>SUM(GOM!I86+Pacific!I86)</f>
        <v>21041465</v>
      </c>
      <c r="J86" s="100">
        <f t="shared" si="9"/>
        <v>253977013</v>
      </c>
      <c r="K86" s="142">
        <f>SUM(J75:J86)</f>
        <v>2860083010</v>
      </c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</row>
    <row r="87" spans="1:10" ht="12.75">
      <c r="A87" s="145">
        <v>39448</v>
      </c>
      <c r="B87" s="136">
        <f>SUM(GOM!B87+Pacific!B87+(Alaska!B87*Alaska!F87))</f>
        <v>36966925.1032</v>
      </c>
      <c r="C87" s="136">
        <f>SUM(GOM!C87+Pacific!C87+(Alaska!C87*Alaska!F87))</f>
        <v>2478070</v>
      </c>
      <c r="D87" s="136">
        <f t="shared" si="8"/>
        <v>39444995.1032</v>
      </c>
      <c r="F87" s="148"/>
      <c r="G87" s="145">
        <v>39448</v>
      </c>
      <c r="H87" s="136">
        <f>SUM(GOM!H87+Pacific!H87)</f>
        <v>210180290</v>
      </c>
      <c r="I87" s="136">
        <f>SUM(GOM!I87+Pacific!I87)</f>
        <v>28327908</v>
      </c>
      <c r="J87" s="136">
        <f t="shared" si="9"/>
        <v>238508198</v>
      </c>
    </row>
    <row r="88" spans="1:10" ht="12.75">
      <c r="A88" s="145">
        <v>39479</v>
      </c>
      <c r="B88" s="136">
        <f>SUM(GOM!B88+Pacific!B88+(Alaska!B88*Alaska!F88))</f>
        <v>30079722.932</v>
      </c>
      <c r="C88" s="136">
        <f>SUM(GOM!C88+Pacific!C88+(Alaska!C88*Alaska!F88))</f>
        <v>7387039</v>
      </c>
      <c r="D88" s="136">
        <f>SUM(B88:C88)</f>
        <v>37466761.932</v>
      </c>
      <c r="F88" s="148"/>
      <c r="G88" s="145">
        <v>39479</v>
      </c>
      <c r="H88" s="136">
        <f>SUM(GOM!H88+Pacific!H88)</f>
        <v>174105795</v>
      </c>
      <c r="I88" s="136">
        <f>SUM(GOM!I88+Pacific!I88)</f>
        <v>33703704</v>
      </c>
      <c r="J88" s="136">
        <f>SUM(H88:I88)</f>
        <v>207809499</v>
      </c>
    </row>
    <row r="89" spans="1:10" ht="12.75">
      <c r="A89" s="145">
        <v>39508</v>
      </c>
      <c r="B89" s="136">
        <f>SUM(GOM!B89+Pacific!B89+(Alaska!B89*Alaska!F89))</f>
        <v>2641681.1488</v>
      </c>
      <c r="C89" s="136">
        <f>SUM(GOM!C89+Pacific!C89+(Alaska!C89*Alaska!F89))</f>
        <v>885027</v>
      </c>
      <c r="D89" s="136">
        <f>SUM(B89:C89)</f>
        <v>3526708.1488</v>
      </c>
      <c r="F89" s="148"/>
      <c r="G89" s="145">
        <v>39508</v>
      </c>
      <c r="H89" s="136">
        <f>SUM(GOM!H89+Pacific!H89)</f>
        <v>27868244</v>
      </c>
      <c r="I89" s="136">
        <f>SUM(GOM!I89+Pacific!I89)</f>
        <v>5198477</v>
      </c>
      <c r="J89" s="136">
        <f>SUM(H89:I89)</f>
        <v>33066721</v>
      </c>
    </row>
    <row r="90" spans="1:114" s="17" customFormat="1" ht="12.75" customHeight="1" thickBot="1">
      <c r="A90" s="14" t="s">
        <v>7</v>
      </c>
      <c r="B90" s="15"/>
      <c r="C90" s="16"/>
      <c r="D90" s="15"/>
      <c r="E90" s="98"/>
      <c r="F90" s="152"/>
      <c r="G90" s="37"/>
      <c r="H90" s="19"/>
      <c r="I90" s="55"/>
      <c r="J90" s="19"/>
      <c r="K90" s="99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</row>
    <row r="91" spans="1:114" s="17" customFormat="1" ht="10.5">
      <c r="A91" s="18" t="s">
        <v>17</v>
      </c>
      <c r="B91" s="19"/>
      <c r="C91" s="19"/>
      <c r="D91" s="19"/>
      <c r="E91" s="153"/>
      <c r="F91" s="54"/>
      <c r="G91" s="37"/>
      <c r="H91" s="19"/>
      <c r="I91" s="19"/>
      <c r="J91" s="19"/>
      <c r="K91" s="153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</row>
    <row r="92" spans="1:114" s="17" customFormat="1" ht="10.5">
      <c r="A92" s="19" t="s">
        <v>19</v>
      </c>
      <c r="B92" s="19"/>
      <c r="C92" s="19"/>
      <c r="D92" s="19"/>
      <c r="E92" s="19"/>
      <c r="F92" s="54"/>
      <c r="G92" s="37"/>
      <c r="H92" s="19"/>
      <c r="I92" s="19"/>
      <c r="J92" s="19"/>
      <c r="K92" s="19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</row>
    <row r="93" spans="1:97" s="17" customFormat="1" ht="12.75" customHeight="1">
      <c r="A93" s="173" t="s">
        <v>20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</row>
    <row r="94" spans="1:6" ht="12.75">
      <c r="A94" s="35"/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spans="1:97" s="22" customFormat="1" ht="12.75">
      <c r="A99" s="43"/>
      <c r="G99" s="43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</row>
    <row r="100" spans="1:97" s="22" customFormat="1" ht="12.75">
      <c r="A100" s="43"/>
      <c r="G100" s="43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</row>
    <row r="101" spans="1:97" s="22" customFormat="1" ht="12.75">
      <c r="A101" s="43"/>
      <c r="G101" s="43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</row>
    <row r="102" spans="1:97" s="22" customFormat="1" ht="12.75">
      <c r="A102" s="43"/>
      <c r="G102" s="43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</row>
    <row r="103" spans="1:97" s="22" customFormat="1" ht="12.75">
      <c r="A103" s="43"/>
      <c r="G103" s="43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</row>
    <row r="104" spans="1:97" s="22" customFormat="1" ht="12.75">
      <c r="A104" s="43"/>
      <c r="G104" s="43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</row>
    <row r="105" spans="1:97" s="22" customFormat="1" ht="12.75">
      <c r="A105" s="43"/>
      <c r="G105" s="43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</row>
    <row r="106" spans="1:97" s="22" customFormat="1" ht="12.75">
      <c r="A106" s="43"/>
      <c r="G106" s="43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</row>
    <row r="107" spans="1:97" s="22" customFormat="1" ht="12.75">
      <c r="A107" s="43"/>
      <c r="G107" s="43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</row>
    <row r="108" spans="1:97" s="22" customFormat="1" ht="12.75">
      <c r="A108" s="43"/>
      <c r="G108" s="43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</row>
    <row r="109" spans="1:97" s="22" customFormat="1" ht="12.75">
      <c r="A109" s="43"/>
      <c r="G109" s="43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</row>
    <row r="110" spans="1:97" s="22" customFormat="1" ht="12.75">
      <c r="A110" s="43"/>
      <c r="G110" s="43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</row>
    <row r="111" spans="1:97" s="22" customFormat="1" ht="12.75">
      <c r="A111" s="43"/>
      <c r="G111" s="43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</row>
    <row r="112" spans="1:97" s="22" customFormat="1" ht="12.75">
      <c r="A112" s="43"/>
      <c r="G112" s="43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</row>
    <row r="113" spans="1:97" s="22" customFormat="1" ht="12.75">
      <c r="A113" s="43"/>
      <c r="G113" s="43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</row>
    <row r="114" spans="1:97" s="22" customFormat="1" ht="12.75">
      <c r="A114" s="43"/>
      <c r="G114" s="43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</row>
    <row r="115" spans="1:97" s="22" customFormat="1" ht="12.75">
      <c r="A115" s="43"/>
      <c r="G115" s="43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</row>
    <row r="116" spans="1:97" s="22" customFormat="1" ht="12.75">
      <c r="A116" s="43"/>
      <c r="G116" s="43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</row>
    <row r="117" spans="1:97" s="22" customFormat="1" ht="12.75">
      <c r="A117" s="43"/>
      <c r="G117" s="43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</row>
    <row r="118" spans="1:97" s="22" customFormat="1" ht="12.75">
      <c r="A118" s="43"/>
      <c r="G118" s="43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</row>
    <row r="119" spans="1:97" s="22" customFormat="1" ht="12.75">
      <c r="A119" s="43"/>
      <c r="G119" s="43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</row>
    <row r="120" spans="1:97" s="22" customFormat="1" ht="12.75">
      <c r="A120" s="43"/>
      <c r="G120" s="43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</row>
    <row r="121" spans="1:97" s="22" customFormat="1" ht="12.75">
      <c r="A121" s="43"/>
      <c r="G121" s="43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</row>
    <row r="122" spans="1:97" s="22" customFormat="1" ht="12.75">
      <c r="A122" s="43"/>
      <c r="G122" s="43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</row>
    <row r="123" spans="1:97" s="22" customFormat="1" ht="12.75">
      <c r="A123" s="43"/>
      <c r="G123" s="43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</row>
    <row r="124" spans="1:97" s="22" customFormat="1" ht="12.75">
      <c r="A124" s="43"/>
      <c r="G124" s="43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</row>
    <row r="125" spans="1:97" s="22" customFormat="1" ht="12.75">
      <c r="A125" s="43"/>
      <c r="G125" s="43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</row>
    <row r="126" spans="1:97" s="22" customFormat="1" ht="12.75">
      <c r="A126" s="43"/>
      <c r="G126" s="43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</row>
    <row r="127" spans="1:97" s="22" customFormat="1" ht="12.75">
      <c r="A127" s="43"/>
      <c r="G127" s="43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</row>
    <row r="128" spans="1:97" s="22" customFormat="1" ht="12.75">
      <c r="A128" s="43"/>
      <c r="G128" s="43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</row>
    <row r="129" spans="1:97" s="22" customFormat="1" ht="12.75">
      <c r="A129" s="43"/>
      <c r="G129" s="43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</row>
    <row r="130" spans="1:97" s="22" customFormat="1" ht="12.75">
      <c r="A130" s="43"/>
      <c r="G130" s="43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</row>
    <row r="131" spans="1:97" s="22" customFormat="1" ht="12.75">
      <c r="A131" s="43"/>
      <c r="G131" s="43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</row>
    <row r="132" spans="1:97" s="22" customFormat="1" ht="12.75">
      <c r="A132" s="43"/>
      <c r="G132" s="43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</row>
    <row r="133" spans="1:97" s="22" customFormat="1" ht="12.75">
      <c r="A133" s="43"/>
      <c r="G133" s="43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</row>
    <row r="134" spans="1:97" s="22" customFormat="1" ht="12.75">
      <c r="A134" s="43"/>
      <c r="G134" s="43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</row>
    <row r="135" spans="1:97" s="22" customFormat="1" ht="12.75">
      <c r="A135" s="43"/>
      <c r="G135" s="43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</row>
    <row r="136" spans="1:97" s="22" customFormat="1" ht="12.75">
      <c r="A136" s="43"/>
      <c r="G136" s="43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</row>
    <row r="137" spans="1:97" s="22" customFormat="1" ht="12.75">
      <c r="A137" s="43"/>
      <c r="G137" s="43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</row>
    <row r="138" spans="1:97" s="22" customFormat="1" ht="12.75">
      <c r="A138" s="43"/>
      <c r="G138" s="43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</row>
    <row r="139" spans="1:97" s="22" customFormat="1" ht="12.75">
      <c r="A139" s="43"/>
      <c r="G139" s="43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</row>
    <row r="140" spans="1:97" s="22" customFormat="1" ht="12.75">
      <c r="A140" s="43"/>
      <c r="G140" s="43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</row>
    <row r="141" spans="1:97" s="22" customFormat="1" ht="12.75">
      <c r="A141" s="43"/>
      <c r="G141" s="43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</row>
    <row r="142" spans="1:97" s="22" customFormat="1" ht="12.75">
      <c r="A142" s="43"/>
      <c r="G142" s="43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</row>
    <row r="143" spans="1:97" s="22" customFormat="1" ht="12.75">
      <c r="A143" s="43"/>
      <c r="G143" s="43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</row>
    <row r="144" spans="1:97" s="22" customFormat="1" ht="12.75">
      <c r="A144" s="43"/>
      <c r="G144" s="43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</row>
    <row r="145" spans="1:97" s="22" customFormat="1" ht="12.75">
      <c r="A145" s="43"/>
      <c r="G145" s="43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</row>
    <row r="146" spans="1:97" s="22" customFormat="1" ht="12.75">
      <c r="A146" s="43"/>
      <c r="G146" s="43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</row>
    <row r="147" spans="1:97" s="22" customFormat="1" ht="12.75">
      <c r="A147" s="43"/>
      <c r="G147" s="43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</row>
    <row r="148" spans="1:97" s="22" customFormat="1" ht="12.75">
      <c r="A148" s="43"/>
      <c r="G148" s="43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</row>
    <row r="149" spans="1:97" s="22" customFormat="1" ht="12.75">
      <c r="A149" s="43"/>
      <c r="G149" s="43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</row>
    <row r="150" spans="1:97" s="22" customFormat="1" ht="12.75">
      <c r="A150" s="43"/>
      <c r="G150" s="43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</row>
    <row r="151" spans="1:97" s="22" customFormat="1" ht="12.75">
      <c r="A151" s="43"/>
      <c r="G151" s="43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</row>
    <row r="152" spans="1:97" s="22" customFormat="1" ht="12.75">
      <c r="A152" s="43"/>
      <c r="G152" s="43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</row>
    <row r="153" spans="1:97" s="22" customFormat="1" ht="12.75">
      <c r="A153" s="43"/>
      <c r="G153" s="43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</row>
    <row r="154" spans="1:97" s="22" customFormat="1" ht="12.75">
      <c r="A154" s="43"/>
      <c r="G154" s="43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</row>
    <row r="155" spans="1:97" s="22" customFormat="1" ht="12.75">
      <c r="A155" s="43"/>
      <c r="G155" s="43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</row>
    <row r="156" spans="1:97" s="22" customFormat="1" ht="12.75">
      <c r="A156" s="43"/>
      <c r="G156" s="43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</row>
    <row r="157" spans="1:97" s="22" customFormat="1" ht="12.75">
      <c r="A157" s="43"/>
      <c r="G157" s="43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</row>
    <row r="158" spans="1:97" s="22" customFormat="1" ht="12.75">
      <c r="A158" s="43"/>
      <c r="G158" s="43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</row>
    <row r="159" spans="1:97" s="22" customFormat="1" ht="12.75">
      <c r="A159" s="43"/>
      <c r="G159" s="43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</row>
    <row r="160" spans="1:97" s="22" customFormat="1" ht="12.75">
      <c r="A160" s="43"/>
      <c r="G160" s="43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</row>
    <row r="161" spans="1:97" s="22" customFormat="1" ht="12.75">
      <c r="A161" s="43"/>
      <c r="G161" s="43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</row>
    <row r="162" spans="1:97" s="22" customFormat="1" ht="12.75">
      <c r="A162" s="43"/>
      <c r="G162" s="43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</row>
    <row r="163" spans="1:97" s="22" customFormat="1" ht="12.75">
      <c r="A163" s="43"/>
      <c r="G163" s="43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</row>
    <row r="164" spans="1:97" s="22" customFormat="1" ht="12.75">
      <c r="A164" s="43"/>
      <c r="G164" s="43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</row>
    <row r="165" spans="1:97" s="22" customFormat="1" ht="12.75">
      <c r="A165" s="43"/>
      <c r="G165" s="43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</row>
    <row r="166" spans="1:97" s="22" customFormat="1" ht="12.75">
      <c r="A166" s="43"/>
      <c r="G166" s="43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</row>
    <row r="167" spans="1:97" s="22" customFormat="1" ht="12.75">
      <c r="A167" s="43"/>
      <c r="G167" s="43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</row>
    <row r="168" spans="1:97" s="22" customFormat="1" ht="12.75">
      <c r="A168" s="43"/>
      <c r="G168" s="43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</row>
    <row r="169" spans="1:97" s="22" customFormat="1" ht="12.75">
      <c r="A169" s="43"/>
      <c r="G169" s="43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</row>
    <row r="170" spans="1:97" s="22" customFormat="1" ht="12.75">
      <c r="A170" s="43"/>
      <c r="G170" s="43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</row>
    <row r="171" spans="1:97" s="22" customFormat="1" ht="12.75">
      <c r="A171" s="43"/>
      <c r="G171" s="43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</row>
    <row r="172" spans="1:97" s="22" customFormat="1" ht="12.75">
      <c r="A172" s="43"/>
      <c r="G172" s="43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</row>
    <row r="173" spans="1:97" s="22" customFormat="1" ht="12.75">
      <c r="A173" s="43"/>
      <c r="G173" s="43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</row>
    <row r="174" spans="1:97" s="22" customFormat="1" ht="12.75">
      <c r="A174" s="43"/>
      <c r="G174" s="43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</row>
    <row r="175" spans="1:97" s="22" customFormat="1" ht="12.75">
      <c r="A175" s="43"/>
      <c r="G175" s="43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</row>
    <row r="176" spans="1:97" s="22" customFormat="1" ht="12.75">
      <c r="A176" s="43"/>
      <c r="G176" s="43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</row>
    <row r="177" spans="1:97" s="22" customFormat="1" ht="12.75">
      <c r="A177" s="43"/>
      <c r="G177" s="43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</row>
    <row r="178" spans="1:97" s="22" customFormat="1" ht="12.75">
      <c r="A178" s="43"/>
      <c r="G178" s="43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</row>
    <row r="179" spans="1:97" s="22" customFormat="1" ht="12.75">
      <c r="A179" s="43"/>
      <c r="G179" s="43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</row>
    <row r="180" spans="1:97" s="22" customFormat="1" ht="12.75">
      <c r="A180" s="43"/>
      <c r="G180" s="43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</row>
    <row r="181" spans="1:97" s="22" customFormat="1" ht="12.75">
      <c r="A181" s="43"/>
      <c r="G181" s="43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</row>
    <row r="182" spans="1:97" s="22" customFormat="1" ht="12.75">
      <c r="A182" s="43"/>
      <c r="G182" s="43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</row>
    <row r="183" spans="1:97" s="22" customFormat="1" ht="12.75">
      <c r="A183" s="43"/>
      <c r="G183" s="43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</row>
    <row r="184" spans="1:97" s="22" customFormat="1" ht="12.75">
      <c r="A184" s="43"/>
      <c r="G184" s="43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</row>
    <row r="185" spans="1:97" s="22" customFormat="1" ht="12.75">
      <c r="A185" s="43"/>
      <c r="G185" s="43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</row>
    <row r="186" spans="1:97" s="22" customFormat="1" ht="12.75">
      <c r="A186" s="43"/>
      <c r="G186" s="43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</row>
    <row r="187" spans="1:97" s="22" customFormat="1" ht="12.75">
      <c r="A187" s="43"/>
      <c r="G187" s="43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</row>
    <row r="188" spans="1:97" s="22" customFormat="1" ht="12.75">
      <c r="A188" s="43"/>
      <c r="G188" s="43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</row>
    <row r="189" spans="1:97" s="22" customFormat="1" ht="12.75">
      <c r="A189" s="43"/>
      <c r="G189" s="43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</row>
    <row r="190" spans="1:97" s="22" customFormat="1" ht="12.75">
      <c r="A190" s="43"/>
      <c r="G190" s="43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</row>
    <row r="191" spans="1:97" s="22" customFormat="1" ht="12.75">
      <c r="A191" s="43"/>
      <c r="G191" s="43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</row>
    <row r="192" spans="1:97" s="22" customFormat="1" ht="12.75">
      <c r="A192" s="43"/>
      <c r="G192" s="43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</row>
    <row r="193" spans="1:97" s="22" customFormat="1" ht="12.75">
      <c r="A193" s="43"/>
      <c r="G193" s="43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</row>
    <row r="194" spans="1:97" s="22" customFormat="1" ht="12.75">
      <c r="A194" s="43"/>
      <c r="G194" s="43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</row>
    <row r="195" spans="1:97" s="22" customFormat="1" ht="12.75">
      <c r="A195" s="43"/>
      <c r="G195" s="43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</row>
    <row r="196" spans="1:97" s="22" customFormat="1" ht="12.75">
      <c r="A196" s="43"/>
      <c r="G196" s="43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</row>
    <row r="197" spans="1:97" s="22" customFormat="1" ht="12.75">
      <c r="A197" s="43"/>
      <c r="G197" s="43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</row>
    <row r="198" spans="1:97" s="22" customFormat="1" ht="12.75">
      <c r="A198" s="43"/>
      <c r="G198" s="43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</row>
    <row r="199" spans="1:97" s="22" customFormat="1" ht="12.75">
      <c r="A199" s="43"/>
      <c r="G199" s="43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</row>
    <row r="200" spans="1:97" s="22" customFormat="1" ht="12.75">
      <c r="A200" s="43"/>
      <c r="G200" s="43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</row>
    <row r="201" spans="1:97" s="22" customFormat="1" ht="12.75">
      <c r="A201" s="43"/>
      <c r="G201" s="43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</row>
    <row r="202" spans="1:97" s="22" customFormat="1" ht="12.75">
      <c r="A202" s="43"/>
      <c r="G202" s="43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</row>
    <row r="203" spans="1:97" s="22" customFormat="1" ht="12.75">
      <c r="A203" s="43"/>
      <c r="G203" s="43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</row>
    <row r="204" spans="1:97" s="22" customFormat="1" ht="12.75">
      <c r="A204" s="43"/>
      <c r="G204" s="43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</row>
    <row r="205" spans="1:97" s="22" customFormat="1" ht="12.75">
      <c r="A205" s="43"/>
      <c r="G205" s="43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</row>
    <row r="206" spans="1:97" s="22" customFormat="1" ht="12.75">
      <c r="A206" s="43"/>
      <c r="G206" s="43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</row>
    <row r="207" spans="1:97" s="22" customFormat="1" ht="12.75">
      <c r="A207" s="43"/>
      <c r="G207" s="43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</row>
    <row r="208" spans="1:97" s="22" customFormat="1" ht="12.75">
      <c r="A208" s="43"/>
      <c r="G208" s="43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</row>
    <row r="209" spans="1:97" s="22" customFormat="1" ht="12.75">
      <c r="A209" s="43"/>
      <c r="G209" s="43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</row>
    <row r="210" spans="1:97" s="22" customFormat="1" ht="12.75">
      <c r="A210" s="43"/>
      <c r="G210" s="43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</row>
    <row r="211" spans="1:97" s="22" customFormat="1" ht="12.75">
      <c r="A211" s="43"/>
      <c r="G211" s="43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</row>
    <row r="212" spans="1:97" s="22" customFormat="1" ht="12.75">
      <c r="A212" s="43"/>
      <c r="G212" s="43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</row>
    <row r="213" spans="1:97" s="22" customFormat="1" ht="12.75">
      <c r="A213" s="43"/>
      <c r="G213" s="43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</row>
    <row r="214" spans="1:97" s="22" customFormat="1" ht="12.75">
      <c r="A214" s="43"/>
      <c r="G214" s="43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</row>
    <row r="215" spans="1:97" s="22" customFormat="1" ht="12.75">
      <c r="A215" s="43"/>
      <c r="G215" s="43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</row>
    <row r="216" spans="1:97" s="22" customFormat="1" ht="12.75">
      <c r="A216" s="43"/>
      <c r="G216" s="43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</row>
    <row r="217" spans="1:97" s="22" customFormat="1" ht="12.75">
      <c r="A217" s="43"/>
      <c r="G217" s="43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</row>
    <row r="218" spans="1:97" s="22" customFormat="1" ht="12.75">
      <c r="A218" s="43"/>
      <c r="G218" s="43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</row>
    <row r="219" spans="1:97" s="22" customFormat="1" ht="12.75">
      <c r="A219" s="43"/>
      <c r="G219" s="43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</row>
    <row r="220" spans="1:97" s="22" customFormat="1" ht="12.75">
      <c r="A220" s="43"/>
      <c r="G220" s="43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</row>
    <row r="221" spans="1:97" s="22" customFormat="1" ht="12.75">
      <c r="A221" s="43"/>
      <c r="G221" s="43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</row>
    <row r="222" spans="1:97" s="22" customFormat="1" ht="12.75">
      <c r="A222" s="43"/>
      <c r="G222" s="43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</row>
    <row r="223" spans="1:97" s="22" customFormat="1" ht="12.75">
      <c r="A223" s="43"/>
      <c r="G223" s="43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</row>
    <row r="224" spans="1:97" s="22" customFormat="1" ht="12.75">
      <c r="A224" s="43"/>
      <c r="G224" s="43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</row>
    <row r="225" spans="1:97" s="22" customFormat="1" ht="12.75">
      <c r="A225" s="43"/>
      <c r="G225" s="43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</row>
    <row r="226" spans="1:97" s="22" customFormat="1" ht="12.75">
      <c r="A226" s="43"/>
      <c r="G226" s="43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</row>
    <row r="227" spans="1:97" s="22" customFormat="1" ht="12.75">
      <c r="A227" s="43"/>
      <c r="G227" s="43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</row>
    <row r="228" spans="1:97" s="22" customFormat="1" ht="12.75">
      <c r="A228" s="43"/>
      <c r="G228" s="43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</row>
    <row r="229" spans="1:97" s="22" customFormat="1" ht="12.75">
      <c r="A229" s="43"/>
      <c r="G229" s="43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</row>
    <row r="230" spans="1:97" s="22" customFormat="1" ht="12.75">
      <c r="A230" s="43"/>
      <c r="G230" s="43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</row>
    <row r="231" spans="1:97" s="22" customFormat="1" ht="12.75">
      <c r="A231" s="43"/>
      <c r="G231" s="43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</row>
    <row r="232" spans="1:97" s="22" customFormat="1" ht="12.75">
      <c r="A232" s="43"/>
      <c r="G232" s="43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</row>
    <row r="233" spans="1:97" s="22" customFormat="1" ht="12.75">
      <c r="A233" s="43"/>
      <c r="G233" s="43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</row>
    <row r="234" spans="1:97" s="22" customFormat="1" ht="12.75">
      <c r="A234" s="43"/>
      <c r="G234" s="43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</row>
    <row r="235" spans="1:97" s="22" customFormat="1" ht="12.75">
      <c r="A235" s="43"/>
      <c r="G235" s="43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</row>
    <row r="236" spans="1:97" s="22" customFormat="1" ht="12.75">
      <c r="A236" s="43"/>
      <c r="G236" s="43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</row>
    <row r="237" spans="1:97" s="22" customFormat="1" ht="12.75">
      <c r="A237" s="43"/>
      <c r="G237" s="43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</row>
    <row r="238" spans="1:97" s="22" customFormat="1" ht="12.75">
      <c r="A238" s="43"/>
      <c r="G238" s="43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</row>
    <row r="239" spans="1:97" s="22" customFormat="1" ht="12.75">
      <c r="A239" s="43"/>
      <c r="G239" s="43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</row>
    <row r="240" spans="1:97" s="22" customFormat="1" ht="12.75">
      <c r="A240" s="43"/>
      <c r="G240" s="43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</row>
    <row r="241" spans="1:97" s="22" customFormat="1" ht="12.75">
      <c r="A241" s="43"/>
      <c r="G241" s="43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</row>
    <row r="242" spans="1:97" s="22" customFormat="1" ht="12.75">
      <c r="A242" s="43"/>
      <c r="G242" s="43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</row>
    <row r="243" spans="1:97" s="22" customFormat="1" ht="12.75">
      <c r="A243" s="43"/>
      <c r="G243" s="43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</row>
    <row r="244" spans="1:97" s="22" customFormat="1" ht="12.75">
      <c r="A244" s="43"/>
      <c r="G244" s="43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</row>
    <row r="245" spans="1:97" s="22" customFormat="1" ht="12.75">
      <c r="A245" s="43"/>
      <c r="G245" s="43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</row>
    <row r="246" spans="1:97" s="22" customFormat="1" ht="12.75">
      <c r="A246" s="43"/>
      <c r="G246" s="43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</row>
    <row r="247" spans="1:97" s="22" customFormat="1" ht="12.75">
      <c r="A247" s="43"/>
      <c r="G247" s="43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</row>
    <row r="248" spans="1:97" s="22" customFormat="1" ht="12.75">
      <c r="A248" s="43"/>
      <c r="G248" s="43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</row>
    <row r="249" spans="1:97" s="22" customFormat="1" ht="12.75">
      <c r="A249" s="43"/>
      <c r="G249" s="43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</row>
    <row r="250" spans="1:97" s="22" customFormat="1" ht="12.75">
      <c r="A250" s="43"/>
      <c r="G250" s="43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</row>
    <row r="251" spans="1:97" s="22" customFormat="1" ht="12.75">
      <c r="A251" s="43"/>
      <c r="G251" s="43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</row>
    <row r="252" spans="1:97" s="22" customFormat="1" ht="12.75">
      <c r="A252" s="43"/>
      <c r="G252" s="43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</row>
    <row r="253" spans="1:97" s="22" customFormat="1" ht="12.75">
      <c r="A253" s="43"/>
      <c r="G253" s="43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</row>
    <row r="254" spans="1:97" s="22" customFormat="1" ht="12.75">
      <c r="A254" s="43"/>
      <c r="G254" s="43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</row>
    <row r="255" spans="1:97" s="22" customFormat="1" ht="12.75">
      <c r="A255" s="43"/>
      <c r="G255" s="43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</row>
    <row r="256" spans="1:97" s="22" customFormat="1" ht="12.75">
      <c r="A256" s="43"/>
      <c r="G256" s="43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</row>
    <row r="257" spans="1:97" s="22" customFormat="1" ht="12.75">
      <c r="A257" s="43"/>
      <c r="G257" s="43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</row>
    <row r="258" spans="1:97" s="22" customFormat="1" ht="12.75">
      <c r="A258" s="43"/>
      <c r="G258" s="43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</row>
    <row r="259" spans="1:97" s="22" customFormat="1" ht="12.75">
      <c r="A259" s="43"/>
      <c r="G259" s="43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</row>
    <row r="260" spans="1:97" s="22" customFormat="1" ht="12.75">
      <c r="A260" s="43"/>
      <c r="G260" s="43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</row>
    <row r="261" spans="1:97" s="22" customFormat="1" ht="12.75">
      <c r="A261" s="43"/>
      <c r="G261" s="43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</row>
    <row r="262" spans="1:97" s="22" customFormat="1" ht="12.75">
      <c r="A262" s="43"/>
      <c r="G262" s="43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</row>
    <row r="263" spans="1:97" s="22" customFormat="1" ht="12.75">
      <c r="A263" s="43"/>
      <c r="G263" s="43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</row>
    <row r="264" spans="1:97" s="22" customFormat="1" ht="12.75">
      <c r="A264" s="43"/>
      <c r="G264" s="43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</row>
    <row r="265" spans="1:97" s="22" customFormat="1" ht="12.75">
      <c r="A265" s="43"/>
      <c r="G265" s="43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</row>
    <row r="266" spans="1:97" s="22" customFormat="1" ht="12.75">
      <c r="A266" s="43"/>
      <c r="G266" s="43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</row>
    <row r="267" spans="1:97" s="22" customFormat="1" ht="12.75">
      <c r="A267" s="43"/>
      <c r="G267" s="43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</row>
    <row r="268" spans="1:97" s="22" customFormat="1" ht="12.75">
      <c r="A268" s="43"/>
      <c r="G268" s="43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</row>
    <row r="269" spans="1:97" s="22" customFormat="1" ht="12.75">
      <c r="A269" s="43"/>
      <c r="G269" s="43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</row>
    <row r="270" spans="1:97" s="22" customFormat="1" ht="12.75">
      <c r="A270" s="43"/>
      <c r="G270" s="43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</row>
    <row r="271" spans="1:97" s="22" customFormat="1" ht="12.75">
      <c r="A271" s="43"/>
      <c r="G271" s="43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</row>
    <row r="272" spans="1:97" s="22" customFormat="1" ht="12.75">
      <c r="A272" s="43"/>
      <c r="G272" s="43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</row>
    <row r="273" spans="1:97" s="22" customFormat="1" ht="12.75">
      <c r="A273" s="43"/>
      <c r="G273" s="43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</row>
    <row r="274" spans="1:97" s="22" customFormat="1" ht="12.75">
      <c r="A274" s="43"/>
      <c r="G274" s="43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</row>
    <row r="275" spans="1:97" s="22" customFormat="1" ht="12.75">
      <c r="A275" s="43"/>
      <c r="G275" s="43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</row>
    <row r="276" spans="1:97" s="22" customFormat="1" ht="12.75">
      <c r="A276" s="43"/>
      <c r="G276" s="43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</row>
    <row r="277" spans="1:97" s="22" customFormat="1" ht="12.75">
      <c r="A277" s="43"/>
      <c r="G277" s="43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</row>
    <row r="278" spans="1:97" s="22" customFormat="1" ht="12.75">
      <c r="A278" s="43"/>
      <c r="G278" s="43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</row>
    <row r="279" spans="1:97" s="22" customFormat="1" ht="12.75">
      <c r="A279" s="43"/>
      <c r="G279" s="43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</row>
    <row r="280" spans="1:97" s="22" customFormat="1" ht="12.75">
      <c r="A280" s="43"/>
      <c r="G280" s="43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</row>
    <row r="281" spans="1:97" s="22" customFormat="1" ht="12.75">
      <c r="A281" s="43"/>
      <c r="G281" s="43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</row>
    <row r="282" spans="1:97" s="22" customFormat="1" ht="12.75">
      <c r="A282" s="43"/>
      <c r="G282" s="43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</row>
    <row r="283" spans="1:97" s="22" customFormat="1" ht="12.75">
      <c r="A283" s="43"/>
      <c r="G283" s="43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</row>
    <row r="284" spans="1:97" s="22" customFormat="1" ht="12.75">
      <c r="A284" s="43"/>
      <c r="G284" s="43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</row>
    <row r="285" spans="1:97" s="22" customFormat="1" ht="12.75">
      <c r="A285" s="43"/>
      <c r="G285" s="43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</row>
    <row r="286" spans="1:97" s="22" customFormat="1" ht="12.75">
      <c r="A286" s="43"/>
      <c r="G286" s="43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</row>
    <row r="287" spans="1:97" s="22" customFormat="1" ht="12.75">
      <c r="A287" s="43"/>
      <c r="G287" s="43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</row>
    <row r="288" spans="1:97" s="22" customFormat="1" ht="12.75">
      <c r="A288" s="43"/>
      <c r="G288" s="43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</row>
    <row r="289" spans="1:97" s="22" customFormat="1" ht="12.75">
      <c r="A289" s="43"/>
      <c r="G289" s="43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</row>
    <row r="290" spans="1:97" s="22" customFormat="1" ht="12.75">
      <c r="A290" s="43"/>
      <c r="G290" s="43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</row>
    <row r="291" spans="1:97" s="22" customFormat="1" ht="12.75">
      <c r="A291" s="43"/>
      <c r="G291" s="43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</row>
    <row r="292" spans="1:97" s="22" customFormat="1" ht="12.75">
      <c r="A292" s="43"/>
      <c r="G292" s="43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</row>
    <row r="293" spans="1:97" s="22" customFormat="1" ht="12.75">
      <c r="A293" s="43"/>
      <c r="G293" s="43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</row>
    <row r="294" spans="1:97" s="22" customFormat="1" ht="12.75">
      <c r="A294" s="43"/>
      <c r="G294" s="43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</row>
    <row r="295" spans="1:97" s="22" customFormat="1" ht="12.75">
      <c r="A295" s="43"/>
      <c r="G295" s="43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</row>
    <row r="296" spans="1:97" s="22" customFormat="1" ht="12.75">
      <c r="A296" s="43"/>
      <c r="G296" s="43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</row>
    <row r="297" spans="1:97" s="22" customFormat="1" ht="12.75">
      <c r="A297" s="43"/>
      <c r="G297" s="43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</row>
    <row r="298" spans="1:97" s="22" customFormat="1" ht="12.75">
      <c r="A298" s="43"/>
      <c r="G298" s="43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</row>
    <row r="299" spans="1:97" s="22" customFormat="1" ht="12.75">
      <c r="A299" s="43"/>
      <c r="G299" s="43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</row>
    <row r="300" spans="1:97" s="22" customFormat="1" ht="12.75">
      <c r="A300" s="43"/>
      <c r="G300" s="43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</row>
    <row r="301" spans="1:97" s="22" customFormat="1" ht="12.75">
      <c r="A301" s="43"/>
      <c r="G301" s="43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</row>
    <row r="302" spans="1:97" s="22" customFormat="1" ht="12.75">
      <c r="A302" s="43"/>
      <c r="G302" s="43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</row>
    <row r="303" spans="1:97" s="22" customFormat="1" ht="12.75">
      <c r="A303" s="43"/>
      <c r="G303" s="43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</row>
    <row r="304" spans="1:97" s="22" customFormat="1" ht="12.75">
      <c r="A304" s="43"/>
      <c r="G304" s="43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</row>
    <row r="305" spans="1:97" s="22" customFormat="1" ht="12.75">
      <c r="A305" s="43"/>
      <c r="G305" s="43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</row>
    <row r="306" spans="1:97" s="22" customFormat="1" ht="12.75">
      <c r="A306" s="43"/>
      <c r="G306" s="43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</row>
    <row r="307" spans="1:97" s="22" customFormat="1" ht="12.75">
      <c r="A307" s="43"/>
      <c r="G307" s="43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</row>
    <row r="308" spans="1:97" s="22" customFormat="1" ht="12.75">
      <c r="A308" s="43"/>
      <c r="G308" s="43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</row>
    <row r="309" spans="1:97" s="22" customFormat="1" ht="12.75">
      <c r="A309" s="43"/>
      <c r="G309" s="43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</row>
    <row r="310" spans="1:97" s="22" customFormat="1" ht="12.75">
      <c r="A310" s="43"/>
      <c r="G310" s="43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</row>
    <row r="311" spans="1:97" s="22" customFormat="1" ht="12.75">
      <c r="A311" s="43"/>
      <c r="G311" s="43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</row>
    <row r="312" spans="1:97" s="22" customFormat="1" ht="12.75">
      <c r="A312" s="43"/>
      <c r="G312" s="43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</row>
    <row r="313" spans="1:97" s="22" customFormat="1" ht="12.75">
      <c r="A313" s="43"/>
      <c r="G313" s="43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</row>
    <row r="314" spans="1:97" s="22" customFormat="1" ht="12.75">
      <c r="A314" s="43"/>
      <c r="G314" s="43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</row>
    <row r="315" spans="1:97" s="22" customFormat="1" ht="12.75">
      <c r="A315" s="43"/>
      <c r="G315" s="43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</row>
    <row r="316" spans="1:97" s="22" customFormat="1" ht="12.75">
      <c r="A316" s="43"/>
      <c r="G316" s="43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</row>
    <row r="317" spans="1:97" s="22" customFormat="1" ht="12.75">
      <c r="A317" s="43"/>
      <c r="G317" s="43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</row>
    <row r="318" spans="1:97" s="22" customFormat="1" ht="12.75">
      <c r="A318" s="43"/>
      <c r="G318" s="43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</row>
    <row r="319" spans="1:97" s="22" customFormat="1" ht="12.75">
      <c r="A319" s="43"/>
      <c r="G319" s="43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</row>
    <row r="320" spans="1:97" s="22" customFormat="1" ht="12.75">
      <c r="A320" s="43"/>
      <c r="G320" s="43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</row>
    <row r="321" spans="1:97" s="22" customFormat="1" ht="12.75">
      <c r="A321" s="43"/>
      <c r="G321" s="43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</row>
    <row r="322" spans="1:97" s="22" customFormat="1" ht="12.75">
      <c r="A322" s="43"/>
      <c r="G322" s="43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</row>
    <row r="323" spans="1:97" s="22" customFormat="1" ht="12.75">
      <c r="A323" s="43"/>
      <c r="G323" s="43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</row>
    <row r="324" spans="1:97" s="22" customFormat="1" ht="12.75">
      <c r="A324" s="43"/>
      <c r="G324" s="43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</row>
    <row r="325" spans="1:97" s="22" customFormat="1" ht="12.75">
      <c r="A325" s="43"/>
      <c r="G325" s="43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</row>
    <row r="326" spans="1:97" s="22" customFormat="1" ht="12.75">
      <c r="A326" s="43"/>
      <c r="G326" s="43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</row>
    <row r="327" spans="1:97" s="22" customFormat="1" ht="12.75">
      <c r="A327" s="43"/>
      <c r="G327" s="43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</row>
    <row r="328" spans="1:97" s="22" customFormat="1" ht="12.75">
      <c r="A328" s="43"/>
      <c r="G328" s="43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</row>
    <row r="329" spans="1:97" s="22" customFormat="1" ht="12.75">
      <c r="A329" s="43"/>
      <c r="G329" s="43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</row>
    <row r="330" spans="1:97" s="22" customFormat="1" ht="12.75">
      <c r="A330" s="43"/>
      <c r="G330" s="43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</row>
    <row r="331" spans="1:97" s="22" customFormat="1" ht="12.75">
      <c r="A331" s="43"/>
      <c r="G331" s="43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</row>
    <row r="332" spans="1:97" s="22" customFormat="1" ht="12.75">
      <c r="A332" s="43"/>
      <c r="G332" s="43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</row>
    <row r="333" spans="1:97" s="22" customFormat="1" ht="12.75">
      <c r="A333" s="43"/>
      <c r="G333" s="43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</row>
    <row r="334" spans="1:97" s="22" customFormat="1" ht="12.75">
      <c r="A334" s="43"/>
      <c r="G334" s="43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</row>
    <row r="335" spans="1:97" s="22" customFormat="1" ht="12.75">
      <c r="A335" s="43"/>
      <c r="G335" s="43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</row>
    <row r="336" spans="1:97" s="22" customFormat="1" ht="12.75">
      <c r="A336" s="43"/>
      <c r="G336" s="43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</row>
    <row r="337" spans="1:97" s="22" customFormat="1" ht="12.75">
      <c r="A337" s="43"/>
      <c r="G337" s="43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</row>
    <row r="338" spans="1:97" s="22" customFormat="1" ht="12.75">
      <c r="A338" s="43"/>
      <c r="G338" s="43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</row>
    <row r="339" spans="1:97" s="22" customFormat="1" ht="12.75">
      <c r="A339" s="43"/>
      <c r="G339" s="43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</row>
    <row r="340" spans="1:97" s="22" customFormat="1" ht="12.75">
      <c r="A340" s="43"/>
      <c r="G340" s="43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</row>
    <row r="341" spans="1:97" s="22" customFormat="1" ht="12.75">
      <c r="A341" s="43"/>
      <c r="G341" s="43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</row>
    <row r="342" spans="1:97" s="22" customFormat="1" ht="12.75">
      <c r="A342" s="43"/>
      <c r="G342" s="43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</row>
    <row r="343" spans="1:97" s="22" customFormat="1" ht="12.75">
      <c r="A343" s="43"/>
      <c r="G343" s="43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</row>
    <row r="344" spans="1:97" s="22" customFormat="1" ht="12.75">
      <c r="A344" s="43"/>
      <c r="G344" s="43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</row>
    <row r="345" spans="1:97" s="22" customFormat="1" ht="12.75">
      <c r="A345" s="43"/>
      <c r="G345" s="43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</row>
    <row r="346" spans="1:97" s="22" customFormat="1" ht="12.75">
      <c r="A346" s="43"/>
      <c r="G346" s="43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</row>
    <row r="347" spans="1:97" s="22" customFormat="1" ht="12.75">
      <c r="A347" s="43"/>
      <c r="G347" s="43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</row>
    <row r="348" spans="1:97" s="22" customFormat="1" ht="12.75">
      <c r="A348" s="43"/>
      <c r="G348" s="43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</row>
    <row r="349" spans="1:97" s="22" customFormat="1" ht="12.75">
      <c r="A349" s="43"/>
      <c r="G349" s="43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</row>
    <row r="350" spans="1:97" s="22" customFormat="1" ht="12.75">
      <c r="A350" s="43"/>
      <c r="G350" s="43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</row>
    <row r="351" spans="1:97" s="22" customFormat="1" ht="12.75">
      <c r="A351" s="43"/>
      <c r="G351" s="43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</row>
    <row r="352" spans="1:97" s="22" customFormat="1" ht="12.75">
      <c r="A352" s="43"/>
      <c r="G352" s="43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</row>
    <row r="353" spans="1:97" s="22" customFormat="1" ht="12.75">
      <c r="A353" s="43"/>
      <c r="G353" s="43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</row>
    <row r="354" spans="1:97" s="22" customFormat="1" ht="12.75">
      <c r="A354" s="43"/>
      <c r="G354" s="43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</row>
    <row r="355" spans="1:97" s="22" customFormat="1" ht="12.75">
      <c r="A355" s="43"/>
      <c r="G355" s="43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</row>
    <row r="356" spans="1:97" s="22" customFormat="1" ht="12.75">
      <c r="A356" s="43"/>
      <c r="G356" s="43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</row>
    <row r="357" spans="1:97" s="22" customFormat="1" ht="12.75">
      <c r="A357" s="43"/>
      <c r="G357" s="43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</row>
    <row r="358" spans="1:97" s="22" customFormat="1" ht="12.75">
      <c r="A358" s="43"/>
      <c r="G358" s="43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</row>
    <row r="359" spans="1:97" s="22" customFormat="1" ht="12.75">
      <c r="A359" s="43"/>
      <c r="G359" s="43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</row>
    <row r="360" spans="1:97" s="22" customFormat="1" ht="12.75">
      <c r="A360" s="43"/>
      <c r="G360" s="43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</row>
    <row r="361" spans="1:97" s="22" customFormat="1" ht="12.75">
      <c r="A361" s="43"/>
      <c r="G361" s="43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</row>
    <row r="362" spans="1:97" s="22" customFormat="1" ht="12.75">
      <c r="A362" s="43"/>
      <c r="G362" s="43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</row>
    <row r="363" spans="1:97" s="22" customFormat="1" ht="12.75">
      <c r="A363" s="43"/>
      <c r="G363" s="43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</row>
    <row r="364" spans="1:97" s="22" customFormat="1" ht="12.75">
      <c r="A364" s="43"/>
      <c r="G364" s="43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</row>
    <row r="365" spans="1:97" s="22" customFormat="1" ht="12.75">
      <c r="A365" s="43"/>
      <c r="G365" s="43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</row>
    <row r="366" spans="1:97" s="22" customFormat="1" ht="12.75">
      <c r="A366" s="43"/>
      <c r="G366" s="43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</row>
    <row r="367" spans="1:97" s="22" customFormat="1" ht="12.75">
      <c r="A367" s="43"/>
      <c r="G367" s="43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</row>
    <row r="368" spans="1:97" s="22" customFormat="1" ht="12.75">
      <c r="A368" s="43"/>
      <c r="G368" s="43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</row>
    <row r="369" spans="1:97" s="22" customFormat="1" ht="12.75">
      <c r="A369" s="43"/>
      <c r="G369" s="43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</row>
    <row r="370" spans="1:97" s="22" customFormat="1" ht="12.75">
      <c r="A370" s="43"/>
      <c r="G370" s="43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</row>
    <row r="371" spans="1:97" s="22" customFormat="1" ht="12.75">
      <c r="A371" s="43"/>
      <c r="G371" s="43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</row>
    <row r="372" spans="1:97" s="22" customFormat="1" ht="12.75">
      <c r="A372" s="43"/>
      <c r="G372" s="43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</row>
    <row r="373" spans="1:97" s="22" customFormat="1" ht="12.75">
      <c r="A373" s="43"/>
      <c r="G373" s="43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</row>
    <row r="374" spans="1:97" s="22" customFormat="1" ht="12.75">
      <c r="A374" s="43"/>
      <c r="G374" s="43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</row>
    <row r="375" spans="1:97" s="22" customFormat="1" ht="12.75">
      <c r="A375" s="43"/>
      <c r="G375" s="43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</row>
    <row r="376" spans="1:97" s="22" customFormat="1" ht="12.75">
      <c r="A376" s="43"/>
      <c r="G376" s="43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</row>
    <row r="377" spans="1:97" s="22" customFormat="1" ht="12.75">
      <c r="A377" s="43"/>
      <c r="G377" s="43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</row>
    <row r="378" spans="1:97" s="22" customFormat="1" ht="12.75">
      <c r="A378" s="43"/>
      <c r="G378" s="43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</row>
    <row r="379" spans="1:97" s="22" customFormat="1" ht="12.75">
      <c r="A379" s="43"/>
      <c r="G379" s="43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</row>
    <row r="380" spans="1:97" s="22" customFormat="1" ht="12.75">
      <c r="A380" s="43"/>
      <c r="G380" s="43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</row>
    <row r="381" spans="1:97" s="22" customFormat="1" ht="12.75">
      <c r="A381" s="43"/>
      <c r="G381" s="43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</row>
    <row r="382" spans="1:97" s="22" customFormat="1" ht="12.75">
      <c r="A382" s="43"/>
      <c r="G382" s="43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</row>
    <row r="383" spans="1:97" s="22" customFormat="1" ht="12.75">
      <c r="A383" s="43"/>
      <c r="G383" s="43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</row>
    <row r="384" spans="1:97" s="22" customFormat="1" ht="12.75">
      <c r="A384" s="43"/>
      <c r="G384" s="43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</row>
    <row r="385" spans="1:97" s="22" customFormat="1" ht="12.75">
      <c r="A385" s="43"/>
      <c r="G385" s="43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</row>
    <row r="386" spans="1:97" s="22" customFormat="1" ht="12.75">
      <c r="A386" s="43"/>
      <c r="G386" s="43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</row>
    <row r="387" spans="1:97" s="22" customFormat="1" ht="12.75">
      <c r="A387" s="43"/>
      <c r="G387" s="43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</row>
    <row r="388" spans="1:97" s="22" customFormat="1" ht="12.75">
      <c r="A388" s="43"/>
      <c r="G388" s="43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</row>
    <row r="389" spans="1:97" s="22" customFormat="1" ht="12.75">
      <c r="A389" s="43"/>
      <c r="G389" s="43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</row>
    <row r="390" spans="1:97" s="22" customFormat="1" ht="12.75">
      <c r="A390" s="43"/>
      <c r="G390" s="43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</row>
    <row r="391" spans="1:97" s="22" customFormat="1" ht="12.75">
      <c r="A391" s="43"/>
      <c r="G391" s="43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</row>
    <row r="392" spans="1:97" s="22" customFormat="1" ht="12.75">
      <c r="A392" s="43"/>
      <c r="G392" s="43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</row>
    <row r="393" spans="1:97" s="22" customFormat="1" ht="12.75">
      <c r="A393" s="43"/>
      <c r="G393" s="43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</row>
    <row r="394" spans="1:97" s="22" customFormat="1" ht="12.75">
      <c r="A394" s="43"/>
      <c r="G394" s="43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</row>
    <row r="395" spans="1:97" s="22" customFormat="1" ht="12.75">
      <c r="A395" s="43"/>
      <c r="G395" s="43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</row>
    <row r="396" spans="1:97" s="22" customFormat="1" ht="12.75">
      <c r="A396" s="43"/>
      <c r="G396" s="43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</row>
    <row r="397" spans="1:97" s="22" customFormat="1" ht="12.75">
      <c r="A397" s="43"/>
      <c r="G397" s="43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</row>
    <row r="398" spans="1:97" s="22" customFormat="1" ht="12.75">
      <c r="A398" s="43"/>
      <c r="G398" s="43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</row>
    <row r="399" spans="1:97" s="22" customFormat="1" ht="12.75">
      <c r="A399" s="43"/>
      <c r="G399" s="43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</row>
    <row r="400" spans="1:97" s="22" customFormat="1" ht="12.75">
      <c r="A400" s="43"/>
      <c r="G400" s="43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</row>
    <row r="401" spans="1:97" s="22" customFormat="1" ht="12.75">
      <c r="A401" s="43"/>
      <c r="G401" s="43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</row>
    <row r="402" spans="1:97" s="22" customFormat="1" ht="12.75">
      <c r="A402" s="43"/>
      <c r="G402" s="43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</row>
    <row r="403" spans="1:97" s="22" customFormat="1" ht="12.75">
      <c r="A403" s="43"/>
      <c r="G403" s="43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</row>
    <row r="404" spans="1:97" s="22" customFormat="1" ht="12.75">
      <c r="A404" s="43"/>
      <c r="G404" s="43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</row>
    <row r="405" spans="1:97" s="22" customFormat="1" ht="12.75">
      <c r="A405" s="43"/>
      <c r="G405" s="43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</row>
    <row r="406" spans="1:97" s="22" customFormat="1" ht="12.75">
      <c r="A406" s="43"/>
      <c r="G406" s="43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</row>
    <row r="407" spans="1:97" s="22" customFormat="1" ht="12.75">
      <c r="A407" s="43"/>
      <c r="G407" s="43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</row>
    <row r="408" spans="1:97" s="22" customFormat="1" ht="12.75">
      <c r="A408" s="43"/>
      <c r="G408" s="43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</row>
    <row r="409" spans="1:97" s="22" customFormat="1" ht="12.75">
      <c r="A409" s="43"/>
      <c r="G409" s="43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</row>
    <row r="410" spans="1:97" s="22" customFormat="1" ht="12.75">
      <c r="A410" s="43"/>
      <c r="G410" s="43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</row>
    <row r="411" spans="1:97" s="22" customFormat="1" ht="12.75">
      <c r="A411" s="43"/>
      <c r="G411" s="43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</row>
    <row r="412" spans="1:97" s="22" customFormat="1" ht="12.75">
      <c r="A412" s="43"/>
      <c r="G412" s="43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</row>
    <row r="413" spans="1:97" s="22" customFormat="1" ht="12.75">
      <c r="A413" s="43"/>
      <c r="G413" s="43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</row>
    <row r="414" spans="1:97" s="22" customFormat="1" ht="12.75">
      <c r="A414" s="43"/>
      <c r="G414" s="43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</row>
    <row r="415" spans="1:97" s="22" customFormat="1" ht="12.75">
      <c r="A415" s="43"/>
      <c r="G415" s="43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</row>
    <row r="416" spans="1:97" s="22" customFormat="1" ht="12.75">
      <c r="A416" s="43"/>
      <c r="G416" s="43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</row>
    <row r="417" spans="1:97" s="22" customFormat="1" ht="12.75">
      <c r="A417" s="43"/>
      <c r="G417" s="43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</row>
    <row r="418" spans="1:97" s="22" customFormat="1" ht="12.75">
      <c r="A418" s="43"/>
      <c r="G418" s="43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</row>
    <row r="419" spans="1:97" s="22" customFormat="1" ht="12.75">
      <c r="A419" s="43"/>
      <c r="G419" s="43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</row>
    <row r="420" spans="1:97" s="22" customFormat="1" ht="12.75">
      <c r="A420" s="43"/>
      <c r="G420" s="43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</row>
    <row r="421" spans="1:97" s="22" customFormat="1" ht="12.75">
      <c r="A421" s="43"/>
      <c r="G421" s="43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</row>
    <row r="422" spans="1:97" s="22" customFormat="1" ht="12.75">
      <c r="A422" s="43"/>
      <c r="G422" s="43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</row>
    <row r="423" spans="1:97" s="22" customFormat="1" ht="12.75">
      <c r="A423" s="43"/>
      <c r="G423" s="43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</row>
    <row r="424" spans="1:97" s="22" customFormat="1" ht="12.75">
      <c r="A424" s="43"/>
      <c r="G424" s="43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</row>
    <row r="425" spans="1:97" s="22" customFormat="1" ht="12.75">
      <c r="A425" s="43"/>
      <c r="G425" s="43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</row>
    <row r="426" spans="1:97" s="22" customFormat="1" ht="12.75">
      <c r="A426" s="43"/>
      <c r="G426" s="43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</row>
    <row r="427" spans="1:97" s="22" customFormat="1" ht="12.75">
      <c r="A427" s="43"/>
      <c r="G427" s="43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</row>
    <row r="428" spans="1:97" s="22" customFormat="1" ht="12.75">
      <c r="A428" s="43"/>
      <c r="G428" s="43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</row>
    <row r="429" spans="1:97" s="22" customFormat="1" ht="12.75">
      <c r="A429" s="43"/>
      <c r="G429" s="43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</row>
    <row r="430" spans="1:97" s="22" customFormat="1" ht="12.75">
      <c r="A430" s="43"/>
      <c r="G430" s="43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</row>
    <row r="431" spans="1:97" s="22" customFormat="1" ht="12.75">
      <c r="A431" s="43"/>
      <c r="G431" s="43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</row>
    <row r="432" spans="1:97" s="22" customFormat="1" ht="12.75">
      <c r="A432" s="43"/>
      <c r="G432" s="43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</row>
    <row r="433" spans="1:97" s="22" customFormat="1" ht="12.75">
      <c r="A433" s="43"/>
      <c r="G433" s="43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</row>
    <row r="434" spans="1:97" s="22" customFormat="1" ht="12.75">
      <c r="A434" s="43"/>
      <c r="G434" s="43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</row>
    <row r="435" spans="1:97" s="22" customFormat="1" ht="12.75">
      <c r="A435" s="43"/>
      <c r="G435" s="43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</row>
    <row r="436" spans="1:97" s="22" customFormat="1" ht="12.75">
      <c r="A436" s="43"/>
      <c r="G436" s="43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</row>
    <row r="437" spans="1:97" s="22" customFormat="1" ht="12.75">
      <c r="A437" s="43"/>
      <c r="G437" s="43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</row>
    <row r="438" spans="1:97" s="22" customFormat="1" ht="12.75">
      <c r="A438" s="43"/>
      <c r="G438" s="43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</row>
    <row r="439" spans="1:97" s="22" customFormat="1" ht="12.75">
      <c r="A439" s="43"/>
      <c r="G439" s="43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</row>
    <row r="440" spans="1:97" s="22" customFormat="1" ht="12.75">
      <c r="A440" s="43"/>
      <c r="G440" s="43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</row>
    <row r="441" spans="1:97" s="22" customFormat="1" ht="12.75">
      <c r="A441" s="43"/>
      <c r="G441" s="43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</row>
    <row r="442" spans="1:97" s="22" customFormat="1" ht="12.75">
      <c r="A442" s="43"/>
      <c r="G442" s="43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</row>
    <row r="443" spans="1:97" s="22" customFormat="1" ht="12.75">
      <c r="A443" s="43"/>
      <c r="G443" s="43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</row>
    <row r="444" spans="1:97" s="22" customFormat="1" ht="12.75">
      <c r="A444" s="43"/>
      <c r="G444" s="43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</row>
    <row r="445" spans="1:97" s="22" customFormat="1" ht="12.75">
      <c r="A445" s="43"/>
      <c r="G445" s="43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</row>
    <row r="446" spans="1:97" s="22" customFormat="1" ht="12.75">
      <c r="A446" s="43"/>
      <c r="G446" s="43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</row>
    <row r="447" spans="1:97" s="22" customFormat="1" ht="12.75">
      <c r="A447" s="43"/>
      <c r="G447" s="43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</row>
    <row r="448" spans="1:97" s="22" customFormat="1" ht="12.75">
      <c r="A448" s="43"/>
      <c r="G448" s="43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</row>
    <row r="449" spans="1:97" s="22" customFormat="1" ht="12.75">
      <c r="A449" s="43"/>
      <c r="G449" s="43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</row>
    <row r="450" spans="1:97" s="22" customFormat="1" ht="12.75">
      <c r="A450" s="43"/>
      <c r="G450" s="43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</row>
    <row r="451" spans="1:97" s="22" customFormat="1" ht="12.75">
      <c r="A451" s="43"/>
      <c r="G451" s="43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</row>
    <row r="452" spans="1:97" s="22" customFormat="1" ht="12.75">
      <c r="A452" s="43"/>
      <c r="G452" s="43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</row>
    <row r="453" spans="1:97" s="22" customFormat="1" ht="12.75">
      <c r="A453" s="43"/>
      <c r="G453" s="43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</row>
    <row r="454" spans="1:97" s="22" customFormat="1" ht="12.75">
      <c r="A454" s="43"/>
      <c r="G454" s="43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</row>
    <row r="455" spans="1:97" s="22" customFormat="1" ht="12.75">
      <c r="A455" s="43"/>
      <c r="G455" s="43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</row>
    <row r="456" spans="1:97" s="22" customFormat="1" ht="12.75">
      <c r="A456" s="43"/>
      <c r="G456" s="43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</row>
    <row r="457" spans="1:97" s="22" customFormat="1" ht="12.75">
      <c r="A457" s="43"/>
      <c r="G457" s="43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</row>
    <row r="458" spans="1:97" s="22" customFormat="1" ht="12.75">
      <c r="A458" s="43"/>
      <c r="G458" s="43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</row>
    <row r="459" spans="1:97" s="22" customFormat="1" ht="12.75">
      <c r="A459" s="43"/>
      <c r="G459" s="43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</row>
    <row r="460" spans="1:97" s="22" customFormat="1" ht="12.75">
      <c r="A460" s="43"/>
      <c r="G460" s="43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</row>
    <row r="461" spans="1:97" s="22" customFormat="1" ht="12.75">
      <c r="A461" s="43"/>
      <c r="G461" s="43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</row>
    <row r="462" spans="1:97" s="22" customFormat="1" ht="12.75">
      <c r="A462" s="43"/>
      <c r="G462" s="43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</row>
    <row r="463" spans="1:97" s="22" customFormat="1" ht="12.75">
      <c r="A463" s="43"/>
      <c r="G463" s="43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</row>
    <row r="464" spans="1:97" s="22" customFormat="1" ht="12.75">
      <c r="A464" s="43"/>
      <c r="G464" s="43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</row>
    <row r="465" spans="1:97" s="22" customFormat="1" ht="12.75">
      <c r="A465" s="43"/>
      <c r="G465" s="43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</row>
    <row r="466" spans="1:97" s="22" customFormat="1" ht="12.75">
      <c r="A466" s="43"/>
      <c r="G466" s="43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</row>
    <row r="467" spans="1:97" s="22" customFormat="1" ht="12.75">
      <c r="A467" s="43"/>
      <c r="G467" s="43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</row>
    <row r="468" spans="1:97" s="22" customFormat="1" ht="12.75">
      <c r="A468" s="43"/>
      <c r="G468" s="43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</row>
    <row r="469" spans="1:97" s="22" customFormat="1" ht="12.75">
      <c r="A469" s="43"/>
      <c r="G469" s="43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</row>
    <row r="470" spans="1:97" s="22" customFormat="1" ht="12.75">
      <c r="A470" s="43"/>
      <c r="G470" s="43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</row>
    <row r="471" spans="1:97" s="22" customFormat="1" ht="12.75">
      <c r="A471" s="43"/>
      <c r="G471" s="43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</row>
    <row r="472" spans="1:97" s="22" customFormat="1" ht="12.75">
      <c r="A472" s="43"/>
      <c r="G472" s="43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</row>
    <row r="473" spans="1:97" s="22" customFormat="1" ht="12.75">
      <c r="A473" s="43"/>
      <c r="G473" s="43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</row>
    <row r="474" spans="1:97" s="22" customFormat="1" ht="12.75">
      <c r="A474" s="43"/>
      <c r="G474" s="43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</row>
    <row r="475" spans="1:97" s="22" customFormat="1" ht="12.75">
      <c r="A475" s="43"/>
      <c r="G475" s="43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</row>
    <row r="476" spans="1:97" s="22" customFormat="1" ht="12.75">
      <c r="A476" s="43"/>
      <c r="G476" s="43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</row>
    <row r="477" spans="1:97" s="22" customFormat="1" ht="12.75">
      <c r="A477" s="43"/>
      <c r="G477" s="43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</row>
    <row r="478" spans="1:97" s="22" customFormat="1" ht="12.75">
      <c r="A478" s="43"/>
      <c r="G478" s="43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</row>
    <row r="479" spans="1:97" s="22" customFormat="1" ht="12.75">
      <c r="A479" s="43"/>
      <c r="G479" s="43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</row>
    <row r="480" spans="1:97" s="22" customFormat="1" ht="12.75">
      <c r="A480" s="43"/>
      <c r="G480" s="43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</row>
    <row r="481" spans="1:97" s="22" customFormat="1" ht="12.75">
      <c r="A481" s="43"/>
      <c r="G481" s="43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</row>
    <row r="482" spans="1:97" s="22" customFormat="1" ht="12.75">
      <c r="A482" s="43"/>
      <c r="G482" s="43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</row>
    <row r="483" spans="1:97" s="22" customFormat="1" ht="12.75">
      <c r="A483" s="43"/>
      <c r="G483" s="43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</row>
    <row r="484" spans="1:97" s="22" customFormat="1" ht="12.75">
      <c r="A484" s="43"/>
      <c r="G484" s="43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</row>
    <row r="485" spans="1:97" s="22" customFormat="1" ht="12.75">
      <c r="A485" s="43"/>
      <c r="G485" s="43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</row>
    <row r="486" spans="1:97" s="22" customFormat="1" ht="12.75">
      <c r="A486" s="43"/>
      <c r="G486" s="43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</row>
    <row r="487" spans="1:97" s="22" customFormat="1" ht="12.75">
      <c r="A487" s="43"/>
      <c r="G487" s="43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</row>
    <row r="488" spans="1:97" s="22" customFormat="1" ht="12.75">
      <c r="A488" s="43"/>
      <c r="G488" s="43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</row>
    <row r="489" spans="1:97" s="22" customFormat="1" ht="12.75">
      <c r="A489" s="43"/>
      <c r="G489" s="43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</row>
    <row r="490" spans="1:97" s="22" customFormat="1" ht="12.75">
      <c r="A490" s="43"/>
      <c r="G490" s="43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</row>
    <row r="491" spans="1:97" s="22" customFormat="1" ht="12.75">
      <c r="A491" s="43"/>
      <c r="G491" s="43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</row>
    <row r="492" spans="1:97" s="22" customFormat="1" ht="12.75">
      <c r="A492" s="43"/>
      <c r="G492" s="43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</row>
    <row r="493" spans="1:97" s="22" customFormat="1" ht="12.75">
      <c r="A493" s="43"/>
      <c r="G493" s="43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</row>
    <row r="494" spans="1:97" s="22" customFormat="1" ht="12.75">
      <c r="A494" s="43"/>
      <c r="G494" s="43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</row>
    <row r="495" spans="1:97" s="22" customFormat="1" ht="12.75">
      <c r="A495" s="43"/>
      <c r="G495" s="43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</row>
    <row r="496" spans="1:97" s="22" customFormat="1" ht="12.75">
      <c r="A496" s="43"/>
      <c r="G496" s="43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</row>
    <row r="497" spans="1:97" s="22" customFormat="1" ht="12.75">
      <c r="A497" s="43"/>
      <c r="G497" s="43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</row>
    <row r="498" spans="1:97" s="22" customFormat="1" ht="12.75">
      <c r="A498" s="43"/>
      <c r="G498" s="43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</row>
    <row r="499" spans="1:97" s="22" customFormat="1" ht="12.75">
      <c r="A499" s="43"/>
      <c r="G499" s="43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</row>
    <row r="500" spans="1:97" s="22" customFormat="1" ht="12.75">
      <c r="A500" s="43"/>
      <c r="G500" s="43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</row>
    <row r="501" spans="1:97" s="22" customFormat="1" ht="12.75">
      <c r="A501" s="43"/>
      <c r="G501" s="43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</row>
    <row r="502" spans="1:97" s="22" customFormat="1" ht="12.75">
      <c r="A502" s="43"/>
      <c r="G502" s="43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</row>
    <row r="503" spans="1:97" s="22" customFormat="1" ht="12.75">
      <c r="A503" s="43"/>
      <c r="G503" s="43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</row>
    <row r="504" spans="1:97" s="22" customFormat="1" ht="12.75">
      <c r="A504" s="43"/>
      <c r="G504" s="43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</row>
    <row r="505" spans="1:97" s="22" customFormat="1" ht="12.75">
      <c r="A505" s="43"/>
      <c r="G505" s="43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</row>
    <row r="506" spans="1:97" s="22" customFormat="1" ht="12.75">
      <c r="A506" s="43"/>
      <c r="G506" s="43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</row>
    <row r="507" spans="1:97" s="22" customFormat="1" ht="12.75">
      <c r="A507" s="43"/>
      <c r="G507" s="43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</row>
    <row r="508" spans="1:97" s="22" customFormat="1" ht="12.75">
      <c r="A508" s="43"/>
      <c r="G508" s="43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</row>
    <row r="509" spans="1:97" s="22" customFormat="1" ht="12.75">
      <c r="A509" s="43"/>
      <c r="G509" s="43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</row>
    <row r="510" spans="1:97" s="22" customFormat="1" ht="12.75">
      <c r="A510" s="43"/>
      <c r="G510" s="43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</row>
    <row r="511" spans="1:97" s="22" customFormat="1" ht="12.75">
      <c r="A511" s="43"/>
      <c r="G511" s="43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</row>
    <row r="512" spans="1:97" s="22" customFormat="1" ht="12.75">
      <c r="A512" s="43"/>
      <c r="G512" s="43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</row>
    <row r="513" spans="1:97" s="22" customFormat="1" ht="12.75">
      <c r="A513" s="43"/>
      <c r="G513" s="43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</row>
    <row r="514" spans="1:97" s="22" customFormat="1" ht="12.75">
      <c r="A514" s="43"/>
      <c r="G514" s="43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</row>
    <row r="515" spans="1:97" s="22" customFormat="1" ht="12.75">
      <c r="A515" s="43"/>
      <c r="G515" s="43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</row>
    <row r="516" spans="1:97" s="22" customFormat="1" ht="12.75">
      <c r="A516" s="43"/>
      <c r="G516" s="43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</row>
    <row r="517" spans="1:97" s="22" customFormat="1" ht="12.75">
      <c r="A517" s="43"/>
      <c r="G517" s="43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</row>
    <row r="518" spans="1:97" s="22" customFormat="1" ht="12.75">
      <c r="A518" s="43"/>
      <c r="G518" s="43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</row>
    <row r="519" spans="1:97" s="22" customFormat="1" ht="12.75">
      <c r="A519" s="43"/>
      <c r="G519" s="43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</row>
    <row r="520" spans="1:97" s="22" customFormat="1" ht="12.75">
      <c r="A520" s="43"/>
      <c r="G520" s="43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</row>
    <row r="521" spans="1:97" s="22" customFormat="1" ht="12.75">
      <c r="A521" s="43"/>
      <c r="G521" s="43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</row>
    <row r="522" spans="1:97" s="22" customFormat="1" ht="12.75">
      <c r="A522" s="43"/>
      <c r="G522" s="43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</row>
    <row r="523" spans="1:97" s="22" customFormat="1" ht="12.75">
      <c r="A523" s="43"/>
      <c r="G523" s="43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</row>
    <row r="524" spans="1:97" s="22" customFormat="1" ht="12.75">
      <c r="A524" s="43"/>
      <c r="G524" s="43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</row>
    <row r="525" spans="1:97" s="22" customFormat="1" ht="12.75">
      <c r="A525" s="43"/>
      <c r="G525" s="43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</row>
    <row r="526" spans="1:97" s="22" customFormat="1" ht="12.75">
      <c r="A526" s="43"/>
      <c r="G526" s="43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</row>
    <row r="527" spans="1:97" s="22" customFormat="1" ht="12.75">
      <c r="A527" s="43"/>
      <c r="G527" s="43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</row>
    <row r="528" spans="1:97" s="22" customFormat="1" ht="12.75">
      <c r="A528" s="43"/>
      <c r="G528" s="43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</row>
    <row r="529" spans="1:97" s="22" customFormat="1" ht="12.75">
      <c r="A529" s="43"/>
      <c r="G529" s="43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</row>
    <row r="530" spans="1:97" s="22" customFormat="1" ht="12.75">
      <c r="A530" s="43"/>
      <c r="G530" s="43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</row>
    <row r="531" spans="1:97" s="22" customFormat="1" ht="12.75">
      <c r="A531" s="43"/>
      <c r="G531" s="43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</row>
    <row r="532" spans="1:97" s="22" customFormat="1" ht="12.75">
      <c r="A532" s="43"/>
      <c r="G532" s="43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</row>
    <row r="533" spans="1:97" s="22" customFormat="1" ht="12.75">
      <c r="A533" s="43"/>
      <c r="G533" s="43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</row>
    <row r="534" spans="1:97" s="22" customFormat="1" ht="12.75">
      <c r="A534" s="43"/>
      <c r="G534" s="43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</row>
    <row r="535" spans="1:97" s="22" customFormat="1" ht="12.75">
      <c r="A535" s="43"/>
      <c r="G535" s="43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</row>
    <row r="536" spans="1:97" s="22" customFormat="1" ht="12.75">
      <c r="A536" s="43"/>
      <c r="G536" s="43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</row>
    <row r="537" spans="1:97" s="22" customFormat="1" ht="12.75">
      <c r="A537" s="43"/>
      <c r="G537" s="43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</row>
    <row r="538" spans="1:97" s="22" customFormat="1" ht="12.75">
      <c r="A538" s="43"/>
      <c r="G538" s="43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</row>
    <row r="539" spans="1:97" s="22" customFormat="1" ht="12.75">
      <c r="A539" s="43"/>
      <c r="G539" s="43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</row>
    <row r="540" spans="1:97" s="22" customFormat="1" ht="12.75">
      <c r="A540" s="43"/>
      <c r="G540" s="43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</row>
    <row r="541" spans="1:97" s="22" customFormat="1" ht="12.75">
      <c r="A541" s="43"/>
      <c r="G541" s="43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</row>
    <row r="542" spans="1:97" s="22" customFormat="1" ht="12.75">
      <c r="A542" s="43"/>
      <c r="G542" s="43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</row>
    <row r="543" spans="1:97" s="22" customFormat="1" ht="12.75">
      <c r="A543" s="43"/>
      <c r="G543" s="43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</row>
    <row r="544" spans="1:97" s="22" customFormat="1" ht="12.75">
      <c r="A544" s="43"/>
      <c r="G544" s="43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</row>
    <row r="545" spans="1:97" s="22" customFormat="1" ht="12.75">
      <c r="A545" s="43"/>
      <c r="G545" s="43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</row>
    <row r="546" spans="1:97" s="22" customFormat="1" ht="12.75">
      <c r="A546" s="43"/>
      <c r="G546" s="43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</row>
    <row r="547" spans="1:97" s="22" customFormat="1" ht="12.75">
      <c r="A547" s="43"/>
      <c r="G547" s="43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</row>
    <row r="548" spans="1:97" s="22" customFormat="1" ht="12.75">
      <c r="A548" s="43"/>
      <c r="G548" s="43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</row>
    <row r="549" spans="1:97" s="22" customFormat="1" ht="12.75">
      <c r="A549" s="43"/>
      <c r="G549" s="43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</row>
    <row r="550" spans="1:97" s="22" customFormat="1" ht="12.75">
      <c r="A550" s="43"/>
      <c r="G550" s="43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</row>
    <row r="551" spans="1:97" s="22" customFormat="1" ht="12.75">
      <c r="A551" s="43"/>
      <c r="G551" s="43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</row>
    <row r="552" spans="1:97" s="22" customFormat="1" ht="12.75">
      <c r="A552" s="43"/>
      <c r="G552" s="43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</row>
    <row r="553" spans="1:97" s="22" customFormat="1" ht="12.75">
      <c r="A553" s="43"/>
      <c r="G553" s="43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</row>
    <row r="554" spans="1:97" s="22" customFormat="1" ht="12.75">
      <c r="A554" s="43"/>
      <c r="G554" s="43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</row>
    <row r="555" spans="1:97" s="22" customFormat="1" ht="12.75">
      <c r="A555" s="43"/>
      <c r="G555" s="43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  <c r="CR555" s="39"/>
      <c r="CS555" s="39"/>
    </row>
    <row r="556" spans="1:97" s="22" customFormat="1" ht="12.75">
      <c r="A556" s="43"/>
      <c r="G556" s="43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</row>
    <row r="557" spans="1:97" s="22" customFormat="1" ht="12.75">
      <c r="A557" s="43"/>
      <c r="G557" s="43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</row>
    <row r="558" spans="1:97" s="22" customFormat="1" ht="12.75">
      <c r="A558" s="43"/>
      <c r="G558" s="43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</row>
    <row r="559" spans="1:97" s="22" customFormat="1" ht="12.75">
      <c r="A559" s="43"/>
      <c r="G559" s="43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</row>
    <row r="560" spans="1:97" s="22" customFormat="1" ht="12.75">
      <c r="A560" s="43"/>
      <c r="G560" s="43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</row>
    <row r="561" spans="1:97" s="22" customFormat="1" ht="12.75">
      <c r="A561" s="43"/>
      <c r="G561" s="43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  <c r="CR561" s="39"/>
      <c r="CS561" s="39"/>
    </row>
    <row r="562" spans="1:97" s="22" customFormat="1" ht="12.75">
      <c r="A562" s="43"/>
      <c r="G562" s="43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</row>
    <row r="563" spans="1:97" s="22" customFormat="1" ht="12.75">
      <c r="A563" s="43"/>
      <c r="G563" s="43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  <c r="CR563" s="39"/>
      <c r="CS563" s="39"/>
    </row>
    <row r="564" spans="1:97" s="22" customFormat="1" ht="12.75">
      <c r="A564" s="43"/>
      <c r="G564" s="43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</row>
    <row r="565" spans="1:97" s="22" customFormat="1" ht="12.75">
      <c r="A565" s="43"/>
      <c r="G565" s="43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</row>
    <row r="566" spans="1:97" s="22" customFormat="1" ht="12.75">
      <c r="A566" s="43"/>
      <c r="G566" s="43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</row>
    <row r="567" spans="1:97" s="22" customFormat="1" ht="12.75">
      <c r="A567" s="43"/>
      <c r="G567" s="43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  <c r="CR567" s="39"/>
      <c r="CS567" s="39"/>
    </row>
    <row r="568" spans="1:97" s="22" customFormat="1" ht="12.75">
      <c r="A568" s="43"/>
      <c r="G568" s="43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</row>
    <row r="569" spans="1:97" s="22" customFormat="1" ht="12.75">
      <c r="A569" s="43"/>
      <c r="G569" s="43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  <c r="CR569" s="39"/>
      <c r="CS569" s="39"/>
    </row>
    <row r="570" spans="1:97" s="22" customFormat="1" ht="12.75">
      <c r="A570" s="43"/>
      <c r="G570" s="43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  <c r="CR570" s="39"/>
      <c r="CS570" s="39"/>
    </row>
    <row r="571" spans="1:97" s="22" customFormat="1" ht="12.75">
      <c r="A571" s="43"/>
      <c r="G571" s="43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</row>
    <row r="572" spans="1:97" s="22" customFormat="1" ht="12.75">
      <c r="A572" s="43"/>
      <c r="G572" s="43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</row>
    <row r="573" spans="1:97" s="22" customFormat="1" ht="12.75">
      <c r="A573" s="43"/>
      <c r="G573" s="43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  <c r="CR573" s="39"/>
      <c r="CS573" s="39"/>
    </row>
    <row r="574" spans="1:97" s="22" customFormat="1" ht="12.75">
      <c r="A574" s="43"/>
      <c r="G574" s="43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</row>
    <row r="575" spans="1:97" s="22" customFormat="1" ht="12.75">
      <c r="A575" s="43"/>
      <c r="G575" s="43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  <c r="CR575" s="39"/>
      <c r="CS575" s="39"/>
    </row>
    <row r="576" spans="1:97" s="22" customFormat="1" ht="12.75">
      <c r="A576" s="43"/>
      <c r="G576" s="43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  <c r="CR576" s="39"/>
      <c r="CS576" s="39"/>
    </row>
    <row r="577" spans="1:97" s="22" customFormat="1" ht="12.75">
      <c r="A577" s="43"/>
      <c r="G577" s="43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  <c r="CM577" s="39"/>
      <c r="CN577" s="39"/>
      <c r="CO577" s="39"/>
      <c r="CP577" s="39"/>
      <c r="CQ577" s="39"/>
      <c r="CR577" s="39"/>
      <c r="CS577" s="39"/>
    </row>
    <row r="578" spans="1:97" s="22" customFormat="1" ht="12.75">
      <c r="A578" s="43"/>
      <c r="G578" s="43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  <c r="CN578" s="39"/>
      <c r="CO578" s="39"/>
      <c r="CP578" s="39"/>
      <c r="CQ578" s="39"/>
      <c r="CR578" s="39"/>
      <c r="CS578" s="39"/>
    </row>
    <row r="579" spans="1:97" s="22" customFormat="1" ht="12.75">
      <c r="A579" s="43"/>
      <c r="G579" s="43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  <c r="CR579" s="39"/>
      <c r="CS579" s="39"/>
    </row>
    <row r="580" spans="1:97" s="22" customFormat="1" ht="12.75">
      <c r="A580" s="43"/>
      <c r="G580" s="43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</row>
    <row r="581" spans="1:97" s="22" customFormat="1" ht="12.75">
      <c r="A581" s="43"/>
      <c r="G581" s="43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  <c r="CN581" s="39"/>
      <c r="CO581" s="39"/>
      <c r="CP581" s="39"/>
      <c r="CQ581" s="39"/>
      <c r="CR581" s="39"/>
      <c r="CS581" s="39"/>
    </row>
    <row r="582" spans="1:97" s="22" customFormat="1" ht="12.75">
      <c r="A582" s="43"/>
      <c r="G582" s="43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  <c r="CN582" s="39"/>
      <c r="CO582" s="39"/>
      <c r="CP582" s="39"/>
      <c r="CQ582" s="39"/>
      <c r="CR582" s="39"/>
      <c r="CS582" s="39"/>
    </row>
    <row r="583" spans="1:97" s="22" customFormat="1" ht="12.75">
      <c r="A583" s="43"/>
      <c r="G583" s="43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</row>
    <row r="584" spans="1:97" s="22" customFormat="1" ht="12.75">
      <c r="A584" s="43"/>
      <c r="G584" s="43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  <c r="CN584" s="39"/>
      <c r="CO584" s="39"/>
      <c r="CP584" s="39"/>
      <c r="CQ584" s="39"/>
      <c r="CR584" s="39"/>
      <c r="CS584" s="39"/>
    </row>
    <row r="585" spans="1:97" s="22" customFormat="1" ht="12.75">
      <c r="A585" s="43"/>
      <c r="G585" s="43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  <c r="CN585" s="39"/>
      <c r="CO585" s="39"/>
      <c r="CP585" s="39"/>
      <c r="CQ585" s="39"/>
      <c r="CR585" s="39"/>
      <c r="CS585" s="39"/>
    </row>
    <row r="586" spans="1:97" s="22" customFormat="1" ht="12.75">
      <c r="A586" s="43"/>
      <c r="G586" s="43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  <c r="CM586" s="39"/>
      <c r="CN586" s="39"/>
      <c r="CO586" s="39"/>
      <c r="CP586" s="39"/>
      <c r="CQ586" s="39"/>
      <c r="CR586" s="39"/>
      <c r="CS586" s="39"/>
    </row>
    <row r="587" spans="1:97" s="22" customFormat="1" ht="12.75">
      <c r="A587" s="43"/>
      <c r="G587" s="43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  <c r="CN587" s="39"/>
      <c r="CO587" s="39"/>
      <c r="CP587" s="39"/>
      <c r="CQ587" s="39"/>
      <c r="CR587" s="39"/>
      <c r="CS587" s="39"/>
    </row>
    <row r="588" spans="1:97" s="22" customFormat="1" ht="12.75">
      <c r="A588" s="43"/>
      <c r="G588" s="43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  <c r="CQ588" s="39"/>
      <c r="CR588" s="39"/>
      <c r="CS588" s="39"/>
    </row>
    <row r="589" spans="1:97" s="22" customFormat="1" ht="12.75">
      <c r="A589" s="43"/>
      <c r="G589" s="43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  <c r="CN589" s="39"/>
      <c r="CO589" s="39"/>
      <c r="CP589" s="39"/>
      <c r="CQ589" s="39"/>
      <c r="CR589" s="39"/>
      <c r="CS589" s="39"/>
    </row>
    <row r="590" spans="1:97" s="22" customFormat="1" ht="12.75">
      <c r="A590" s="43"/>
      <c r="G590" s="43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  <c r="CN590" s="39"/>
      <c r="CO590" s="39"/>
      <c r="CP590" s="39"/>
      <c r="CQ590" s="39"/>
      <c r="CR590" s="39"/>
      <c r="CS590" s="39"/>
    </row>
    <row r="591" spans="1:97" s="22" customFormat="1" ht="12.75">
      <c r="A591" s="43"/>
      <c r="G591" s="43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  <c r="CR591" s="39"/>
      <c r="CS591" s="39"/>
    </row>
    <row r="592" spans="1:97" s="22" customFormat="1" ht="12.75">
      <c r="A592" s="43"/>
      <c r="G592" s="43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  <c r="CN592" s="39"/>
      <c r="CO592" s="39"/>
      <c r="CP592" s="39"/>
      <c r="CQ592" s="39"/>
      <c r="CR592" s="39"/>
      <c r="CS592" s="39"/>
    </row>
    <row r="593" spans="1:97" s="22" customFormat="1" ht="12.75">
      <c r="A593" s="43"/>
      <c r="G593" s="43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  <c r="CN593" s="39"/>
      <c r="CO593" s="39"/>
      <c r="CP593" s="39"/>
      <c r="CQ593" s="39"/>
      <c r="CR593" s="39"/>
      <c r="CS593" s="39"/>
    </row>
    <row r="594" spans="1:97" s="22" customFormat="1" ht="12.75">
      <c r="A594" s="43"/>
      <c r="G594" s="43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  <c r="CM594" s="39"/>
      <c r="CN594" s="39"/>
      <c r="CO594" s="39"/>
      <c r="CP594" s="39"/>
      <c r="CQ594" s="39"/>
      <c r="CR594" s="39"/>
      <c r="CS594" s="39"/>
    </row>
    <row r="595" spans="1:97" s="22" customFormat="1" ht="12.75">
      <c r="A595" s="43"/>
      <c r="G595" s="43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  <c r="CN595" s="39"/>
      <c r="CO595" s="39"/>
      <c r="CP595" s="39"/>
      <c r="CQ595" s="39"/>
      <c r="CR595" s="39"/>
      <c r="CS595" s="39"/>
    </row>
    <row r="596" spans="1:97" s="22" customFormat="1" ht="12.75">
      <c r="A596" s="43"/>
      <c r="G596" s="43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  <c r="CM596" s="39"/>
      <c r="CN596" s="39"/>
      <c r="CO596" s="39"/>
      <c r="CP596" s="39"/>
      <c r="CQ596" s="39"/>
      <c r="CR596" s="39"/>
      <c r="CS596" s="39"/>
    </row>
    <row r="597" spans="1:97" s="22" customFormat="1" ht="12.75">
      <c r="A597" s="43"/>
      <c r="G597" s="43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</row>
    <row r="598" spans="1:97" s="22" customFormat="1" ht="12.75">
      <c r="A598" s="43"/>
      <c r="G598" s="43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  <c r="CM598" s="39"/>
      <c r="CN598" s="39"/>
      <c r="CO598" s="39"/>
      <c r="CP598" s="39"/>
      <c r="CQ598" s="39"/>
      <c r="CR598" s="39"/>
      <c r="CS598" s="39"/>
    </row>
    <row r="599" spans="1:97" s="22" customFormat="1" ht="12.75">
      <c r="A599" s="43"/>
      <c r="G599" s="43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9"/>
      <c r="BQ599" s="39"/>
      <c r="BR599" s="39"/>
      <c r="BS599" s="39"/>
      <c r="BT599" s="39"/>
      <c r="BU599" s="39"/>
      <c r="BV599" s="39"/>
      <c r="BW599" s="39"/>
      <c r="BX599" s="39"/>
      <c r="BY599" s="39"/>
      <c r="BZ599" s="39"/>
      <c r="CA599" s="39"/>
      <c r="CB599" s="39"/>
      <c r="CC599" s="39"/>
      <c r="CD599" s="39"/>
      <c r="CE599" s="39"/>
      <c r="CF599" s="39"/>
      <c r="CG599" s="39"/>
      <c r="CH599" s="39"/>
      <c r="CI599" s="39"/>
      <c r="CJ599" s="39"/>
      <c r="CK599" s="39"/>
      <c r="CL599" s="39"/>
      <c r="CM599" s="39"/>
      <c r="CN599" s="39"/>
      <c r="CO599" s="39"/>
      <c r="CP599" s="39"/>
      <c r="CQ599" s="39"/>
      <c r="CR599" s="39"/>
      <c r="CS599" s="39"/>
    </row>
    <row r="600" spans="1:97" s="22" customFormat="1" ht="12.75">
      <c r="A600" s="43"/>
      <c r="G600" s="43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  <c r="CN600" s="39"/>
      <c r="CO600" s="39"/>
      <c r="CP600" s="39"/>
      <c r="CQ600" s="39"/>
      <c r="CR600" s="39"/>
      <c r="CS600" s="39"/>
    </row>
    <row r="601" spans="1:97" s="22" customFormat="1" ht="12.75">
      <c r="A601" s="43"/>
      <c r="G601" s="43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</row>
    <row r="602" spans="1:97" s="22" customFormat="1" ht="12.75">
      <c r="A602" s="43"/>
      <c r="G602" s="43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  <c r="CN602" s="39"/>
      <c r="CO602" s="39"/>
      <c r="CP602" s="39"/>
      <c r="CQ602" s="39"/>
      <c r="CR602" s="39"/>
      <c r="CS602" s="39"/>
    </row>
    <row r="603" spans="1:97" s="22" customFormat="1" ht="12.75">
      <c r="A603" s="43"/>
      <c r="G603" s="43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  <c r="CN603" s="39"/>
      <c r="CO603" s="39"/>
      <c r="CP603" s="39"/>
      <c r="CQ603" s="39"/>
      <c r="CR603" s="39"/>
      <c r="CS603" s="39"/>
    </row>
    <row r="604" spans="1:97" s="22" customFormat="1" ht="12.75">
      <c r="A604" s="43"/>
      <c r="G604" s="43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  <c r="CQ604" s="39"/>
      <c r="CR604" s="39"/>
      <c r="CS604" s="39"/>
    </row>
    <row r="605" spans="1:97" s="22" customFormat="1" ht="12.75">
      <c r="A605" s="43"/>
      <c r="G605" s="43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9"/>
      <c r="BQ605" s="39"/>
      <c r="BR605" s="39"/>
      <c r="BS605" s="39"/>
      <c r="BT605" s="39"/>
      <c r="BU605" s="39"/>
      <c r="BV605" s="39"/>
      <c r="BW605" s="39"/>
      <c r="BX605" s="39"/>
      <c r="BY605" s="39"/>
      <c r="BZ605" s="39"/>
      <c r="CA605" s="39"/>
      <c r="CB605" s="39"/>
      <c r="CC605" s="39"/>
      <c r="CD605" s="39"/>
      <c r="CE605" s="39"/>
      <c r="CF605" s="39"/>
      <c r="CG605" s="39"/>
      <c r="CH605" s="39"/>
      <c r="CI605" s="39"/>
      <c r="CJ605" s="39"/>
      <c r="CK605" s="39"/>
      <c r="CL605" s="39"/>
      <c r="CM605" s="39"/>
      <c r="CN605" s="39"/>
      <c r="CO605" s="39"/>
      <c r="CP605" s="39"/>
      <c r="CQ605" s="39"/>
      <c r="CR605" s="39"/>
      <c r="CS605" s="39"/>
    </row>
    <row r="606" spans="1:97" s="22" customFormat="1" ht="12.75">
      <c r="A606" s="43"/>
      <c r="G606" s="43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  <c r="CN606" s="39"/>
      <c r="CO606" s="39"/>
      <c r="CP606" s="39"/>
      <c r="CQ606" s="39"/>
      <c r="CR606" s="39"/>
      <c r="CS606" s="39"/>
    </row>
    <row r="607" spans="1:97" s="22" customFormat="1" ht="12.75">
      <c r="A607" s="43"/>
      <c r="G607" s="43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  <c r="CM607" s="39"/>
      <c r="CN607" s="39"/>
      <c r="CO607" s="39"/>
      <c r="CP607" s="39"/>
      <c r="CQ607" s="39"/>
      <c r="CR607" s="39"/>
      <c r="CS607" s="39"/>
    </row>
    <row r="608" spans="1:97" s="22" customFormat="1" ht="12.75">
      <c r="A608" s="43"/>
      <c r="G608" s="43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  <c r="CM608" s="39"/>
      <c r="CN608" s="39"/>
      <c r="CO608" s="39"/>
      <c r="CP608" s="39"/>
      <c r="CQ608" s="39"/>
      <c r="CR608" s="39"/>
      <c r="CS608" s="39"/>
    </row>
    <row r="609" spans="1:97" s="22" customFormat="1" ht="12.75">
      <c r="A609" s="43"/>
      <c r="G609" s="43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  <c r="CM609" s="39"/>
      <c r="CN609" s="39"/>
      <c r="CO609" s="39"/>
      <c r="CP609" s="39"/>
      <c r="CQ609" s="39"/>
      <c r="CR609" s="39"/>
      <c r="CS609" s="39"/>
    </row>
    <row r="610" spans="1:97" s="22" customFormat="1" ht="12.75">
      <c r="A610" s="43"/>
      <c r="G610" s="43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9"/>
      <c r="BQ610" s="39"/>
      <c r="BR610" s="39"/>
      <c r="BS610" s="39"/>
      <c r="BT610" s="39"/>
      <c r="BU610" s="39"/>
      <c r="BV610" s="39"/>
      <c r="BW610" s="39"/>
      <c r="BX610" s="39"/>
      <c r="BY610" s="39"/>
      <c r="BZ610" s="39"/>
      <c r="CA610" s="39"/>
      <c r="CB610" s="39"/>
      <c r="CC610" s="39"/>
      <c r="CD610" s="39"/>
      <c r="CE610" s="39"/>
      <c r="CF610" s="39"/>
      <c r="CG610" s="39"/>
      <c r="CH610" s="39"/>
      <c r="CI610" s="39"/>
      <c r="CJ610" s="39"/>
      <c r="CK610" s="39"/>
      <c r="CL610" s="39"/>
      <c r="CM610" s="39"/>
      <c r="CN610" s="39"/>
      <c r="CO610" s="39"/>
      <c r="CP610" s="39"/>
      <c r="CQ610" s="39"/>
      <c r="CR610" s="39"/>
      <c r="CS610" s="39"/>
    </row>
    <row r="611" spans="1:97" s="22" customFormat="1" ht="12.75">
      <c r="A611" s="43"/>
      <c r="G611" s="43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9"/>
      <c r="BQ611" s="39"/>
      <c r="BR611" s="39"/>
      <c r="BS611" s="39"/>
      <c r="BT611" s="39"/>
      <c r="BU611" s="39"/>
      <c r="BV611" s="39"/>
      <c r="BW611" s="39"/>
      <c r="BX611" s="39"/>
      <c r="BY611" s="39"/>
      <c r="BZ611" s="39"/>
      <c r="CA611" s="39"/>
      <c r="CB611" s="39"/>
      <c r="CC611" s="39"/>
      <c r="CD611" s="39"/>
      <c r="CE611" s="39"/>
      <c r="CF611" s="39"/>
      <c r="CG611" s="39"/>
      <c r="CH611" s="39"/>
      <c r="CI611" s="39"/>
      <c r="CJ611" s="39"/>
      <c r="CK611" s="39"/>
      <c r="CL611" s="39"/>
      <c r="CM611" s="39"/>
      <c r="CN611" s="39"/>
      <c r="CO611" s="39"/>
      <c r="CP611" s="39"/>
      <c r="CQ611" s="39"/>
      <c r="CR611" s="39"/>
      <c r="CS611" s="39"/>
    </row>
    <row r="612" spans="1:97" s="22" customFormat="1" ht="12.75">
      <c r="A612" s="43"/>
      <c r="G612" s="43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9"/>
      <c r="BQ612" s="39"/>
      <c r="BR612" s="39"/>
      <c r="BS612" s="39"/>
      <c r="BT612" s="39"/>
      <c r="BU612" s="39"/>
      <c r="BV612" s="39"/>
      <c r="BW612" s="39"/>
      <c r="BX612" s="39"/>
      <c r="BY612" s="39"/>
      <c r="BZ612" s="39"/>
      <c r="CA612" s="39"/>
      <c r="CB612" s="39"/>
      <c r="CC612" s="39"/>
      <c r="CD612" s="39"/>
      <c r="CE612" s="39"/>
      <c r="CF612" s="39"/>
      <c r="CG612" s="39"/>
      <c r="CH612" s="39"/>
      <c r="CI612" s="39"/>
      <c r="CJ612" s="39"/>
      <c r="CK612" s="39"/>
      <c r="CL612" s="39"/>
      <c r="CM612" s="39"/>
      <c r="CN612" s="39"/>
      <c r="CO612" s="39"/>
      <c r="CP612" s="39"/>
      <c r="CQ612" s="39"/>
      <c r="CR612" s="39"/>
      <c r="CS612" s="39"/>
    </row>
    <row r="613" spans="1:97" s="22" customFormat="1" ht="12.75">
      <c r="A613" s="43"/>
      <c r="G613" s="43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9"/>
      <c r="BQ613" s="39"/>
      <c r="BR613" s="39"/>
      <c r="BS613" s="39"/>
      <c r="BT613" s="39"/>
      <c r="BU613" s="39"/>
      <c r="BV613" s="39"/>
      <c r="BW613" s="39"/>
      <c r="BX613" s="39"/>
      <c r="BY613" s="39"/>
      <c r="BZ613" s="39"/>
      <c r="CA613" s="39"/>
      <c r="CB613" s="39"/>
      <c r="CC613" s="39"/>
      <c r="CD613" s="39"/>
      <c r="CE613" s="39"/>
      <c r="CF613" s="39"/>
      <c r="CG613" s="39"/>
      <c r="CH613" s="39"/>
      <c r="CI613" s="39"/>
      <c r="CJ613" s="39"/>
      <c r="CK613" s="39"/>
      <c r="CL613" s="39"/>
      <c r="CM613" s="39"/>
      <c r="CN613" s="39"/>
      <c r="CO613" s="39"/>
      <c r="CP613" s="39"/>
      <c r="CQ613" s="39"/>
      <c r="CR613" s="39"/>
      <c r="CS613" s="39"/>
    </row>
    <row r="614" spans="1:97" s="22" customFormat="1" ht="12.75">
      <c r="A614" s="43"/>
      <c r="G614" s="43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9"/>
      <c r="BQ614" s="39"/>
      <c r="BR614" s="39"/>
      <c r="BS614" s="39"/>
      <c r="BT614" s="39"/>
      <c r="BU614" s="39"/>
      <c r="BV614" s="39"/>
      <c r="BW614" s="39"/>
      <c r="BX614" s="39"/>
      <c r="BY614" s="39"/>
      <c r="BZ614" s="39"/>
      <c r="CA614" s="39"/>
      <c r="CB614" s="39"/>
      <c r="CC614" s="39"/>
      <c r="CD614" s="39"/>
      <c r="CE614" s="39"/>
      <c r="CF614" s="39"/>
      <c r="CG614" s="39"/>
      <c r="CH614" s="39"/>
      <c r="CI614" s="39"/>
      <c r="CJ614" s="39"/>
      <c r="CK614" s="39"/>
      <c r="CL614" s="39"/>
      <c r="CM614" s="39"/>
      <c r="CN614" s="39"/>
      <c r="CO614" s="39"/>
      <c r="CP614" s="39"/>
      <c r="CQ614" s="39"/>
      <c r="CR614" s="39"/>
      <c r="CS614" s="39"/>
    </row>
    <row r="615" spans="1:97" s="22" customFormat="1" ht="12.75">
      <c r="A615" s="43"/>
      <c r="G615" s="43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9"/>
      <c r="BQ615" s="39"/>
      <c r="BR615" s="39"/>
      <c r="BS615" s="39"/>
      <c r="BT615" s="39"/>
      <c r="BU615" s="39"/>
      <c r="BV615" s="39"/>
      <c r="BW615" s="39"/>
      <c r="BX615" s="39"/>
      <c r="BY615" s="39"/>
      <c r="BZ615" s="39"/>
      <c r="CA615" s="39"/>
      <c r="CB615" s="39"/>
      <c r="CC615" s="39"/>
      <c r="CD615" s="39"/>
      <c r="CE615" s="39"/>
      <c r="CF615" s="39"/>
      <c r="CG615" s="39"/>
      <c r="CH615" s="39"/>
      <c r="CI615" s="39"/>
      <c r="CJ615" s="39"/>
      <c r="CK615" s="39"/>
      <c r="CL615" s="39"/>
      <c r="CM615" s="39"/>
      <c r="CN615" s="39"/>
      <c r="CO615" s="39"/>
      <c r="CP615" s="39"/>
      <c r="CQ615" s="39"/>
      <c r="CR615" s="39"/>
      <c r="CS615" s="39"/>
    </row>
    <row r="616" spans="1:97" s="22" customFormat="1" ht="12.75">
      <c r="A616" s="43"/>
      <c r="G616" s="43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  <c r="CM616" s="39"/>
      <c r="CN616" s="39"/>
      <c r="CO616" s="39"/>
      <c r="CP616" s="39"/>
      <c r="CQ616" s="39"/>
      <c r="CR616" s="39"/>
      <c r="CS616" s="39"/>
    </row>
    <row r="617" spans="1:97" s="22" customFormat="1" ht="12.75">
      <c r="A617" s="43"/>
      <c r="G617" s="43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  <c r="CM617" s="39"/>
      <c r="CN617" s="39"/>
      <c r="CO617" s="39"/>
      <c r="CP617" s="39"/>
      <c r="CQ617" s="39"/>
      <c r="CR617" s="39"/>
      <c r="CS617" s="39"/>
    </row>
    <row r="618" spans="1:97" s="22" customFormat="1" ht="12.75">
      <c r="A618" s="43"/>
      <c r="G618" s="43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9"/>
      <c r="BQ618" s="39"/>
      <c r="BR618" s="39"/>
      <c r="BS618" s="39"/>
      <c r="BT618" s="39"/>
      <c r="BU618" s="39"/>
      <c r="BV618" s="39"/>
      <c r="BW618" s="39"/>
      <c r="BX618" s="39"/>
      <c r="BY618" s="39"/>
      <c r="BZ618" s="39"/>
      <c r="CA618" s="39"/>
      <c r="CB618" s="39"/>
      <c r="CC618" s="39"/>
      <c r="CD618" s="39"/>
      <c r="CE618" s="39"/>
      <c r="CF618" s="39"/>
      <c r="CG618" s="39"/>
      <c r="CH618" s="39"/>
      <c r="CI618" s="39"/>
      <c r="CJ618" s="39"/>
      <c r="CK618" s="39"/>
      <c r="CL618" s="39"/>
      <c r="CM618" s="39"/>
      <c r="CN618" s="39"/>
      <c r="CO618" s="39"/>
      <c r="CP618" s="39"/>
      <c r="CQ618" s="39"/>
      <c r="CR618" s="39"/>
      <c r="CS618" s="39"/>
    </row>
    <row r="619" spans="1:97" s="22" customFormat="1" ht="12.75">
      <c r="A619" s="43"/>
      <c r="G619" s="43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9"/>
      <c r="BQ619" s="39"/>
      <c r="BR619" s="39"/>
      <c r="BS619" s="39"/>
      <c r="BT619" s="39"/>
      <c r="BU619" s="39"/>
      <c r="BV619" s="39"/>
      <c r="BW619" s="39"/>
      <c r="BX619" s="39"/>
      <c r="BY619" s="39"/>
      <c r="BZ619" s="39"/>
      <c r="CA619" s="39"/>
      <c r="CB619" s="39"/>
      <c r="CC619" s="39"/>
      <c r="CD619" s="39"/>
      <c r="CE619" s="39"/>
      <c r="CF619" s="39"/>
      <c r="CG619" s="39"/>
      <c r="CH619" s="39"/>
      <c r="CI619" s="39"/>
      <c r="CJ619" s="39"/>
      <c r="CK619" s="39"/>
      <c r="CL619" s="39"/>
      <c r="CM619" s="39"/>
      <c r="CN619" s="39"/>
      <c r="CO619" s="39"/>
      <c r="CP619" s="39"/>
      <c r="CQ619" s="39"/>
      <c r="CR619" s="39"/>
      <c r="CS619" s="39"/>
    </row>
    <row r="620" spans="1:97" s="22" customFormat="1" ht="12.75">
      <c r="A620" s="43"/>
      <c r="G620" s="43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9"/>
      <c r="BQ620" s="39"/>
      <c r="BR620" s="39"/>
      <c r="BS620" s="39"/>
      <c r="BT620" s="39"/>
      <c r="BU620" s="39"/>
      <c r="BV620" s="39"/>
      <c r="BW620" s="39"/>
      <c r="BX620" s="39"/>
      <c r="BY620" s="39"/>
      <c r="BZ620" s="39"/>
      <c r="CA620" s="39"/>
      <c r="CB620" s="39"/>
      <c r="CC620" s="39"/>
      <c r="CD620" s="39"/>
      <c r="CE620" s="39"/>
      <c r="CF620" s="39"/>
      <c r="CG620" s="39"/>
      <c r="CH620" s="39"/>
      <c r="CI620" s="39"/>
      <c r="CJ620" s="39"/>
      <c r="CK620" s="39"/>
      <c r="CL620" s="39"/>
      <c r="CM620" s="39"/>
      <c r="CN620" s="39"/>
      <c r="CO620" s="39"/>
      <c r="CP620" s="39"/>
      <c r="CQ620" s="39"/>
      <c r="CR620" s="39"/>
      <c r="CS620" s="39"/>
    </row>
    <row r="621" spans="1:97" s="22" customFormat="1" ht="12.75">
      <c r="A621" s="43"/>
      <c r="G621" s="43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9"/>
      <c r="BQ621" s="39"/>
      <c r="BR621" s="39"/>
      <c r="BS621" s="39"/>
      <c r="BT621" s="39"/>
      <c r="BU621" s="39"/>
      <c r="BV621" s="39"/>
      <c r="BW621" s="39"/>
      <c r="BX621" s="39"/>
      <c r="BY621" s="39"/>
      <c r="BZ621" s="39"/>
      <c r="CA621" s="39"/>
      <c r="CB621" s="39"/>
      <c r="CC621" s="39"/>
      <c r="CD621" s="39"/>
      <c r="CE621" s="39"/>
      <c r="CF621" s="39"/>
      <c r="CG621" s="39"/>
      <c r="CH621" s="39"/>
      <c r="CI621" s="39"/>
      <c r="CJ621" s="39"/>
      <c r="CK621" s="39"/>
      <c r="CL621" s="39"/>
      <c r="CM621" s="39"/>
      <c r="CN621" s="39"/>
      <c r="CO621" s="39"/>
      <c r="CP621" s="39"/>
      <c r="CQ621" s="39"/>
      <c r="CR621" s="39"/>
      <c r="CS621" s="39"/>
    </row>
    <row r="622" spans="1:97" s="22" customFormat="1" ht="12.75">
      <c r="A622" s="43"/>
      <c r="G622" s="43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  <c r="CM622" s="39"/>
      <c r="CN622" s="39"/>
      <c r="CO622" s="39"/>
      <c r="CP622" s="39"/>
      <c r="CQ622" s="39"/>
      <c r="CR622" s="39"/>
      <c r="CS622" s="39"/>
    </row>
    <row r="623" spans="1:97" s="22" customFormat="1" ht="12.75">
      <c r="A623" s="43"/>
      <c r="G623" s="43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9"/>
      <c r="BQ623" s="39"/>
      <c r="BR623" s="39"/>
      <c r="BS623" s="39"/>
      <c r="BT623" s="39"/>
      <c r="BU623" s="39"/>
      <c r="BV623" s="39"/>
      <c r="BW623" s="39"/>
      <c r="BX623" s="39"/>
      <c r="BY623" s="39"/>
      <c r="BZ623" s="39"/>
      <c r="CA623" s="39"/>
      <c r="CB623" s="39"/>
      <c r="CC623" s="39"/>
      <c r="CD623" s="39"/>
      <c r="CE623" s="39"/>
      <c r="CF623" s="39"/>
      <c r="CG623" s="39"/>
      <c r="CH623" s="39"/>
      <c r="CI623" s="39"/>
      <c r="CJ623" s="39"/>
      <c r="CK623" s="39"/>
      <c r="CL623" s="39"/>
      <c r="CM623" s="39"/>
      <c r="CN623" s="39"/>
      <c r="CO623" s="39"/>
      <c r="CP623" s="39"/>
      <c r="CQ623" s="39"/>
      <c r="CR623" s="39"/>
      <c r="CS623" s="39"/>
    </row>
    <row r="624" spans="1:97" s="22" customFormat="1" ht="12.75">
      <c r="A624" s="43"/>
      <c r="G624" s="43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  <c r="CN624" s="39"/>
      <c r="CO624" s="39"/>
      <c r="CP624" s="39"/>
      <c r="CQ624" s="39"/>
      <c r="CR624" s="39"/>
      <c r="CS624" s="39"/>
    </row>
    <row r="625" spans="1:97" s="22" customFormat="1" ht="12.75">
      <c r="A625" s="43"/>
      <c r="G625" s="43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9"/>
      <c r="BQ625" s="39"/>
      <c r="BR625" s="39"/>
      <c r="BS625" s="39"/>
      <c r="BT625" s="39"/>
      <c r="BU625" s="39"/>
      <c r="BV625" s="39"/>
      <c r="BW625" s="39"/>
      <c r="BX625" s="39"/>
      <c r="BY625" s="39"/>
      <c r="BZ625" s="39"/>
      <c r="CA625" s="39"/>
      <c r="CB625" s="39"/>
      <c r="CC625" s="39"/>
      <c r="CD625" s="39"/>
      <c r="CE625" s="39"/>
      <c r="CF625" s="39"/>
      <c r="CG625" s="39"/>
      <c r="CH625" s="39"/>
      <c r="CI625" s="39"/>
      <c r="CJ625" s="39"/>
      <c r="CK625" s="39"/>
      <c r="CL625" s="39"/>
      <c r="CM625" s="39"/>
      <c r="CN625" s="39"/>
      <c r="CO625" s="39"/>
      <c r="CP625" s="39"/>
      <c r="CQ625" s="39"/>
      <c r="CR625" s="39"/>
      <c r="CS625" s="39"/>
    </row>
    <row r="626" spans="1:97" s="22" customFormat="1" ht="12.75">
      <c r="A626" s="43"/>
      <c r="G626" s="43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9"/>
      <c r="BQ626" s="39"/>
      <c r="BR626" s="39"/>
      <c r="BS626" s="39"/>
      <c r="BT626" s="39"/>
      <c r="BU626" s="39"/>
      <c r="BV626" s="39"/>
      <c r="BW626" s="39"/>
      <c r="BX626" s="39"/>
      <c r="BY626" s="39"/>
      <c r="BZ626" s="39"/>
      <c r="CA626" s="39"/>
      <c r="CB626" s="39"/>
      <c r="CC626" s="39"/>
      <c r="CD626" s="39"/>
      <c r="CE626" s="39"/>
      <c r="CF626" s="39"/>
      <c r="CG626" s="39"/>
      <c r="CH626" s="39"/>
      <c r="CI626" s="39"/>
      <c r="CJ626" s="39"/>
      <c r="CK626" s="39"/>
      <c r="CL626" s="39"/>
      <c r="CM626" s="39"/>
      <c r="CN626" s="39"/>
      <c r="CO626" s="39"/>
      <c r="CP626" s="39"/>
      <c r="CQ626" s="39"/>
      <c r="CR626" s="39"/>
      <c r="CS626" s="39"/>
    </row>
    <row r="627" spans="1:97" s="22" customFormat="1" ht="12.75">
      <c r="A627" s="43"/>
      <c r="G627" s="43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9"/>
      <c r="BQ627" s="39"/>
      <c r="BR627" s="39"/>
      <c r="BS627" s="39"/>
      <c r="BT627" s="39"/>
      <c r="BU627" s="39"/>
      <c r="BV627" s="39"/>
      <c r="BW627" s="39"/>
      <c r="BX627" s="39"/>
      <c r="BY627" s="39"/>
      <c r="BZ627" s="39"/>
      <c r="CA627" s="39"/>
      <c r="CB627" s="39"/>
      <c r="CC627" s="39"/>
      <c r="CD627" s="39"/>
      <c r="CE627" s="39"/>
      <c r="CF627" s="39"/>
      <c r="CG627" s="39"/>
      <c r="CH627" s="39"/>
      <c r="CI627" s="39"/>
      <c r="CJ627" s="39"/>
      <c r="CK627" s="39"/>
      <c r="CL627" s="39"/>
      <c r="CM627" s="39"/>
      <c r="CN627" s="39"/>
      <c r="CO627" s="39"/>
      <c r="CP627" s="39"/>
      <c r="CQ627" s="39"/>
      <c r="CR627" s="39"/>
      <c r="CS627" s="39"/>
    </row>
    <row r="628" spans="1:97" s="22" customFormat="1" ht="12.75">
      <c r="A628" s="43"/>
      <c r="G628" s="43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  <c r="CM628" s="39"/>
      <c r="CN628" s="39"/>
      <c r="CO628" s="39"/>
      <c r="CP628" s="39"/>
      <c r="CQ628" s="39"/>
      <c r="CR628" s="39"/>
      <c r="CS628" s="39"/>
    </row>
    <row r="629" spans="1:97" s="22" customFormat="1" ht="12.75">
      <c r="A629" s="43"/>
      <c r="G629" s="43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9"/>
      <c r="BQ629" s="39"/>
      <c r="BR629" s="39"/>
      <c r="BS629" s="39"/>
      <c r="BT629" s="39"/>
      <c r="BU629" s="39"/>
      <c r="BV629" s="39"/>
      <c r="BW629" s="39"/>
      <c r="BX629" s="39"/>
      <c r="BY629" s="39"/>
      <c r="BZ629" s="39"/>
      <c r="CA629" s="39"/>
      <c r="CB629" s="39"/>
      <c r="CC629" s="39"/>
      <c r="CD629" s="39"/>
      <c r="CE629" s="39"/>
      <c r="CF629" s="39"/>
      <c r="CG629" s="39"/>
      <c r="CH629" s="39"/>
      <c r="CI629" s="39"/>
      <c r="CJ629" s="39"/>
      <c r="CK629" s="39"/>
      <c r="CL629" s="39"/>
      <c r="CM629" s="39"/>
      <c r="CN629" s="39"/>
      <c r="CO629" s="39"/>
      <c r="CP629" s="39"/>
      <c r="CQ629" s="39"/>
      <c r="CR629" s="39"/>
      <c r="CS629" s="39"/>
    </row>
    <row r="630" spans="1:97" s="22" customFormat="1" ht="12.75">
      <c r="A630" s="43"/>
      <c r="G630" s="43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9"/>
      <c r="BQ630" s="39"/>
      <c r="BR630" s="39"/>
      <c r="BS630" s="39"/>
      <c r="BT630" s="39"/>
      <c r="BU630" s="39"/>
      <c r="BV630" s="39"/>
      <c r="BW630" s="39"/>
      <c r="BX630" s="39"/>
      <c r="BY630" s="39"/>
      <c r="BZ630" s="39"/>
      <c r="CA630" s="39"/>
      <c r="CB630" s="39"/>
      <c r="CC630" s="39"/>
      <c r="CD630" s="39"/>
      <c r="CE630" s="39"/>
      <c r="CF630" s="39"/>
      <c r="CG630" s="39"/>
      <c r="CH630" s="39"/>
      <c r="CI630" s="39"/>
      <c r="CJ630" s="39"/>
      <c r="CK630" s="39"/>
      <c r="CL630" s="39"/>
      <c r="CM630" s="39"/>
      <c r="CN630" s="39"/>
      <c r="CO630" s="39"/>
      <c r="CP630" s="39"/>
      <c r="CQ630" s="39"/>
      <c r="CR630" s="39"/>
      <c r="CS630" s="39"/>
    </row>
    <row r="631" spans="1:97" s="22" customFormat="1" ht="12.75">
      <c r="A631" s="43"/>
      <c r="G631" s="43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9"/>
      <c r="BQ631" s="39"/>
      <c r="BR631" s="39"/>
      <c r="BS631" s="39"/>
      <c r="BT631" s="39"/>
      <c r="BU631" s="39"/>
      <c r="BV631" s="39"/>
      <c r="BW631" s="39"/>
      <c r="BX631" s="39"/>
      <c r="BY631" s="39"/>
      <c r="BZ631" s="39"/>
      <c r="CA631" s="39"/>
      <c r="CB631" s="39"/>
      <c r="CC631" s="39"/>
      <c r="CD631" s="39"/>
      <c r="CE631" s="39"/>
      <c r="CF631" s="39"/>
      <c r="CG631" s="39"/>
      <c r="CH631" s="39"/>
      <c r="CI631" s="39"/>
      <c r="CJ631" s="39"/>
      <c r="CK631" s="39"/>
      <c r="CL631" s="39"/>
      <c r="CM631" s="39"/>
      <c r="CN631" s="39"/>
      <c r="CO631" s="39"/>
      <c r="CP631" s="39"/>
      <c r="CQ631" s="39"/>
      <c r="CR631" s="39"/>
      <c r="CS631" s="39"/>
    </row>
    <row r="632" spans="1:97" s="22" customFormat="1" ht="12.75">
      <c r="A632" s="43"/>
      <c r="G632" s="43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9"/>
      <c r="BQ632" s="39"/>
      <c r="BR632" s="39"/>
      <c r="BS632" s="39"/>
      <c r="BT632" s="39"/>
      <c r="BU632" s="39"/>
      <c r="BV632" s="39"/>
      <c r="BW632" s="39"/>
      <c r="BX632" s="39"/>
      <c r="BY632" s="39"/>
      <c r="BZ632" s="39"/>
      <c r="CA632" s="39"/>
      <c r="CB632" s="39"/>
      <c r="CC632" s="39"/>
      <c r="CD632" s="39"/>
      <c r="CE632" s="39"/>
      <c r="CF632" s="39"/>
      <c r="CG632" s="39"/>
      <c r="CH632" s="39"/>
      <c r="CI632" s="39"/>
      <c r="CJ632" s="39"/>
      <c r="CK632" s="39"/>
      <c r="CL632" s="39"/>
      <c r="CM632" s="39"/>
      <c r="CN632" s="39"/>
      <c r="CO632" s="39"/>
      <c r="CP632" s="39"/>
      <c r="CQ632" s="39"/>
      <c r="CR632" s="39"/>
      <c r="CS632" s="39"/>
    </row>
    <row r="633" spans="1:97" s="22" customFormat="1" ht="12.75">
      <c r="A633" s="43"/>
      <c r="G633" s="43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  <c r="CM633" s="39"/>
      <c r="CN633" s="39"/>
      <c r="CO633" s="39"/>
      <c r="CP633" s="39"/>
      <c r="CQ633" s="39"/>
      <c r="CR633" s="39"/>
      <c r="CS633" s="39"/>
    </row>
    <row r="634" spans="1:97" s="22" customFormat="1" ht="12.75">
      <c r="A634" s="43"/>
      <c r="G634" s="43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9"/>
      <c r="BQ634" s="39"/>
      <c r="BR634" s="39"/>
      <c r="BS634" s="39"/>
      <c r="BT634" s="39"/>
      <c r="BU634" s="39"/>
      <c r="BV634" s="39"/>
      <c r="BW634" s="39"/>
      <c r="BX634" s="39"/>
      <c r="BY634" s="39"/>
      <c r="BZ634" s="39"/>
      <c r="CA634" s="39"/>
      <c r="CB634" s="39"/>
      <c r="CC634" s="39"/>
      <c r="CD634" s="39"/>
      <c r="CE634" s="39"/>
      <c r="CF634" s="39"/>
      <c r="CG634" s="39"/>
      <c r="CH634" s="39"/>
      <c r="CI634" s="39"/>
      <c r="CJ634" s="39"/>
      <c r="CK634" s="39"/>
      <c r="CL634" s="39"/>
      <c r="CM634" s="39"/>
      <c r="CN634" s="39"/>
      <c r="CO634" s="39"/>
      <c r="CP634" s="39"/>
      <c r="CQ634" s="39"/>
      <c r="CR634" s="39"/>
      <c r="CS634" s="39"/>
    </row>
    <row r="635" spans="1:97" s="22" customFormat="1" ht="12.75">
      <c r="A635" s="43"/>
      <c r="G635" s="43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  <c r="CM635" s="39"/>
      <c r="CN635" s="39"/>
      <c r="CO635" s="39"/>
      <c r="CP635" s="39"/>
      <c r="CQ635" s="39"/>
      <c r="CR635" s="39"/>
      <c r="CS635" s="39"/>
    </row>
    <row r="636" spans="1:97" s="22" customFormat="1" ht="12.75">
      <c r="A636" s="43"/>
      <c r="G636" s="43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9"/>
      <c r="BQ636" s="39"/>
      <c r="BR636" s="39"/>
      <c r="BS636" s="39"/>
      <c r="BT636" s="39"/>
      <c r="BU636" s="39"/>
      <c r="BV636" s="39"/>
      <c r="BW636" s="39"/>
      <c r="BX636" s="39"/>
      <c r="BY636" s="39"/>
      <c r="BZ636" s="39"/>
      <c r="CA636" s="39"/>
      <c r="CB636" s="39"/>
      <c r="CC636" s="39"/>
      <c r="CD636" s="39"/>
      <c r="CE636" s="39"/>
      <c r="CF636" s="39"/>
      <c r="CG636" s="39"/>
      <c r="CH636" s="39"/>
      <c r="CI636" s="39"/>
      <c r="CJ636" s="39"/>
      <c r="CK636" s="39"/>
      <c r="CL636" s="39"/>
      <c r="CM636" s="39"/>
      <c r="CN636" s="39"/>
      <c r="CO636" s="39"/>
      <c r="CP636" s="39"/>
      <c r="CQ636" s="39"/>
      <c r="CR636" s="39"/>
      <c r="CS636" s="39"/>
    </row>
    <row r="637" spans="1:97" s="22" customFormat="1" ht="12.75">
      <c r="A637" s="43"/>
      <c r="G637" s="43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9"/>
      <c r="BQ637" s="39"/>
      <c r="BR637" s="39"/>
      <c r="BS637" s="39"/>
      <c r="BT637" s="39"/>
      <c r="BU637" s="39"/>
      <c r="BV637" s="39"/>
      <c r="BW637" s="39"/>
      <c r="BX637" s="39"/>
      <c r="BY637" s="39"/>
      <c r="BZ637" s="39"/>
      <c r="CA637" s="39"/>
      <c r="CB637" s="39"/>
      <c r="CC637" s="39"/>
      <c r="CD637" s="39"/>
      <c r="CE637" s="39"/>
      <c r="CF637" s="39"/>
      <c r="CG637" s="39"/>
      <c r="CH637" s="39"/>
      <c r="CI637" s="39"/>
      <c r="CJ637" s="39"/>
      <c r="CK637" s="39"/>
      <c r="CL637" s="39"/>
      <c r="CM637" s="39"/>
      <c r="CN637" s="39"/>
      <c r="CO637" s="39"/>
      <c r="CP637" s="39"/>
      <c r="CQ637" s="39"/>
      <c r="CR637" s="39"/>
      <c r="CS637" s="39"/>
    </row>
    <row r="638" spans="1:97" s="22" customFormat="1" ht="12.75">
      <c r="A638" s="43"/>
      <c r="G638" s="43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9"/>
      <c r="BQ638" s="39"/>
      <c r="BR638" s="39"/>
      <c r="BS638" s="39"/>
      <c r="BT638" s="39"/>
      <c r="BU638" s="39"/>
      <c r="BV638" s="39"/>
      <c r="BW638" s="39"/>
      <c r="BX638" s="39"/>
      <c r="BY638" s="39"/>
      <c r="BZ638" s="39"/>
      <c r="CA638" s="39"/>
      <c r="CB638" s="39"/>
      <c r="CC638" s="39"/>
      <c r="CD638" s="39"/>
      <c r="CE638" s="39"/>
      <c r="CF638" s="39"/>
      <c r="CG638" s="39"/>
      <c r="CH638" s="39"/>
      <c r="CI638" s="39"/>
      <c r="CJ638" s="39"/>
      <c r="CK638" s="39"/>
      <c r="CL638" s="39"/>
      <c r="CM638" s="39"/>
      <c r="CN638" s="39"/>
      <c r="CO638" s="39"/>
      <c r="CP638" s="39"/>
      <c r="CQ638" s="39"/>
      <c r="CR638" s="39"/>
      <c r="CS638" s="39"/>
    </row>
    <row r="639" spans="1:97" s="22" customFormat="1" ht="12.75">
      <c r="A639" s="43"/>
      <c r="G639" s="43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9"/>
      <c r="BQ639" s="39"/>
      <c r="BR639" s="39"/>
      <c r="BS639" s="39"/>
      <c r="BT639" s="39"/>
      <c r="BU639" s="39"/>
      <c r="BV639" s="39"/>
      <c r="BW639" s="39"/>
      <c r="BX639" s="39"/>
      <c r="BY639" s="39"/>
      <c r="BZ639" s="39"/>
      <c r="CA639" s="39"/>
      <c r="CB639" s="39"/>
      <c r="CC639" s="39"/>
      <c r="CD639" s="39"/>
      <c r="CE639" s="39"/>
      <c r="CF639" s="39"/>
      <c r="CG639" s="39"/>
      <c r="CH639" s="39"/>
      <c r="CI639" s="39"/>
      <c r="CJ639" s="39"/>
      <c r="CK639" s="39"/>
      <c r="CL639" s="39"/>
      <c r="CM639" s="39"/>
      <c r="CN639" s="39"/>
      <c r="CO639" s="39"/>
      <c r="CP639" s="39"/>
      <c r="CQ639" s="39"/>
      <c r="CR639" s="39"/>
      <c r="CS639" s="39"/>
    </row>
    <row r="640" spans="1:97" s="22" customFormat="1" ht="12.75">
      <c r="A640" s="43"/>
      <c r="G640" s="43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  <c r="CM640" s="39"/>
      <c r="CN640" s="39"/>
      <c r="CO640" s="39"/>
      <c r="CP640" s="39"/>
      <c r="CQ640" s="39"/>
      <c r="CR640" s="39"/>
      <c r="CS640" s="39"/>
    </row>
    <row r="641" spans="1:97" s="22" customFormat="1" ht="12.75">
      <c r="A641" s="43"/>
      <c r="G641" s="43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9"/>
      <c r="BQ641" s="39"/>
      <c r="BR641" s="39"/>
      <c r="BS641" s="39"/>
      <c r="BT641" s="39"/>
      <c r="BU641" s="39"/>
      <c r="BV641" s="39"/>
      <c r="BW641" s="39"/>
      <c r="BX641" s="39"/>
      <c r="BY641" s="39"/>
      <c r="BZ641" s="39"/>
      <c r="CA641" s="39"/>
      <c r="CB641" s="39"/>
      <c r="CC641" s="39"/>
      <c r="CD641" s="39"/>
      <c r="CE641" s="39"/>
      <c r="CF641" s="39"/>
      <c r="CG641" s="39"/>
      <c r="CH641" s="39"/>
      <c r="CI641" s="39"/>
      <c r="CJ641" s="39"/>
      <c r="CK641" s="39"/>
      <c r="CL641" s="39"/>
      <c r="CM641" s="39"/>
      <c r="CN641" s="39"/>
      <c r="CO641" s="39"/>
      <c r="CP641" s="39"/>
      <c r="CQ641" s="39"/>
      <c r="CR641" s="39"/>
      <c r="CS641" s="39"/>
    </row>
    <row r="642" spans="1:97" s="22" customFormat="1" ht="12.75">
      <c r="A642" s="43"/>
      <c r="G642" s="43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9"/>
      <c r="BQ642" s="39"/>
      <c r="BR642" s="39"/>
      <c r="BS642" s="39"/>
      <c r="BT642" s="39"/>
      <c r="BU642" s="39"/>
      <c r="BV642" s="39"/>
      <c r="BW642" s="39"/>
      <c r="BX642" s="39"/>
      <c r="BY642" s="39"/>
      <c r="BZ642" s="39"/>
      <c r="CA642" s="39"/>
      <c r="CB642" s="39"/>
      <c r="CC642" s="39"/>
      <c r="CD642" s="39"/>
      <c r="CE642" s="39"/>
      <c r="CF642" s="39"/>
      <c r="CG642" s="39"/>
      <c r="CH642" s="39"/>
      <c r="CI642" s="39"/>
      <c r="CJ642" s="39"/>
      <c r="CK642" s="39"/>
      <c r="CL642" s="39"/>
      <c r="CM642" s="39"/>
      <c r="CN642" s="39"/>
      <c r="CO642" s="39"/>
      <c r="CP642" s="39"/>
      <c r="CQ642" s="39"/>
      <c r="CR642" s="39"/>
      <c r="CS642" s="39"/>
    </row>
    <row r="643" spans="1:97" s="22" customFormat="1" ht="12.75">
      <c r="A643" s="43"/>
      <c r="G643" s="43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9"/>
      <c r="BQ643" s="39"/>
      <c r="BR643" s="39"/>
      <c r="BS643" s="39"/>
      <c r="BT643" s="39"/>
      <c r="BU643" s="39"/>
      <c r="BV643" s="39"/>
      <c r="BW643" s="39"/>
      <c r="BX643" s="39"/>
      <c r="BY643" s="39"/>
      <c r="BZ643" s="39"/>
      <c r="CA643" s="39"/>
      <c r="CB643" s="39"/>
      <c r="CC643" s="39"/>
      <c r="CD643" s="39"/>
      <c r="CE643" s="39"/>
      <c r="CF643" s="39"/>
      <c r="CG643" s="39"/>
      <c r="CH643" s="39"/>
      <c r="CI643" s="39"/>
      <c r="CJ643" s="39"/>
      <c r="CK643" s="39"/>
      <c r="CL643" s="39"/>
      <c r="CM643" s="39"/>
      <c r="CN643" s="39"/>
      <c r="CO643" s="39"/>
      <c r="CP643" s="39"/>
      <c r="CQ643" s="39"/>
      <c r="CR643" s="39"/>
      <c r="CS643" s="39"/>
    </row>
    <row r="644" spans="1:97" s="22" customFormat="1" ht="12.75">
      <c r="A644" s="43"/>
      <c r="G644" s="43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9"/>
      <c r="BQ644" s="39"/>
      <c r="BR644" s="39"/>
      <c r="BS644" s="39"/>
      <c r="BT644" s="39"/>
      <c r="BU644" s="39"/>
      <c r="BV644" s="39"/>
      <c r="BW644" s="39"/>
      <c r="BX644" s="39"/>
      <c r="BY644" s="39"/>
      <c r="BZ644" s="39"/>
      <c r="CA644" s="39"/>
      <c r="CB644" s="39"/>
      <c r="CC644" s="39"/>
      <c r="CD644" s="39"/>
      <c r="CE644" s="39"/>
      <c r="CF644" s="39"/>
      <c r="CG644" s="39"/>
      <c r="CH644" s="39"/>
      <c r="CI644" s="39"/>
      <c r="CJ644" s="39"/>
      <c r="CK644" s="39"/>
      <c r="CL644" s="39"/>
      <c r="CM644" s="39"/>
      <c r="CN644" s="39"/>
      <c r="CO644" s="39"/>
      <c r="CP644" s="39"/>
      <c r="CQ644" s="39"/>
      <c r="CR644" s="39"/>
      <c r="CS644" s="39"/>
    </row>
    <row r="645" spans="1:97" s="22" customFormat="1" ht="12.75">
      <c r="A645" s="43"/>
      <c r="G645" s="43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9"/>
      <c r="BQ645" s="39"/>
      <c r="BR645" s="39"/>
      <c r="BS645" s="39"/>
      <c r="BT645" s="39"/>
      <c r="BU645" s="39"/>
      <c r="BV645" s="39"/>
      <c r="BW645" s="39"/>
      <c r="BX645" s="39"/>
      <c r="BY645" s="39"/>
      <c r="BZ645" s="39"/>
      <c r="CA645" s="39"/>
      <c r="CB645" s="39"/>
      <c r="CC645" s="39"/>
      <c r="CD645" s="39"/>
      <c r="CE645" s="39"/>
      <c r="CF645" s="39"/>
      <c r="CG645" s="39"/>
      <c r="CH645" s="39"/>
      <c r="CI645" s="39"/>
      <c r="CJ645" s="39"/>
      <c r="CK645" s="39"/>
      <c r="CL645" s="39"/>
      <c r="CM645" s="39"/>
      <c r="CN645" s="39"/>
      <c r="CO645" s="39"/>
      <c r="CP645" s="39"/>
      <c r="CQ645" s="39"/>
      <c r="CR645" s="39"/>
      <c r="CS645" s="39"/>
    </row>
    <row r="646" spans="1:97" s="22" customFormat="1" ht="12.75">
      <c r="A646" s="43"/>
      <c r="G646" s="43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9"/>
      <c r="BQ646" s="39"/>
      <c r="BR646" s="39"/>
      <c r="BS646" s="39"/>
      <c r="BT646" s="39"/>
      <c r="BU646" s="39"/>
      <c r="BV646" s="39"/>
      <c r="BW646" s="39"/>
      <c r="BX646" s="39"/>
      <c r="BY646" s="39"/>
      <c r="BZ646" s="39"/>
      <c r="CA646" s="39"/>
      <c r="CB646" s="39"/>
      <c r="CC646" s="39"/>
      <c r="CD646" s="39"/>
      <c r="CE646" s="39"/>
      <c r="CF646" s="39"/>
      <c r="CG646" s="39"/>
      <c r="CH646" s="39"/>
      <c r="CI646" s="39"/>
      <c r="CJ646" s="39"/>
      <c r="CK646" s="39"/>
      <c r="CL646" s="39"/>
      <c r="CM646" s="39"/>
      <c r="CN646" s="39"/>
      <c r="CO646" s="39"/>
      <c r="CP646" s="39"/>
      <c r="CQ646" s="39"/>
      <c r="CR646" s="39"/>
      <c r="CS646" s="39"/>
    </row>
    <row r="647" spans="1:97" s="22" customFormat="1" ht="12.75">
      <c r="A647" s="43"/>
      <c r="G647" s="43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9"/>
      <c r="BQ647" s="39"/>
      <c r="BR647" s="39"/>
      <c r="BS647" s="39"/>
      <c r="BT647" s="39"/>
      <c r="BU647" s="39"/>
      <c r="BV647" s="39"/>
      <c r="BW647" s="39"/>
      <c r="BX647" s="39"/>
      <c r="BY647" s="39"/>
      <c r="BZ647" s="39"/>
      <c r="CA647" s="39"/>
      <c r="CB647" s="39"/>
      <c r="CC647" s="39"/>
      <c r="CD647" s="39"/>
      <c r="CE647" s="39"/>
      <c r="CF647" s="39"/>
      <c r="CG647" s="39"/>
      <c r="CH647" s="39"/>
      <c r="CI647" s="39"/>
      <c r="CJ647" s="39"/>
      <c r="CK647" s="39"/>
      <c r="CL647" s="39"/>
      <c r="CM647" s="39"/>
      <c r="CN647" s="39"/>
      <c r="CO647" s="39"/>
      <c r="CP647" s="39"/>
      <c r="CQ647" s="39"/>
      <c r="CR647" s="39"/>
      <c r="CS647" s="39"/>
    </row>
    <row r="648" spans="1:97" s="22" customFormat="1" ht="12.75">
      <c r="A648" s="43"/>
      <c r="G648" s="43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9"/>
      <c r="BQ648" s="39"/>
      <c r="BR648" s="39"/>
      <c r="BS648" s="39"/>
      <c r="BT648" s="39"/>
      <c r="BU648" s="39"/>
      <c r="BV648" s="39"/>
      <c r="BW648" s="39"/>
      <c r="BX648" s="39"/>
      <c r="BY648" s="39"/>
      <c r="BZ648" s="39"/>
      <c r="CA648" s="39"/>
      <c r="CB648" s="39"/>
      <c r="CC648" s="39"/>
      <c r="CD648" s="39"/>
      <c r="CE648" s="39"/>
      <c r="CF648" s="39"/>
      <c r="CG648" s="39"/>
      <c r="CH648" s="39"/>
      <c r="CI648" s="39"/>
      <c r="CJ648" s="39"/>
      <c r="CK648" s="39"/>
      <c r="CL648" s="39"/>
      <c r="CM648" s="39"/>
      <c r="CN648" s="39"/>
      <c r="CO648" s="39"/>
      <c r="CP648" s="39"/>
      <c r="CQ648" s="39"/>
      <c r="CR648" s="39"/>
      <c r="CS648" s="39"/>
    </row>
    <row r="649" spans="1:97" s="22" customFormat="1" ht="12.75">
      <c r="A649" s="43"/>
      <c r="G649" s="43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9"/>
      <c r="BQ649" s="39"/>
      <c r="BR649" s="39"/>
      <c r="BS649" s="39"/>
      <c r="BT649" s="39"/>
      <c r="BU649" s="39"/>
      <c r="BV649" s="39"/>
      <c r="BW649" s="39"/>
      <c r="BX649" s="39"/>
      <c r="BY649" s="39"/>
      <c r="BZ649" s="39"/>
      <c r="CA649" s="39"/>
      <c r="CB649" s="39"/>
      <c r="CC649" s="39"/>
      <c r="CD649" s="39"/>
      <c r="CE649" s="39"/>
      <c r="CF649" s="39"/>
      <c r="CG649" s="39"/>
      <c r="CH649" s="39"/>
      <c r="CI649" s="39"/>
      <c r="CJ649" s="39"/>
      <c r="CK649" s="39"/>
      <c r="CL649" s="39"/>
      <c r="CM649" s="39"/>
      <c r="CN649" s="39"/>
      <c r="CO649" s="39"/>
      <c r="CP649" s="39"/>
      <c r="CQ649" s="39"/>
      <c r="CR649" s="39"/>
      <c r="CS649" s="39"/>
    </row>
    <row r="650" spans="1:97" s="22" customFormat="1" ht="12.75">
      <c r="A650" s="43"/>
      <c r="G650" s="43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9"/>
      <c r="BQ650" s="39"/>
      <c r="BR650" s="39"/>
      <c r="BS650" s="39"/>
      <c r="BT650" s="39"/>
      <c r="BU650" s="39"/>
      <c r="BV650" s="39"/>
      <c r="BW650" s="39"/>
      <c r="BX650" s="39"/>
      <c r="BY650" s="39"/>
      <c r="BZ650" s="39"/>
      <c r="CA650" s="39"/>
      <c r="CB650" s="39"/>
      <c r="CC650" s="39"/>
      <c r="CD650" s="39"/>
      <c r="CE650" s="39"/>
      <c r="CF650" s="39"/>
      <c r="CG650" s="39"/>
      <c r="CH650" s="39"/>
      <c r="CI650" s="39"/>
      <c r="CJ650" s="39"/>
      <c r="CK650" s="39"/>
      <c r="CL650" s="39"/>
      <c r="CM650" s="39"/>
      <c r="CN650" s="39"/>
      <c r="CO650" s="39"/>
      <c r="CP650" s="39"/>
      <c r="CQ650" s="39"/>
      <c r="CR650" s="39"/>
      <c r="CS650" s="39"/>
    </row>
    <row r="651" spans="1:97" s="22" customFormat="1" ht="12.75">
      <c r="A651" s="43"/>
      <c r="G651" s="43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9"/>
      <c r="BQ651" s="39"/>
      <c r="BR651" s="39"/>
      <c r="BS651" s="39"/>
      <c r="BT651" s="39"/>
      <c r="BU651" s="39"/>
      <c r="BV651" s="39"/>
      <c r="BW651" s="39"/>
      <c r="BX651" s="39"/>
      <c r="BY651" s="39"/>
      <c r="BZ651" s="39"/>
      <c r="CA651" s="39"/>
      <c r="CB651" s="39"/>
      <c r="CC651" s="39"/>
      <c r="CD651" s="39"/>
      <c r="CE651" s="39"/>
      <c r="CF651" s="39"/>
      <c r="CG651" s="39"/>
      <c r="CH651" s="39"/>
      <c r="CI651" s="39"/>
      <c r="CJ651" s="39"/>
      <c r="CK651" s="39"/>
      <c r="CL651" s="39"/>
      <c r="CM651" s="39"/>
      <c r="CN651" s="39"/>
      <c r="CO651" s="39"/>
      <c r="CP651" s="39"/>
      <c r="CQ651" s="39"/>
      <c r="CR651" s="39"/>
      <c r="CS651" s="39"/>
    </row>
    <row r="652" spans="1:97" s="22" customFormat="1" ht="12.75">
      <c r="A652" s="43"/>
      <c r="G652" s="43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9"/>
      <c r="BQ652" s="39"/>
      <c r="BR652" s="39"/>
      <c r="BS652" s="39"/>
      <c r="BT652" s="39"/>
      <c r="BU652" s="39"/>
      <c r="BV652" s="39"/>
      <c r="BW652" s="39"/>
      <c r="BX652" s="39"/>
      <c r="BY652" s="39"/>
      <c r="BZ652" s="39"/>
      <c r="CA652" s="39"/>
      <c r="CB652" s="39"/>
      <c r="CC652" s="39"/>
      <c r="CD652" s="39"/>
      <c r="CE652" s="39"/>
      <c r="CF652" s="39"/>
      <c r="CG652" s="39"/>
      <c r="CH652" s="39"/>
      <c r="CI652" s="39"/>
      <c r="CJ652" s="39"/>
      <c r="CK652" s="39"/>
      <c r="CL652" s="39"/>
      <c r="CM652" s="39"/>
      <c r="CN652" s="39"/>
      <c r="CO652" s="39"/>
      <c r="CP652" s="39"/>
      <c r="CQ652" s="39"/>
      <c r="CR652" s="39"/>
      <c r="CS652" s="39"/>
    </row>
    <row r="653" spans="1:97" s="22" customFormat="1" ht="12.75">
      <c r="A653" s="43"/>
      <c r="G653" s="43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9"/>
      <c r="BQ653" s="39"/>
      <c r="BR653" s="39"/>
      <c r="BS653" s="39"/>
      <c r="BT653" s="39"/>
      <c r="BU653" s="39"/>
      <c r="BV653" s="39"/>
      <c r="BW653" s="39"/>
      <c r="BX653" s="39"/>
      <c r="BY653" s="39"/>
      <c r="BZ653" s="39"/>
      <c r="CA653" s="39"/>
      <c r="CB653" s="39"/>
      <c r="CC653" s="39"/>
      <c r="CD653" s="39"/>
      <c r="CE653" s="39"/>
      <c r="CF653" s="39"/>
      <c r="CG653" s="39"/>
      <c r="CH653" s="39"/>
      <c r="CI653" s="39"/>
      <c r="CJ653" s="39"/>
      <c r="CK653" s="39"/>
      <c r="CL653" s="39"/>
      <c r="CM653" s="39"/>
      <c r="CN653" s="39"/>
      <c r="CO653" s="39"/>
      <c r="CP653" s="39"/>
      <c r="CQ653" s="39"/>
      <c r="CR653" s="39"/>
      <c r="CS653" s="39"/>
    </row>
    <row r="654" spans="1:97" s="22" customFormat="1" ht="12.75">
      <c r="A654" s="43"/>
      <c r="G654" s="43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9"/>
      <c r="BQ654" s="39"/>
      <c r="BR654" s="39"/>
      <c r="BS654" s="39"/>
      <c r="BT654" s="39"/>
      <c r="BU654" s="39"/>
      <c r="BV654" s="39"/>
      <c r="BW654" s="39"/>
      <c r="BX654" s="39"/>
      <c r="BY654" s="39"/>
      <c r="BZ654" s="39"/>
      <c r="CA654" s="39"/>
      <c r="CB654" s="39"/>
      <c r="CC654" s="39"/>
      <c r="CD654" s="39"/>
      <c r="CE654" s="39"/>
      <c r="CF654" s="39"/>
      <c r="CG654" s="39"/>
      <c r="CH654" s="39"/>
      <c r="CI654" s="39"/>
      <c r="CJ654" s="39"/>
      <c r="CK654" s="39"/>
      <c r="CL654" s="39"/>
      <c r="CM654" s="39"/>
      <c r="CN654" s="39"/>
      <c r="CO654" s="39"/>
      <c r="CP654" s="39"/>
      <c r="CQ654" s="39"/>
      <c r="CR654" s="39"/>
      <c r="CS654" s="39"/>
    </row>
    <row r="655" spans="1:97" s="22" customFormat="1" ht="12.75">
      <c r="A655" s="43"/>
      <c r="G655" s="43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9"/>
      <c r="BQ655" s="39"/>
      <c r="BR655" s="39"/>
      <c r="BS655" s="39"/>
      <c r="BT655" s="39"/>
      <c r="BU655" s="39"/>
      <c r="BV655" s="39"/>
      <c r="BW655" s="39"/>
      <c r="BX655" s="39"/>
      <c r="BY655" s="39"/>
      <c r="BZ655" s="39"/>
      <c r="CA655" s="39"/>
      <c r="CB655" s="39"/>
      <c r="CC655" s="39"/>
      <c r="CD655" s="39"/>
      <c r="CE655" s="39"/>
      <c r="CF655" s="39"/>
      <c r="CG655" s="39"/>
      <c r="CH655" s="39"/>
      <c r="CI655" s="39"/>
      <c r="CJ655" s="39"/>
      <c r="CK655" s="39"/>
      <c r="CL655" s="39"/>
      <c r="CM655" s="39"/>
      <c r="CN655" s="39"/>
      <c r="CO655" s="39"/>
      <c r="CP655" s="39"/>
      <c r="CQ655" s="39"/>
      <c r="CR655" s="39"/>
      <c r="CS655" s="39"/>
    </row>
    <row r="656" spans="1:97" s="22" customFormat="1" ht="12.75">
      <c r="A656" s="43"/>
      <c r="G656" s="43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9"/>
      <c r="BQ656" s="39"/>
      <c r="BR656" s="39"/>
      <c r="BS656" s="39"/>
      <c r="BT656" s="39"/>
      <c r="BU656" s="39"/>
      <c r="BV656" s="39"/>
      <c r="BW656" s="39"/>
      <c r="BX656" s="39"/>
      <c r="BY656" s="39"/>
      <c r="BZ656" s="39"/>
      <c r="CA656" s="39"/>
      <c r="CB656" s="39"/>
      <c r="CC656" s="39"/>
      <c r="CD656" s="39"/>
      <c r="CE656" s="39"/>
      <c r="CF656" s="39"/>
      <c r="CG656" s="39"/>
      <c r="CH656" s="39"/>
      <c r="CI656" s="39"/>
      <c r="CJ656" s="39"/>
      <c r="CK656" s="39"/>
      <c r="CL656" s="39"/>
      <c r="CM656" s="39"/>
      <c r="CN656" s="39"/>
      <c r="CO656" s="39"/>
      <c r="CP656" s="39"/>
      <c r="CQ656" s="39"/>
      <c r="CR656" s="39"/>
      <c r="CS656" s="39"/>
    </row>
    <row r="657" spans="1:97" s="22" customFormat="1" ht="12.75">
      <c r="A657" s="43"/>
      <c r="G657" s="43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9"/>
      <c r="BQ657" s="39"/>
      <c r="BR657" s="39"/>
      <c r="BS657" s="39"/>
      <c r="BT657" s="39"/>
      <c r="BU657" s="39"/>
      <c r="BV657" s="39"/>
      <c r="BW657" s="39"/>
      <c r="BX657" s="39"/>
      <c r="BY657" s="39"/>
      <c r="BZ657" s="39"/>
      <c r="CA657" s="39"/>
      <c r="CB657" s="39"/>
      <c r="CC657" s="39"/>
      <c r="CD657" s="39"/>
      <c r="CE657" s="39"/>
      <c r="CF657" s="39"/>
      <c r="CG657" s="39"/>
      <c r="CH657" s="39"/>
      <c r="CI657" s="39"/>
      <c r="CJ657" s="39"/>
      <c r="CK657" s="39"/>
      <c r="CL657" s="39"/>
      <c r="CM657" s="39"/>
      <c r="CN657" s="39"/>
      <c r="CO657" s="39"/>
      <c r="CP657" s="39"/>
      <c r="CQ657" s="39"/>
      <c r="CR657" s="39"/>
      <c r="CS657" s="39"/>
    </row>
    <row r="658" spans="1:97" s="22" customFormat="1" ht="12.75">
      <c r="A658" s="43"/>
      <c r="G658" s="43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9"/>
      <c r="BQ658" s="39"/>
      <c r="BR658" s="39"/>
      <c r="BS658" s="39"/>
      <c r="BT658" s="39"/>
      <c r="BU658" s="39"/>
      <c r="BV658" s="39"/>
      <c r="BW658" s="39"/>
      <c r="BX658" s="39"/>
      <c r="BY658" s="39"/>
      <c r="BZ658" s="39"/>
      <c r="CA658" s="39"/>
      <c r="CB658" s="39"/>
      <c r="CC658" s="39"/>
      <c r="CD658" s="39"/>
      <c r="CE658" s="39"/>
      <c r="CF658" s="39"/>
      <c r="CG658" s="39"/>
      <c r="CH658" s="39"/>
      <c r="CI658" s="39"/>
      <c r="CJ658" s="39"/>
      <c r="CK658" s="39"/>
      <c r="CL658" s="39"/>
      <c r="CM658" s="39"/>
      <c r="CN658" s="39"/>
      <c r="CO658" s="39"/>
      <c r="CP658" s="39"/>
      <c r="CQ658" s="39"/>
      <c r="CR658" s="39"/>
      <c r="CS658" s="39"/>
    </row>
    <row r="659" spans="1:97" s="22" customFormat="1" ht="12.75">
      <c r="A659" s="43"/>
      <c r="G659" s="43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9"/>
      <c r="BQ659" s="39"/>
      <c r="BR659" s="39"/>
      <c r="BS659" s="39"/>
      <c r="BT659" s="39"/>
      <c r="BU659" s="39"/>
      <c r="BV659" s="39"/>
      <c r="BW659" s="39"/>
      <c r="BX659" s="39"/>
      <c r="BY659" s="39"/>
      <c r="BZ659" s="39"/>
      <c r="CA659" s="39"/>
      <c r="CB659" s="39"/>
      <c r="CC659" s="39"/>
      <c r="CD659" s="39"/>
      <c r="CE659" s="39"/>
      <c r="CF659" s="39"/>
      <c r="CG659" s="39"/>
      <c r="CH659" s="39"/>
      <c r="CI659" s="39"/>
      <c r="CJ659" s="39"/>
      <c r="CK659" s="39"/>
      <c r="CL659" s="39"/>
      <c r="CM659" s="39"/>
      <c r="CN659" s="39"/>
      <c r="CO659" s="39"/>
      <c r="CP659" s="39"/>
      <c r="CQ659" s="39"/>
      <c r="CR659" s="39"/>
      <c r="CS659" s="39"/>
    </row>
    <row r="660" spans="1:97" s="22" customFormat="1" ht="12.75">
      <c r="A660" s="43"/>
      <c r="G660" s="43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9"/>
      <c r="BQ660" s="39"/>
      <c r="BR660" s="39"/>
      <c r="BS660" s="39"/>
      <c r="BT660" s="39"/>
      <c r="BU660" s="39"/>
      <c r="BV660" s="39"/>
      <c r="BW660" s="39"/>
      <c r="BX660" s="39"/>
      <c r="BY660" s="39"/>
      <c r="BZ660" s="39"/>
      <c r="CA660" s="39"/>
      <c r="CB660" s="39"/>
      <c r="CC660" s="39"/>
      <c r="CD660" s="39"/>
      <c r="CE660" s="39"/>
      <c r="CF660" s="39"/>
      <c r="CG660" s="39"/>
      <c r="CH660" s="39"/>
      <c r="CI660" s="39"/>
      <c r="CJ660" s="39"/>
      <c r="CK660" s="39"/>
      <c r="CL660" s="39"/>
      <c r="CM660" s="39"/>
      <c r="CN660" s="39"/>
      <c r="CO660" s="39"/>
      <c r="CP660" s="39"/>
      <c r="CQ660" s="39"/>
      <c r="CR660" s="39"/>
      <c r="CS660" s="39"/>
    </row>
    <row r="661" spans="1:97" s="22" customFormat="1" ht="12.75">
      <c r="A661" s="43"/>
      <c r="G661" s="43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9"/>
      <c r="BQ661" s="39"/>
      <c r="BR661" s="39"/>
      <c r="BS661" s="39"/>
      <c r="BT661" s="39"/>
      <c r="BU661" s="39"/>
      <c r="BV661" s="39"/>
      <c r="BW661" s="39"/>
      <c r="BX661" s="39"/>
      <c r="BY661" s="39"/>
      <c r="BZ661" s="39"/>
      <c r="CA661" s="39"/>
      <c r="CB661" s="39"/>
      <c r="CC661" s="39"/>
      <c r="CD661" s="39"/>
      <c r="CE661" s="39"/>
      <c r="CF661" s="39"/>
      <c r="CG661" s="39"/>
      <c r="CH661" s="39"/>
      <c r="CI661" s="39"/>
      <c r="CJ661" s="39"/>
      <c r="CK661" s="39"/>
      <c r="CL661" s="39"/>
      <c r="CM661" s="39"/>
      <c r="CN661" s="39"/>
      <c r="CO661" s="39"/>
      <c r="CP661" s="39"/>
      <c r="CQ661" s="39"/>
      <c r="CR661" s="39"/>
      <c r="CS661" s="39"/>
    </row>
    <row r="662" spans="1:97" s="22" customFormat="1" ht="12.75">
      <c r="A662" s="43"/>
      <c r="G662" s="43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9"/>
      <c r="BQ662" s="39"/>
      <c r="BR662" s="39"/>
      <c r="BS662" s="39"/>
      <c r="BT662" s="39"/>
      <c r="BU662" s="39"/>
      <c r="BV662" s="39"/>
      <c r="BW662" s="39"/>
      <c r="BX662" s="39"/>
      <c r="BY662" s="39"/>
      <c r="BZ662" s="39"/>
      <c r="CA662" s="39"/>
      <c r="CB662" s="39"/>
      <c r="CC662" s="39"/>
      <c r="CD662" s="39"/>
      <c r="CE662" s="39"/>
      <c r="CF662" s="39"/>
      <c r="CG662" s="39"/>
      <c r="CH662" s="39"/>
      <c r="CI662" s="39"/>
      <c r="CJ662" s="39"/>
      <c r="CK662" s="39"/>
      <c r="CL662" s="39"/>
      <c r="CM662" s="39"/>
      <c r="CN662" s="39"/>
      <c r="CO662" s="39"/>
      <c r="CP662" s="39"/>
      <c r="CQ662" s="39"/>
      <c r="CR662" s="39"/>
      <c r="CS662" s="39"/>
    </row>
    <row r="663" spans="1:97" s="22" customFormat="1" ht="12.75">
      <c r="A663" s="43"/>
      <c r="G663" s="43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9"/>
      <c r="BQ663" s="39"/>
      <c r="BR663" s="39"/>
      <c r="BS663" s="39"/>
      <c r="BT663" s="39"/>
      <c r="BU663" s="39"/>
      <c r="BV663" s="39"/>
      <c r="BW663" s="39"/>
      <c r="BX663" s="39"/>
      <c r="BY663" s="39"/>
      <c r="BZ663" s="39"/>
      <c r="CA663" s="39"/>
      <c r="CB663" s="39"/>
      <c r="CC663" s="39"/>
      <c r="CD663" s="39"/>
      <c r="CE663" s="39"/>
      <c r="CF663" s="39"/>
      <c r="CG663" s="39"/>
      <c r="CH663" s="39"/>
      <c r="CI663" s="39"/>
      <c r="CJ663" s="39"/>
      <c r="CK663" s="39"/>
      <c r="CL663" s="39"/>
      <c r="CM663" s="39"/>
      <c r="CN663" s="39"/>
      <c r="CO663" s="39"/>
      <c r="CP663" s="39"/>
      <c r="CQ663" s="39"/>
      <c r="CR663" s="39"/>
      <c r="CS663" s="39"/>
    </row>
    <row r="664" spans="1:97" s="22" customFormat="1" ht="12.75">
      <c r="A664" s="43"/>
      <c r="G664" s="43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9"/>
      <c r="BQ664" s="39"/>
      <c r="BR664" s="39"/>
      <c r="BS664" s="39"/>
      <c r="BT664" s="39"/>
      <c r="BU664" s="39"/>
      <c r="BV664" s="39"/>
      <c r="BW664" s="39"/>
      <c r="BX664" s="39"/>
      <c r="BY664" s="39"/>
      <c r="BZ664" s="39"/>
      <c r="CA664" s="39"/>
      <c r="CB664" s="39"/>
      <c r="CC664" s="39"/>
      <c r="CD664" s="39"/>
      <c r="CE664" s="39"/>
      <c r="CF664" s="39"/>
      <c r="CG664" s="39"/>
      <c r="CH664" s="39"/>
      <c r="CI664" s="39"/>
      <c r="CJ664" s="39"/>
      <c r="CK664" s="39"/>
      <c r="CL664" s="39"/>
      <c r="CM664" s="39"/>
      <c r="CN664" s="39"/>
      <c r="CO664" s="39"/>
      <c r="CP664" s="39"/>
      <c r="CQ664" s="39"/>
      <c r="CR664" s="39"/>
      <c r="CS664" s="39"/>
    </row>
    <row r="665" spans="1:97" s="22" customFormat="1" ht="12.75">
      <c r="A665" s="43"/>
      <c r="G665" s="43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9"/>
      <c r="BQ665" s="39"/>
      <c r="BR665" s="39"/>
      <c r="BS665" s="39"/>
      <c r="BT665" s="39"/>
      <c r="BU665" s="39"/>
      <c r="BV665" s="39"/>
      <c r="BW665" s="39"/>
      <c r="BX665" s="39"/>
      <c r="BY665" s="39"/>
      <c r="BZ665" s="39"/>
      <c r="CA665" s="39"/>
      <c r="CB665" s="39"/>
      <c r="CC665" s="39"/>
      <c r="CD665" s="39"/>
      <c r="CE665" s="39"/>
      <c r="CF665" s="39"/>
      <c r="CG665" s="39"/>
      <c r="CH665" s="39"/>
      <c r="CI665" s="39"/>
      <c r="CJ665" s="39"/>
      <c r="CK665" s="39"/>
      <c r="CL665" s="39"/>
      <c r="CM665" s="39"/>
      <c r="CN665" s="39"/>
      <c r="CO665" s="39"/>
      <c r="CP665" s="39"/>
      <c r="CQ665" s="39"/>
      <c r="CR665" s="39"/>
      <c r="CS665" s="39"/>
    </row>
    <row r="666" spans="1:97" s="22" customFormat="1" ht="12.75">
      <c r="A666" s="43"/>
      <c r="G666" s="43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9"/>
      <c r="BQ666" s="39"/>
      <c r="BR666" s="39"/>
      <c r="BS666" s="39"/>
      <c r="BT666" s="39"/>
      <c r="BU666" s="39"/>
      <c r="BV666" s="39"/>
      <c r="BW666" s="39"/>
      <c r="BX666" s="39"/>
      <c r="BY666" s="39"/>
      <c r="BZ666" s="39"/>
      <c r="CA666" s="39"/>
      <c r="CB666" s="39"/>
      <c r="CC666" s="39"/>
      <c r="CD666" s="39"/>
      <c r="CE666" s="39"/>
      <c r="CF666" s="39"/>
      <c r="CG666" s="39"/>
      <c r="CH666" s="39"/>
      <c r="CI666" s="39"/>
      <c r="CJ666" s="39"/>
      <c r="CK666" s="39"/>
      <c r="CL666" s="39"/>
      <c r="CM666" s="39"/>
      <c r="CN666" s="39"/>
      <c r="CO666" s="39"/>
      <c r="CP666" s="39"/>
      <c r="CQ666" s="39"/>
      <c r="CR666" s="39"/>
      <c r="CS666" s="39"/>
    </row>
    <row r="667" spans="1:97" s="22" customFormat="1" ht="12.75">
      <c r="A667" s="43"/>
      <c r="G667" s="43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9"/>
      <c r="BQ667" s="39"/>
      <c r="BR667" s="39"/>
      <c r="BS667" s="39"/>
      <c r="BT667" s="39"/>
      <c r="BU667" s="39"/>
      <c r="BV667" s="39"/>
      <c r="BW667" s="39"/>
      <c r="BX667" s="39"/>
      <c r="BY667" s="39"/>
      <c r="BZ667" s="39"/>
      <c r="CA667" s="39"/>
      <c r="CB667" s="39"/>
      <c r="CC667" s="39"/>
      <c r="CD667" s="39"/>
      <c r="CE667" s="39"/>
      <c r="CF667" s="39"/>
      <c r="CG667" s="39"/>
      <c r="CH667" s="39"/>
      <c r="CI667" s="39"/>
      <c r="CJ667" s="39"/>
      <c r="CK667" s="39"/>
      <c r="CL667" s="39"/>
      <c r="CM667" s="39"/>
      <c r="CN667" s="39"/>
      <c r="CO667" s="39"/>
      <c r="CP667" s="39"/>
      <c r="CQ667" s="39"/>
      <c r="CR667" s="39"/>
      <c r="CS667" s="39"/>
    </row>
    <row r="668" spans="1:97" s="22" customFormat="1" ht="12.75">
      <c r="A668" s="43"/>
      <c r="G668" s="43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9"/>
      <c r="BQ668" s="39"/>
      <c r="BR668" s="39"/>
      <c r="BS668" s="39"/>
      <c r="BT668" s="39"/>
      <c r="BU668" s="39"/>
      <c r="BV668" s="39"/>
      <c r="BW668" s="39"/>
      <c r="BX668" s="39"/>
      <c r="BY668" s="39"/>
      <c r="BZ668" s="39"/>
      <c r="CA668" s="39"/>
      <c r="CB668" s="39"/>
      <c r="CC668" s="39"/>
      <c r="CD668" s="39"/>
      <c r="CE668" s="39"/>
      <c r="CF668" s="39"/>
      <c r="CG668" s="39"/>
      <c r="CH668" s="39"/>
      <c r="CI668" s="39"/>
      <c r="CJ668" s="39"/>
      <c r="CK668" s="39"/>
      <c r="CL668" s="39"/>
      <c r="CM668" s="39"/>
      <c r="CN668" s="39"/>
      <c r="CO668" s="39"/>
      <c r="CP668" s="39"/>
      <c r="CQ668" s="39"/>
      <c r="CR668" s="39"/>
      <c r="CS668" s="39"/>
    </row>
    <row r="669" spans="1:97" s="22" customFormat="1" ht="12.75">
      <c r="A669" s="43"/>
      <c r="G669" s="43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9"/>
      <c r="BQ669" s="39"/>
      <c r="BR669" s="39"/>
      <c r="BS669" s="39"/>
      <c r="BT669" s="39"/>
      <c r="BU669" s="39"/>
      <c r="BV669" s="39"/>
      <c r="BW669" s="39"/>
      <c r="BX669" s="39"/>
      <c r="BY669" s="39"/>
      <c r="BZ669" s="39"/>
      <c r="CA669" s="39"/>
      <c r="CB669" s="39"/>
      <c r="CC669" s="39"/>
      <c r="CD669" s="39"/>
      <c r="CE669" s="39"/>
      <c r="CF669" s="39"/>
      <c r="CG669" s="39"/>
      <c r="CH669" s="39"/>
      <c r="CI669" s="39"/>
      <c r="CJ669" s="39"/>
      <c r="CK669" s="39"/>
      <c r="CL669" s="39"/>
      <c r="CM669" s="39"/>
      <c r="CN669" s="39"/>
      <c r="CO669" s="39"/>
      <c r="CP669" s="39"/>
      <c r="CQ669" s="39"/>
      <c r="CR669" s="39"/>
      <c r="CS669" s="39"/>
    </row>
    <row r="670" spans="1:97" s="22" customFormat="1" ht="12.75">
      <c r="A670" s="43"/>
      <c r="G670" s="43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9"/>
      <c r="BQ670" s="39"/>
      <c r="BR670" s="39"/>
      <c r="BS670" s="39"/>
      <c r="BT670" s="39"/>
      <c r="BU670" s="39"/>
      <c r="BV670" s="39"/>
      <c r="BW670" s="39"/>
      <c r="BX670" s="39"/>
      <c r="BY670" s="39"/>
      <c r="BZ670" s="39"/>
      <c r="CA670" s="39"/>
      <c r="CB670" s="39"/>
      <c r="CC670" s="39"/>
      <c r="CD670" s="39"/>
      <c r="CE670" s="39"/>
      <c r="CF670" s="39"/>
      <c r="CG670" s="39"/>
      <c r="CH670" s="39"/>
      <c r="CI670" s="39"/>
      <c r="CJ670" s="39"/>
      <c r="CK670" s="39"/>
      <c r="CL670" s="39"/>
      <c r="CM670" s="39"/>
      <c r="CN670" s="39"/>
      <c r="CO670" s="39"/>
      <c r="CP670" s="39"/>
      <c r="CQ670" s="39"/>
      <c r="CR670" s="39"/>
      <c r="CS670" s="39"/>
    </row>
    <row r="671" spans="1:97" s="22" customFormat="1" ht="12.75">
      <c r="A671" s="43"/>
      <c r="G671" s="43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9"/>
      <c r="BQ671" s="39"/>
      <c r="BR671" s="39"/>
      <c r="BS671" s="39"/>
      <c r="BT671" s="39"/>
      <c r="BU671" s="39"/>
      <c r="BV671" s="39"/>
      <c r="BW671" s="39"/>
      <c r="BX671" s="39"/>
      <c r="BY671" s="39"/>
      <c r="BZ671" s="39"/>
      <c r="CA671" s="39"/>
      <c r="CB671" s="39"/>
      <c r="CC671" s="39"/>
      <c r="CD671" s="39"/>
      <c r="CE671" s="39"/>
      <c r="CF671" s="39"/>
      <c r="CG671" s="39"/>
      <c r="CH671" s="39"/>
      <c r="CI671" s="39"/>
      <c r="CJ671" s="39"/>
      <c r="CK671" s="39"/>
      <c r="CL671" s="39"/>
      <c r="CM671" s="39"/>
      <c r="CN671" s="39"/>
      <c r="CO671" s="39"/>
      <c r="CP671" s="39"/>
      <c r="CQ671" s="39"/>
      <c r="CR671" s="39"/>
      <c r="CS671" s="39"/>
    </row>
    <row r="672" spans="1:97" s="22" customFormat="1" ht="12.75">
      <c r="A672" s="43"/>
      <c r="G672" s="43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9"/>
      <c r="BQ672" s="39"/>
      <c r="BR672" s="39"/>
      <c r="BS672" s="39"/>
      <c r="BT672" s="39"/>
      <c r="BU672" s="39"/>
      <c r="BV672" s="39"/>
      <c r="BW672" s="39"/>
      <c r="BX672" s="39"/>
      <c r="BY672" s="39"/>
      <c r="BZ672" s="39"/>
      <c r="CA672" s="39"/>
      <c r="CB672" s="39"/>
      <c r="CC672" s="39"/>
      <c r="CD672" s="39"/>
      <c r="CE672" s="39"/>
      <c r="CF672" s="39"/>
      <c r="CG672" s="39"/>
      <c r="CH672" s="39"/>
      <c r="CI672" s="39"/>
      <c r="CJ672" s="39"/>
      <c r="CK672" s="39"/>
      <c r="CL672" s="39"/>
      <c r="CM672" s="39"/>
      <c r="CN672" s="39"/>
      <c r="CO672" s="39"/>
      <c r="CP672" s="39"/>
      <c r="CQ672" s="39"/>
      <c r="CR672" s="39"/>
      <c r="CS672" s="39"/>
    </row>
    <row r="673" spans="1:97" s="22" customFormat="1" ht="12.75">
      <c r="A673" s="43"/>
      <c r="G673" s="43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9"/>
      <c r="BQ673" s="39"/>
      <c r="BR673" s="39"/>
      <c r="BS673" s="39"/>
      <c r="BT673" s="39"/>
      <c r="BU673" s="39"/>
      <c r="BV673" s="39"/>
      <c r="BW673" s="39"/>
      <c r="BX673" s="39"/>
      <c r="BY673" s="39"/>
      <c r="BZ673" s="39"/>
      <c r="CA673" s="39"/>
      <c r="CB673" s="39"/>
      <c r="CC673" s="39"/>
      <c r="CD673" s="39"/>
      <c r="CE673" s="39"/>
      <c r="CF673" s="39"/>
      <c r="CG673" s="39"/>
      <c r="CH673" s="39"/>
      <c r="CI673" s="39"/>
      <c r="CJ673" s="39"/>
      <c r="CK673" s="39"/>
      <c r="CL673" s="39"/>
      <c r="CM673" s="39"/>
      <c r="CN673" s="39"/>
      <c r="CO673" s="39"/>
      <c r="CP673" s="39"/>
      <c r="CQ673" s="39"/>
      <c r="CR673" s="39"/>
      <c r="CS673" s="39"/>
    </row>
    <row r="674" spans="1:97" s="22" customFormat="1" ht="12.75">
      <c r="A674" s="43"/>
      <c r="G674" s="43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9"/>
      <c r="BQ674" s="39"/>
      <c r="BR674" s="39"/>
      <c r="BS674" s="39"/>
      <c r="BT674" s="39"/>
      <c r="BU674" s="39"/>
      <c r="BV674" s="39"/>
      <c r="BW674" s="39"/>
      <c r="BX674" s="39"/>
      <c r="BY674" s="39"/>
      <c r="BZ674" s="39"/>
      <c r="CA674" s="39"/>
      <c r="CB674" s="39"/>
      <c r="CC674" s="39"/>
      <c r="CD674" s="39"/>
      <c r="CE674" s="39"/>
      <c r="CF674" s="39"/>
      <c r="CG674" s="39"/>
      <c r="CH674" s="39"/>
      <c r="CI674" s="39"/>
      <c r="CJ674" s="39"/>
      <c r="CK674" s="39"/>
      <c r="CL674" s="39"/>
      <c r="CM674" s="39"/>
      <c r="CN674" s="39"/>
      <c r="CO674" s="39"/>
      <c r="CP674" s="39"/>
      <c r="CQ674" s="39"/>
      <c r="CR674" s="39"/>
      <c r="CS674" s="39"/>
    </row>
    <row r="675" spans="1:97" s="22" customFormat="1" ht="12.75">
      <c r="A675" s="43"/>
      <c r="G675" s="43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9"/>
      <c r="BQ675" s="39"/>
      <c r="BR675" s="39"/>
      <c r="BS675" s="39"/>
      <c r="BT675" s="39"/>
      <c r="BU675" s="39"/>
      <c r="BV675" s="39"/>
      <c r="BW675" s="39"/>
      <c r="BX675" s="39"/>
      <c r="BY675" s="39"/>
      <c r="BZ675" s="39"/>
      <c r="CA675" s="39"/>
      <c r="CB675" s="39"/>
      <c r="CC675" s="39"/>
      <c r="CD675" s="39"/>
      <c r="CE675" s="39"/>
      <c r="CF675" s="39"/>
      <c r="CG675" s="39"/>
      <c r="CH675" s="39"/>
      <c r="CI675" s="39"/>
      <c r="CJ675" s="39"/>
      <c r="CK675" s="39"/>
      <c r="CL675" s="39"/>
      <c r="CM675" s="39"/>
      <c r="CN675" s="39"/>
      <c r="CO675" s="39"/>
      <c r="CP675" s="39"/>
      <c r="CQ675" s="39"/>
      <c r="CR675" s="39"/>
      <c r="CS675" s="39"/>
    </row>
    <row r="676" spans="1:97" s="22" customFormat="1" ht="12.75">
      <c r="A676" s="43"/>
      <c r="G676" s="43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9"/>
      <c r="BQ676" s="39"/>
      <c r="BR676" s="39"/>
      <c r="BS676" s="39"/>
      <c r="BT676" s="39"/>
      <c r="BU676" s="39"/>
      <c r="BV676" s="39"/>
      <c r="BW676" s="39"/>
      <c r="BX676" s="39"/>
      <c r="BY676" s="39"/>
      <c r="BZ676" s="39"/>
      <c r="CA676" s="39"/>
      <c r="CB676" s="39"/>
      <c r="CC676" s="39"/>
      <c r="CD676" s="39"/>
      <c r="CE676" s="39"/>
      <c r="CF676" s="39"/>
      <c r="CG676" s="39"/>
      <c r="CH676" s="39"/>
      <c r="CI676" s="39"/>
      <c r="CJ676" s="39"/>
      <c r="CK676" s="39"/>
      <c r="CL676" s="39"/>
      <c r="CM676" s="39"/>
      <c r="CN676" s="39"/>
      <c r="CO676" s="39"/>
      <c r="CP676" s="39"/>
      <c r="CQ676" s="39"/>
      <c r="CR676" s="39"/>
      <c r="CS676" s="39"/>
    </row>
    <row r="677" spans="1:97" s="22" customFormat="1" ht="12.75">
      <c r="A677" s="43"/>
      <c r="G677" s="43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9"/>
      <c r="BQ677" s="39"/>
      <c r="BR677" s="39"/>
      <c r="BS677" s="39"/>
      <c r="BT677" s="39"/>
      <c r="BU677" s="39"/>
      <c r="BV677" s="39"/>
      <c r="BW677" s="39"/>
      <c r="BX677" s="39"/>
      <c r="BY677" s="39"/>
      <c r="BZ677" s="39"/>
      <c r="CA677" s="39"/>
      <c r="CB677" s="39"/>
      <c r="CC677" s="39"/>
      <c r="CD677" s="39"/>
      <c r="CE677" s="39"/>
      <c r="CF677" s="39"/>
      <c r="CG677" s="39"/>
      <c r="CH677" s="39"/>
      <c r="CI677" s="39"/>
      <c r="CJ677" s="39"/>
      <c r="CK677" s="39"/>
      <c r="CL677" s="39"/>
      <c r="CM677" s="39"/>
      <c r="CN677" s="39"/>
      <c r="CO677" s="39"/>
      <c r="CP677" s="39"/>
      <c r="CQ677" s="39"/>
      <c r="CR677" s="39"/>
      <c r="CS677" s="39"/>
    </row>
    <row r="678" spans="1:97" s="22" customFormat="1" ht="12.75">
      <c r="A678" s="43"/>
      <c r="G678" s="43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9"/>
      <c r="BQ678" s="39"/>
      <c r="BR678" s="39"/>
      <c r="BS678" s="39"/>
      <c r="BT678" s="39"/>
      <c r="BU678" s="39"/>
      <c r="BV678" s="39"/>
      <c r="BW678" s="39"/>
      <c r="BX678" s="39"/>
      <c r="BY678" s="39"/>
      <c r="BZ678" s="39"/>
      <c r="CA678" s="39"/>
      <c r="CB678" s="39"/>
      <c r="CC678" s="39"/>
      <c r="CD678" s="39"/>
      <c r="CE678" s="39"/>
      <c r="CF678" s="39"/>
      <c r="CG678" s="39"/>
      <c r="CH678" s="39"/>
      <c r="CI678" s="39"/>
      <c r="CJ678" s="39"/>
      <c r="CK678" s="39"/>
      <c r="CL678" s="39"/>
      <c r="CM678" s="39"/>
      <c r="CN678" s="39"/>
      <c r="CO678" s="39"/>
      <c r="CP678" s="39"/>
      <c r="CQ678" s="39"/>
      <c r="CR678" s="39"/>
      <c r="CS678" s="39"/>
    </row>
    <row r="679" spans="1:97" s="22" customFormat="1" ht="12.75">
      <c r="A679" s="43"/>
      <c r="G679" s="43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9"/>
      <c r="BQ679" s="39"/>
      <c r="BR679" s="39"/>
      <c r="BS679" s="39"/>
      <c r="BT679" s="39"/>
      <c r="BU679" s="39"/>
      <c r="BV679" s="39"/>
      <c r="BW679" s="39"/>
      <c r="BX679" s="39"/>
      <c r="BY679" s="39"/>
      <c r="BZ679" s="39"/>
      <c r="CA679" s="39"/>
      <c r="CB679" s="39"/>
      <c r="CC679" s="39"/>
      <c r="CD679" s="39"/>
      <c r="CE679" s="39"/>
      <c r="CF679" s="39"/>
      <c r="CG679" s="39"/>
      <c r="CH679" s="39"/>
      <c r="CI679" s="39"/>
      <c r="CJ679" s="39"/>
      <c r="CK679" s="39"/>
      <c r="CL679" s="39"/>
      <c r="CM679" s="39"/>
      <c r="CN679" s="39"/>
      <c r="CO679" s="39"/>
      <c r="CP679" s="39"/>
      <c r="CQ679" s="39"/>
      <c r="CR679" s="39"/>
      <c r="CS679" s="39"/>
    </row>
    <row r="680" spans="1:97" s="22" customFormat="1" ht="12.75">
      <c r="A680" s="43"/>
      <c r="G680" s="43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9"/>
      <c r="BQ680" s="39"/>
      <c r="BR680" s="39"/>
      <c r="BS680" s="39"/>
      <c r="BT680" s="39"/>
      <c r="BU680" s="39"/>
      <c r="BV680" s="39"/>
      <c r="BW680" s="39"/>
      <c r="BX680" s="39"/>
      <c r="BY680" s="39"/>
      <c r="BZ680" s="39"/>
      <c r="CA680" s="39"/>
      <c r="CB680" s="39"/>
      <c r="CC680" s="39"/>
      <c r="CD680" s="39"/>
      <c r="CE680" s="39"/>
      <c r="CF680" s="39"/>
      <c r="CG680" s="39"/>
      <c r="CH680" s="39"/>
      <c r="CI680" s="39"/>
      <c r="CJ680" s="39"/>
      <c r="CK680" s="39"/>
      <c r="CL680" s="39"/>
      <c r="CM680" s="39"/>
      <c r="CN680" s="39"/>
      <c r="CO680" s="39"/>
      <c r="CP680" s="39"/>
      <c r="CQ680" s="39"/>
      <c r="CR680" s="39"/>
      <c r="CS680" s="39"/>
    </row>
    <row r="681" spans="1:97" s="22" customFormat="1" ht="12.75">
      <c r="A681" s="43"/>
      <c r="G681" s="43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9"/>
      <c r="BQ681" s="39"/>
      <c r="BR681" s="39"/>
      <c r="BS681" s="39"/>
      <c r="BT681" s="39"/>
      <c r="BU681" s="39"/>
      <c r="BV681" s="39"/>
      <c r="BW681" s="39"/>
      <c r="BX681" s="39"/>
      <c r="BY681" s="39"/>
      <c r="BZ681" s="39"/>
      <c r="CA681" s="39"/>
      <c r="CB681" s="39"/>
      <c r="CC681" s="39"/>
      <c r="CD681" s="39"/>
      <c r="CE681" s="39"/>
      <c r="CF681" s="39"/>
      <c r="CG681" s="39"/>
      <c r="CH681" s="39"/>
      <c r="CI681" s="39"/>
      <c r="CJ681" s="39"/>
      <c r="CK681" s="39"/>
      <c r="CL681" s="39"/>
      <c r="CM681" s="39"/>
      <c r="CN681" s="39"/>
      <c r="CO681" s="39"/>
      <c r="CP681" s="39"/>
      <c r="CQ681" s="39"/>
      <c r="CR681" s="39"/>
      <c r="CS681" s="39"/>
    </row>
    <row r="682" spans="1:97" s="22" customFormat="1" ht="12.75">
      <c r="A682" s="43"/>
      <c r="G682" s="43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9"/>
      <c r="BQ682" s="39"/>
      <c r="BR682" s="39"/>
      <c r="BS682" s="39"/>
      <c r="BT682" s="39"/>
      <c r="BU682" s="39"/>
      <c r="BV682" s="39"/>
      <c r="BW682" s="39"/>
      <c r="BX682" s="39"/>
      <c r="BY682" s="39"/>
      <c r="BZ682" s="39"/>
      <c r="CA682" s="39"/>
      <c r="CB682" s="39"/>
      <c r="CC682" s="39"/>
      <c r="CD682" s="39"/>
      <c r="CE682" s="39"/>
      <c r="CF682" s="39"/>
      <c r="CG682" s="39"/>
      <c r="CH682" s="39"/>
      <c r="CI682" s="39"/>
      <c r="CJ682" s="39"/>
      <c r="CK682" s="39"/>
      <c r="CL682" s="39"/>
      <c r="CM682" s="39"/>
      <c r="CN682" s="39"/>
      <c r="CO682" s="39"/>
      <c r="CP682" s="39"/>
      <c r="CQ682" s="39"/>
      <c r="CR682" s="39"/>
      <c r="CS682" s="39"/>
    </row>
    <row r="683" spans="1:97" s="22" customFormat="1" ht="12.75">
      <c r="A683" s="43"/>
      <c r="G683" s="43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9"/>
      <c r="BQ683" s="39"/>
      <c r="BR683" s="39"/>
      <c r="BS683" s="39"/>
      <c r="BT683" s="39"/>
      <c r="BU683" s="39"/>
      <c r="BV683" s="39"/>
      <c r="BW683" s="39"/>
      <c r="BX683" s="39"/>
      <c r="BY683" s="39"/>
      <c r="BZ683" s="39"/>
      <c r="CA683" s="39"/>
      <c r="CB683" s="39"/>
      <c r="CC683" s="39"/>
      <c r="CD683" s="39"/>
      <c r="CE683" s="39"/>
      <c r="CF683" s="39"/>
      <c r="CG683" s="39"/>
      <c r="CH683" s="39"/>
      <c r="CI683" s="39"/>
      <c r="CJ683" s="39"/>
      <c r="CK683" s="39"/>
      <c r="CL683" s="39"/>
      <c r="CM683" s="39"/>
      <c r="CN683" s="39"/>
      <c r="CO683" s="39"/>
      <c r="CP683" s="39"/>
      <c r="CQ683" s="39"/>
      <c r="CR683" s="39"/>
      <c r="CS683" s="39"/>
    </row>
    <row r="684" spans="1:97" s="22" customFormat="1" ht="12.75">
      <c r="A684" s="43"/>
      <c r="G684" s="43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9"/>
      <c r="BQ684" s="39"/>
      <c r="BR684" s="39"/>
      <c r="BS684" s="39"/>
      <c r="BT684" s="39"/>
      <c r="BU684" s="39"/>
      <c r="BV684" s="39"/>
      <c r="BW684" s="39"/>
      <c r="BX684" s="39"/>
      <c r="BY684" s="39"/>
      <c r="BZ684" s="39"/>
      <c r="CA684" s="39"/>
      <c r="CB684" s="39"/>
      <c r="CC684" s="39"/>
      <c r="CD684" s="39"/>
      <c r="CE684" s="39"/>
      <c r="CF684" s="39"/>
      <c r="CG684" s="39"/>
      <c r="CH684" s="39"/>
      <c r="CI684" s="39"/>
      <c r="CJ684" s="39"/>
      <c r="CK684" s="39"/>
      <c r="CL684" s="39"/>
      <c r="CM684" s="39"/>
      <c r="CN684" s="39"/>
      <c r="CO684" s="39"/>
      <c r="CP684" s="39"/>
      <c r="CQ684" s="39"/>
      <c r="CR684" s="39"/>
      <c r="CS684" s="39"/>
    </row>
    <row r="685" spans="1:97" s="22" customFormat="1" ht="12.75">
      <c r="A685" s="43"/>
      <c r="G685" s="43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9"/>
      <c r="BQ685" s="39"/>
      <c r="BR685" s="39"/>
      <c r="BS685" s="39"/>
      <c r="BT685" s="39"/>
      <c r="BU685" s="39"/>
      <c r="BV685" s="39"/>
      <c r="BW685" s="39"/>
      <c r="BX685" s="39"/>
      <c r="BY685" s="39"/>
      <c r="BZ685" s="39"/>
      <c r="CA685" s="39"/>
      <c r="CB685" s="39"/>
      <c r="CC685" s="39"/>
      <c r="CD685" s="39"/>
      <c r="CE685" s="39"/>
      <c r="CF685" s="39"/>
      <c r="CG685" s="39"/>
      <c r="CH685" s="39"/>
      <c r="CI685" s="39"/>
      <c r="CJ685" s="39"/>
      <c r="CK685" s="39"/>
      <c r="CL685" s="39"/>
      <c r="CM685" s="39"/>
      <c r="CN685" s="39"/>
      <c r="CO685" s="39"/>
      <c r="CP685" s="39"/>
      <c r="CQ685" s="39"/>
      <c r="CR685" s="39"/>
      <c r="CS685" s="39"/>
    </row>
    <row r="686" spans="1:97" s="22" customFormat="1" ht="12.75">
      <c r="A686" s="43"/>
      <c r="G686" s="43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9"/>
      <c r="BQ686" s="39"/>
      <c r="BR686" s="39"/>
      <c r="BS686" s="39"/>
      <c r="BT686" s="39"/>
      <c r="BU686" s="39"/>
      <c r="BV686" s="39"/>
      <c r="BW686" s="39"/>
      <c r="BX686" s="39"/>
      <c r="BY686" s="39"/>
      <c r="BZ686" s="39"/>
      <c r="CA686" s="39"/>
      <c r="CB686" s="39"/>
      <c r="CC686" s="39"/>
      <c r="CD686" s="39"/>
      <c r="CE686" s="39"/>
      <c r="CF686" s="39"/>
      <c r="CG686" s="39"/>
      <c r="CH686" s="39"/>
      <c r="CI686" s="39"/>
      <c r="CJ686" s="39"/>
      <c r="CK686" s="39"/>
      <c r="CL686" s="39"/>
      <c r="CM686" s="39"/>
      <c r="CN686" s="39"/>
      <c r="CO686" s="39"/>
      <c r="CP686" s="39"/>
      <c r="CQ686" s="39"/>
      <c r="CR686" s="39"/>
      <c r="CS686" s="39"/>
    </row>
    <row r="687" spans="1:97" s="22" customFormat="1" ht="12.75">
      <c r="A687" s="43"/>
      <c r="G687" s="43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9"/>
      <c r="BQ687" s="39"/>
      <c r="BR687" s="39"/>
      <c r="BS687" s="39"/>
      <c r="BT687" s="39"/>
      <c r="BU687" s="39"/>
      <c r="BV687" s="39"/>
      <c r="BW687" s="39"/>
      <c r="BX687" s="39"/>
      <c r="BY687" s="39"/>
      <c r="BZ687" s="39"/>
      <c r="CA687" s="39"/>
      <c r="CB687" s="39"/>
      <c r="CC687" s="39"/>
      <c r="CD687" s="39"/>
      <c r="CE687" s="39"/>
      <c r="CF687" s="39"/>
      <c r="CG687" s="39"/>
      <c r="CH687" s="39"/>
      <c r="CI687" s="39"/>
      <c r="CJ687" s="39"/>
      <c r="CK687" s="39"/>
      <c r="CL687" s="39"/>
      <c r="CM687" s="39"/>
      <c r="CN687" s="39"/>
      <c r="CO687" s="39"/>
      <c r="CP687" s="39"/>
      <c r="CQ687" s="39"/>
      <c r="CR687" s="39"/>
      <c r="CS687" s="39"/>
    </row>
    <row r="688" spans="1:97" s="22" customFormat="1" ht="12.75">
      <c r="A688" s="43"/>
      <c r="G688" s="43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9"/>
      <c r="BQ688" s="39"/>
      <c r="BR688" s="39"/>
      <c r="BS688" s="39"/>
      <c r="BT688" s="39"/>
      <c r="BU688" s="39"/>
      <c r="BV688" s="39"/>
      <c r="BW688" s="39"/>
      <c r="BX688" s="39"/>
      <c r="BY688" s="39"/>
      <c r="BZ688" s="39"/>
      <c r="CA688" s="39"/>
      <c r="CB688" s="39"/>
      <c r="CC688" s="39"/>
      <c r="CD688" s="39"/>
      <c r="CE688" s="39"/>
      <c r="CF688" s="39"/>
      <c r="CG688" s="39"/>
      <c r="CH688" s="39"/>
      <c r="CI688" s="39"/>
      <c r="CJ688" s="39"/>
      <c r="CK688" s="39"/>
      <c r="CL688" s="39"/>
      <c r="CM688" s="39"/>
      <c r="CN688" s="39"/>
      <c r="CO688" s="39"/>
      <c r="CP688" s="39"/>
      <c r="CQ688" s="39"/>
      <c r="CR688" s="39"/>
      <c r="CS688" s="39"/>
    </row>
    <row r="689" spans="1:97" s="22" customFormat="1" ht="12.75">
      <c r="A689" s="43"/>
      <c r="G689" s="43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9"/>
      <c r="BQ689" s="39"/>
      <c r="BR689" s="39"/>
      <c r="BS689" s="39"/>
      <c r="BT689" s="39"/>
      <c r="BU689" s="39"/>
      <c r="BV689" s="39"/>
      <c r="BW689" s="39"/>
      <c r="BX689" s="39"/>
      <c r="BY689" s="39"/>
      <c r="BZ689" s="39"/>
      <c r="CA689" s="39"/>
      <c r="CB689" s="39"/>
      <c r="CC689" s="39"/>
      <c r="CD689" s="39"/>
      <c r="CE689" s="39"/>
      <c r="CF689" s="39"/>
      <c r="CG689" s="39"/>
      <c r="CH689" s="39"/>
      <c r="CI689" s="39"/>
      <c r="CJ689" s="39"/>
      <c r="CK689" s="39"/>
      <c r="CL689" s="39"/>
      <c r="CM689" s="39"/>
      <c r="CN689" s="39"/>
      <c r="CO689" s="39"/>
      <c r="CP689" s="39"/>
      <c r="CQ689" s="39"/>
      <c r="CR689" s="39"/>
      <c r="CS689" s="39"/>
    </row>
    <row r="690" spans="1:97" s="22" customFormat="1" ht="12.75">
      <c r="A690" s="43"/>
      <c r="G690" s="43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9"/>
      <c r="BQ690" s="39"/>
      <c r="BR690" s="39"/>
      <c r="BS690" s="39"/>
      <c r="BT690" s="39"/>
      <c r="BU690" s="39"/>
      <c r="BV690" s="39"/>
      <c r="BW690" s="39"/>
      <c r="BX690" s="39"/>
      <c r="BY690" s="39"/>
      <c r="BZ690" s="39"/>
      <c r="CA690" s="39"/>
      <c r="CB690" s="39"/>
      <c r="CC690" s="39"/>
      <c r="CD690" s="39"/>
      <c r="CE690" s="39"/>
      <c r="CF690" s="39"/>
      <c r="CG690" s="39"/>
      <c r="CH690" s="39"/>
      <c r="CI690" s="39"/>
      <c r="CJ690" s="39"/>
      <c r="CK690" s="39"/>
      <c r="CL690" s="39"/>
      <c r="CM690" s="39"/>
      <c r="CN690" s="39"/>
      <c r="CO690" s="39"/>
      <c r="CP690" s="39"/>
      <c r="CQ690" s="39"/>
      <c r="CR690" s="39"/>
      <c r="CS690" s="39"/>
    </row>
    <row r="691" spans="1:97" s="22" customFormat="1" ht="12.75">
      <c r="A691" s="43"/>
      <c r="G691" s="43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9"/>
      <c r="BQ691" s="39"/>
      <c r="BR691" s="39"/>
      <c r="BS691" s="39"/>
      <c r="BT691" s="39"/>
      <c r="BU691" s="39"/>
      <c r="BV691" s="39"/>
      <c r="BW691" s="39"/>
      <c r="BX691" s="39"/>
      <c r="BY691" s="39"/>
      <c r="BZ691" s="39"/>
      <c r="CA691" s="39"/>
      <c r="CB691" s="39"/>
      <c r="CC691" s="39"/>
      <c r="CD691" s="39"/>
      <c r="CE691" s="39"/>
      <c r="CF691" s="39"/>
      <c r="CG691" s="39"/>
      <c r="CH691" s="39"/>
      <c r="CI691" s="39"/>
      <c r="CJ691" s="39"/>
      <c r="CK691" s="39"/>
      <c r="CL691" s="39"/>
      <c r="CM691" s="39"/>
      <c r="CN691" s="39"/>
      <c r="CO691" s="39"/>
      <c r="CP691" s="39"/>
      <c r="CQ691" s="39"/>
      <c r="CR691" s="39"/>
      <c r="CS691" s="39"/>
    </row>
    <row r="692" spans="1:97" s="22" customFormat="1" ht="12.75">
      <c r="A692" s="43"/>
      <c r="G692" s="43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9"/>
      <c r="BQ692" s="39"/>
      <c r="BR692" s="39"/>
      <c r="BS692" s="39"/>
      <c r="BT692" s="39"/>
      <c r="BU692" s="39"/>
      <c r="BV692" s="39"/>
      <c r="BW692" s="39"/>
      <c r="BX692" s="39"/>
      <c r="BY692" s="39"/>
      <c r="BZ692" s="39"/>
      <c r="CA692" s="39"/>
      <c r="CB692" s="39"/>
      <c r="CC692" s="39"/>
      <c r="CD692" s="39"/>
      <c r="CE692" s="39"/>
      <c r="CF692" s="39"/>
      <c r="CG692" s="39"/>
      <c r="CH692" s="39"/>
      <c r="CI692" s="39"/>
      <c r="CJ692" s="39"/>
      <c r="CK692" s="39"/>
      <c r="CL692" s="39"/>
      <c r="CM692" s="39"/>
      <c r="CN692" s="39"/>
      <c r="CO692" s="39"/>
      <c r="CP692" s="39"/>
      <c r="CQ692" s="39"/>
      <c r="CR692" s="39"/>
      <c r="CS692" s="39"/>
    </row>
    <row r="693" spans="1:97" s="22" customFormat="1" ht="12.75">
      <c r="A693" s="43"/>
      <c r="G693" s="43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9"/>
      <c r="BQ693" s="39"/>
      <c r="BR693" s="39"/>
      <c r="BS693" s="39"/>
      <c r="BT693" s="39"/>
      <c r="BU693" s="39"/>
      <c r="BV693" s="39"/>
      <c r="BW693" s="39"/>
      <c r="BX693" s="39"/>
      <c r="BY693" s="39"/>
      <c r="BZ693" s="39"/>
      <c r="CA693" s="39"/>
      <c r="CB693" s="39"/>
      <c r="CC693" s="39"/>
      <c r="CD693" s="39"/>
      <c r="CE693" s="39"/>
      <c r="CF693" s="39"/>
      <c r="CG693" s="39"/>
      <c r="CH693" s="39"/>
      <c r="CI693" s="39"/>
      <c r="CJ693" s="39"/>
      <c r="CK693" s="39"/>
      <c r="CL693" s="39"/>
      <c r="CM693" s="39"/>
      <c r="CN693" s="39"/>
      <c r="CO693" s="39"/>
      <c r="CP693" s="39"/>
      <c r="CQ693" s="39"/>
      <c r="CR693" s="39"/>
      <c r="CS693" s="39"/>
    </row>
    <row r="694" spans="1:97" s="22" customFormat="1" ht="12.75">
      <c r="A694" s="43"/>
      <c r="G694" s="43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9"/>
      <c r="BQ694" s="39"/>
      <c r="BR694" s="39"/>
      <c r="BS694" s="39"/>
      <c r="BT694" s="39"/>
      <c r="BU694" s="39"/>
      <c r="BV694" s="39"/>
      <c r="BW694" s="39"/>
      <c r="BX694" s="39"/>
      <c r="BY694" s="39"/>
      <c r="BZ694" s="39"/>
      <c r="CA694" s="39"/>
      <c r="CB694" s="39"/>
      <c r="CC694" s="39"/>
      <c r="CD694" s="39"/>
      <c r="CE694" s="39"/>
      <c r="CF694" s="39"/>
      <c r="CG694" s="39"/>
      <c r="CH694" s="39"/>
      <c r="CI694" s="39"/>
      <c r="CJ694" s="39"/>
      <c r="CK694" s="39"/>
      <c r="CL694" s="39"/>
      <c r="CM694" s="39"/>
      <c r="CN694" s="39"/>
      <c r="CO694" s="39"/>
      <c r="CP694" s="39"/>
      <c r="CQ694" s="39"/>
      <c r="CR694" s="39"/>
      <c r="CS694" s="39"/>
    </row>
    <row r="695" spans="1:97" s="22" customFormat="1" ht="12.75">
      <c r="A695" s="43"/>
      <c r="G695" s="43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9"/>
      <c r="BQ695" s="39"/>
      <c r="BR695" s="39"/>
      <c r="BS695" s="39"/>
      <c r="BT695" s="39"/>
      <c r="BU695" s="39"/>
      <c r="BV695" s="39"/>
      <c r="BW695" s="39"/>
      <c r="BX695" s="39"/>
      <c r="BY695" s="39"/>
      <c r="BZ695" s="39"/>
      <c r="CA695" s="39"/>
      <c r="CB695" s="39"/>
      <c r="CC695" s="39"/>
      <c r="CD695" s="39"/>
      <c r="CE695" s="39"/>
      <c r="CF695" s="39"/>
      <c r="CG695" s="39"/>
      <c r="CH695" s="39"/>
      <c r="CI695" s="39"/>
      <c r="CJ695" s="39"/>
      <c r="CK695" s="39"/>
      <c r="CL695" s="39"/>
      <c r="CM695" s="39"/>
      <c r="CN695" s="39"/>
      <c r="CO695" s="39"/>
      <c r="CP695" s="39"/>
      <c r="CQ695" s="39"/>
      <c r="CR695" s="39"/>
      <c r="CS695" s="39"/>
    </row>
    <row r="696" spans="1:97" s="22" customFormat="1" ht="12.75">
      <c r="A696" s="43"/>
      <c r="G696" s="43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9"/>
      <c r="BQ696" s="39"/>
      <c r="BR696" s="39"/>
      <c r="BS696" s="39"/>
      <c r="BT696" s="39"/>
      <c r="BU696" s="39"/>
      <c r="BV696" s="39"/>
      <c r="BW696" s="39"/>
      <c r="BX696" s="39"/>
      <c r="BY696" s="39"/>
      <c r="BZ696" s="39"/>
      <c r="CA696" s="39"/>
      <c r="CB696" s="39"/>
      <c r="CC696" s="39"/>
      <c r="CD696" s="39"/>
      <c r="CE696" s="39"/>
      <c r="CF696" s="39"/>
      <c r="CG696" s="39"/>
      <c r="CH696" s="39"/>
      <c r="CI696" s="39"/>
      <c r="CJ696" s="39"/>
      <c r="CK696" s="39"/>
      <c r="CL696" s="39"/>
      <c r="CM696" s="39"/>
      <c r="CN696" s="39"/>
      <c r="CO696" s="39"/>
      <c r="CP696" s="39"/>
      <c r="CQ696" s="39"/>
      <c r="CR696" s="39"/>
      <c r="CS696" s="39"/>
    </row>
    <row r="697" spans="1:97" s="22" customFormat="1" ht="12.75">
      <c r="A697" s="43"/>
      <c r="G697" s="43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9"/>
      <c r="BQ697" s="39"/>
      <c r="BR697" s="39"/>
      <c r="BS697" s="39"/>
      <c r="BT697" s="39"/>
      <c r="BU697" s="39"/>
      <c r="BV697" s="39"/>
      <c r="BW697" s="39"/>
      <c r="BX697" s="39"/>
      <c r="BY697" s="39"/>
      <c r="BZ697" s="39"/>
      <c r="CA697" s="39"/>
      <c r="CB697" s="39"/>
      <c r="CC697" s="39"/>
      <c r="CD697" s="39"/>
      <c r="CE697" s="39"/>
      <c r="CF697" s="39"/>
      <c r="CG697" s="39"/>
      <c r="CH697" s="39"/>
      <c r="CI697" s="39"/>
      <c r="CJ697" s="39"/>
      <c r="CK697" s="39"/>
      <c r="CL697" s="39"/>
      <c r="CM697" s="39"/>
      <c r="CN697" s="39"/>
      <c r="CO697" s="39"/>
      <c r="CP697" s="39"/>
      <c r="CQ697" s="39"/>
      <c r="CR697" s="39"/>
      <c r="CS697" s="39"/>
    </row>
    <row r="698" spans="1:97" s="22" customFormat="1" ht="12.75">
      <c r="A698" s="43"/>
      <c r="G698" s="43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9"/>
      <c r="BQ698" s="39"/>
      <c r="BR698" s="39"/>
      <c r="BS698" s="39"/>
      <c r="BT698" s="39"/>
      <c r="BU698" s="39"/>
      <c r="BV698" s="39"/>
      <c r="BW698" s="39"/>
      <c r="BX698" s="39"/>
      <c r="BY698" s="39"/>
      <c r="BZ698" s="39"/>
      <c r="CA698" s="39"/>
      <c r="CB698" s="39"/>
      <c r="CC698" s="39"/>
      <c r="CD698" s="39"/>
      <c r="CE698" s="39"/>
      <c r="CF698" s="39"/>
      <c r="CG698" s="39"/>
      <c r="CH698" s="39"/>
      <c r="CI698" s="39"/>
      <c r="CJ698" s="39"/>
      <c r="CK698" s="39"/>
      <c r="CL698" s="39"/>
      <c r="CM698" s="39"/>
      <c r="CN698" s="39"/>
      <c r="CO698" s="39"/>
      <c r="CP698" s="39"/>
      <c r="CQ698" s="39"/>
      <c r="CR698" s="39"/>
      <c r="CS698" s="39"/>
    </row>
    <row r="699" spans="1:97" s="22" customFormat="1" ht="12.75">
      <c r="A699" s="43"/>
      <c r="G699" s="43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9"/>
      <c r="BQ699" s="39"/>
      <c r="BR699" s="39"/>
      <c r="BS699" s="39"/>
      <c r="BT699" s="39"/>
      <c r="BU699" s="39"/>
      <c r="BV699" s="39"/>
      <c r="BW699" s="39"/>
      <c r="BX699" s="39"/>
      <c r="BY699" s="39"/>
      <c r="BZ699" s="39"/>
      <c r="CA699" s="39"/>
      <c r="CB699" s="39"/>
      <c r="CC699" s="39"/>
      <c r="CD699" s="39"/>
      <c r="CE699" s="39"/>
      <c r="CF699" s="39"/>
      <c r="CG699" s="39"/>
      <c r="CH699" s="39"/>
      <c r="CI699" s="39"/>
      <c r="CJ699" s="39"/>
      <c r="CK699" s="39"/>
      <c r="CL699" s="39"/>
      <c r="CM699" s="39"/>
      <c r="CN699" s="39"/>
      <c r="CO699" s="39"/>
      <c r="CP699" s="39"/>
      <c r="CQ699" s="39"/>
      <c r="CR699" s="39"/>
      <c r="CS699" s="39"/>
    </row>
    <row r="700" spans="1:97" s="22" customFormat="1" ht="12.75">
      <c r="A700" s="43"/>
      <c r="G700" s="43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9"/>
      <c r="BQ700" s="39"/>
      <c r="BR700" s="39"/>
      <c r="BS700" s="39"/>
      <c r="BT700" s="39"/>
      <c r="BU700" s="39"/>
      <c r="BV700" s="39"/>
      <c r="BW700" s="39"/>
      <c r="BX700" s="39"/>
      <c r="BY700" s="39"/>
      <c r="BZ700" s="39"/>
      <c r="CA700" s="39"/>
      <c r="CB700" s="39"/>
      <c r="CC700" s="39"/>
      <c r="CD700" s="39"/>
      <c r="CE700" s="39"/>
      <c r="CF700" s="39"/>
      <c r="CG700" s="39"/>
      <c r="CH700" s="39"/>
      <c r="CI700" s="39"/>
      <c r="CJ700" s="39"/>
      <c r="CK700" s="39"/>
      <c r="CL700" s="39"/>
      <c r="CM700" s="39"/>
      <c r="CN700" s="39"/>
      <c r="CO700" s="39"/>
      <c r="CP700" s="39"/>
      <c r="CQ700" s="39"/>
      <c r="CR700" s="39"/>
      <c r="CS700" s="39"/>
    </row>
    <row r="701" spans="1:97" s="22" customFormat="1" ht="12.75">
      <c r="A701" s="43"/>
      <c r="G701" s="43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9"/>
      <c r="BQ701" s="39"/>
      <c r="BR701" s="39"/>
      <c r="BS701" s="39"/>
      <c r="BT701" s="39"/>
      <c r="BU701" s="39"/>
      <c r="BV701" s="39"/>
      <c r="BW701" s="39"/>
      <c r="BX701" s="39"/>
      <c r="BY701" s="39"/>
      <c r="BZ701" s="39"/>
      <c r="CA701" s="39"/>
      <c r="CB701" s="39"/>
      <c r="CC701" s="39"/>
      <c r="CD701" s="39"/>
      <c r="CE701" s="39"/>
      <c r="CF701" s="39"/>
      <c r="CG701" s="39"/>
      <c r="CH701" s="39"/>
      <c r="CI701" s="39"/>
      <c r="CJ701" s="39"/>
      <c r="CK701" s="39"/>
      <c r="CL701" s="39"/>
      <c r="CM701" s="39"/>
      <c r="CN701" s="39"/>
      <c r="CO701" s="39"/>
      <c r="CP701" s="39"/>
      <c r="CQ701" s="39"/>
      <c r="CR701" s="39"/>
      <c r="CS701" s="39"/>
    </row>
    <row r="702" spans="1:97" s="22" customFormat="1" ht="12.75">
      <c r="A702" s="43"/>
      <c r="G702" s="43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9"/>
      <c r="BQ702" s="39"/>
      <c r="BR702" s="39"/>
      <c r="BS702" s="39"/>
      <c r="BT702" s="39"/>
      <c r="BU702" s="39"/>
      <c r="BV702" s="39"/>
      <c r="BW702" s="39"/>
      <c r="BX702" s="39"/>
      <c r="BY702" s="39"/>
      <c r="BZ702" s="39"/>
      <c r="CA702" s="39"/>
      <c r="CB702" s="39"/>
      <c r="CC702" s="39"/>
      <c r="CD702" s="39"/>
      <c r="CE702" s="39"/>
      <c r="CF702" s="39"/>
      <c r="CG702" s="39"/>
      <c r="CH702" s="39"/>
      <c r="CI702" s="39"/>
      <c r="CJ702" s="39"/>
      <c r="CK702" s="39"/>
      <c r="CL702" s="39"/>
      <c r="CM702" s="39"/>
      <c r="CN702" s="39"/>
      <c r="CO702" s="39"/>
      <c r="CP702" s="39"/>
      <c r="CQ702" s="39"/>
      <c r="CR702" s="39"/>
      <c r="CS702" s="39"/>
    </row>
    <row r="703" spans="1:97" s="22" customFormat="1" ht="12.75">
      <c r="A703" s="43"/>
      <c r="G703" s="43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9"/>
      <c r="BQ703" s="39"/>
      <c r="BR703" s="39"/>
      <c r="BS703" s="39"/>
      <c r="BT703" s="39"/>
      <c r="BU703" s="39"/>
      <c r="BV703" s="39"/>
      <c r="BW703" s="39"/>
      <c r="BX703" s="39"/>
      <c r="BY703" s="39"/>
      <c r="BZ703" s="39"/>
      <c r="CA703" s="39"/>
      <c r="CB703" s="39"/>
      <c r="CC703" s="39"/>
      <c r="CD703" s="39"/>
      <c r="CE703" s="39"/>
      <c r="CF703" s="39"/>
      <c r="CG703" s="39"/>
      <c r="CH703" s="39"/>
      <c r="CI703" s="39"/>
      <c r="CJ703" s="39"/>
      <c r="CK703" s="39"/>
      <c r="CL703" s="39"/>
      <c r="CM703" s="39"/>
      <c r="CN703" s="39"/>
      <c r="CO703" s="39"/>
      <c r="CP703" s="39"/>
      <c r="CQ703" s="39"/>
      <c r="CR703" s="39"/>
      <c r="CS703" s="39"/>
    </row>
    <row r="704" spans="1:97" s="22" customFormat="1" ht="12.75">
      <c r="A704" s="43"/>
      <c r="G704" s="43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9"/>
      <c r="BQ704" s="39"/>
      <c r="BR704" s="39"/>
      <c r="BS704" s="39"/>
      <c r="BT704" s="39"/>
      <c r="BU704" s="39"/>
      <c r="BV704" s="39"/>
      <c r="BW704" s="39"/>
      <c r="BX704" s="39"/>
      <c r="BY704" s="39"/>
      <c r="BZ704" s="39"/>
      <c r="CA704" s="39"/>
      <c r="CB704" s="39"/>
      <c r="CC704" s="39"/>
      <c r="CD704" s="39"/>
      <c r="CE704" s="39"/>
      <c r="CF704" s="39"/>
      <c r="CG704" s="39"/>
      <c r="CH704" s="39"/>
      <c r="CI704" s="39"/>
      <c r="CJ704" s="39"/>
      <c r="CK704" s="39"/>
      <c r="CL704" s="39"/>
      <c r="CM704" s="39"/>
      <c r="CN704" s="39"/>
      <c r="CO704" s="39"/>
      <c r="CP704" s="39"/>
      <c r="CQ704" s="39"/>
      <c r="CR704" s="39"/>
      <c r="CS704" s="39"/>
    </row>
    <row r="705" spans="1:97" s="22" customFormat="1" ht="12.75">
      <c r="A705" s="43"/>
      <c r="G705" s="43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9"/>
      <c r="BQ705" s="39"/>
      <c r="BR705" s="39"/>
      <c r="BS705" s="39"/>
      <c r="BT705" s="39"/>
      <c r="BU705" s="39"/>
      <c r="BV705" s="39"/>
      <c r="BW705" s="39"/>
      <c r="BX705" s="39"/>
      <c r="BY705" s="39"/>
      <c r="BZ705" s="39"/>
      <c r="CA705" s="39"/>
      <c r="CB705" s="39"/>
      <c r="CC705" s="39"/>
      <c r="CD705" s="39"/>
      <c r="CE705" s="39"/>
      <c r="CF705" s="39"/>
      <c r="CG705" s="39"/>
      <c r="CH705" s="39"/>
      <c r="CI705" s="39"/>
      <c r="CJ705" s="39"/>
      <c r="CK705" s="39"/>
      <c r="CL705" s="39"/>
      <c r="CM705" s="39"/>
      <c r="CN705" s="39"/>
      <c r="CO705" s="39"/>
      <c r="CP705" s="39"/>
      <c r="CQ705" s="39"/>
      <c r="CR705" s="39"/>
      <c r="CS705" s="39"/>
    </row>
    <row r="706" spans="1:97" s="22" customFormat="1" ht="12.75">
      <c r="A706" s="43"/>
      <c r="G706" s="43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9"/>
      <c r="BQ706" s="39"/>
      <c r="BR706" s="39"/>
      <c r="BS706" s="39"/>
      <c r="BT706" s="39"/>
      <c r="BU706" s="39"/>
      <c r="BV706" s="39"/>
      <c r="BW706" s="39"/>
      <c r="BX706" s="39"/>
      <c r="BY706" s="39"/>
      <c r="BZ706" s="39"/>
      <c r="CA706" s="39"/>
      <c r="CB706" s="39"/>
      <c r="CC706" s="39"/>
      <c r="CD706" s="39"/>
      <c r="CE706" s="39"/>
      <c r="CF706" s="39"/>
      <c r="CG706" s="39"/>
      <c r="CH706" s="39"/>
      <c r="CI706" s="39"/>
      <c r="CJ706" s="39"/>
      <c r="CK706" s="39"/>
      <c r="CL706" s="39"/>
      <c r="CM706" s="39"/>
      <c r="CN706" s="39"/>
      <c r="CO706" s="39"/>
      <c r="CP706" s="39"/>
      <c r="CQ706" s="39"/>
      <c r="CR706" s="39"/>
      <c r="CS706" s="39"/>
    </row>
    <row r="707" spans="1:97" s="22" customFormat="1" ht="12.75">
      <c r="A707" s="43"/>
      <c r="G707" s="43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9"/>
      <c r="BQ707" s="39"/>
      <c r="BR707" s="39"/>
      <c r="BS707" s="39"/>
      <c r="BT707" s="39"/>
      <c r="BU707" s="39"/>
      <c r="BV707" s="39"/>
      <c r="BW707" s="39"/>
      <c r="BX707" s="39"/>
      <c r="BY707" s="39"/>
      <c r="BZ707" s="39"/>
      <c r="CA707" s="39"/>
      <c r="CB707" s="39"/>
      <c r="CC707" s="39"/>
      <c r="CD707" s="39"/>
      <c r="CE707" s="39"/>
      <c r="CF707" s="39"/>
      <c r="CG707" s="39"/>
      <c r="CH707" s="39"/>
      <c r="CI707" s="39"/>
      <c r="CJ707" s="39"/>
      <c r="CK707" s="39"/>
      <c r="CL707" s="39"/>
      <c r="CM707" s="39"/>
      <c r="CN707" s="39"/>
      <c r="CO707" s="39"/>
      <c r="CP707" s="39"/>
      <c r="CQ707" s="39"/>
      <c r="CR707" s="39"/>
      <c r="CS707" s="39"/>
    </row>
    <row r="708" spans="1:97" s="22" customFormat="1" ht="12.75">
      <c r="A708" s="43"/>
      <c r="G708" s="43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39"/>
      <c r="BQ708" s="39"/>
      <c r="BR708" s="39"/>
      <c r="BS708" s="39"/>
      <c r="BT708" s="39"/>
      <c r="BU708" s="39"/>
      <c r="BV708" s="39"/>
      <c r="BW708" s="39"/>
      <c r="BX708" s="39"/>
      <c r="BY708" s="39"/>
      <c r="BZ708" s="39"/>
      <c r="CA708" s="39"/>
      <c r="CB708" s="39"/>
      <c r="CC708" s="39"/>
      <c r="CD708" s="39"/>
      <c r="CE708" s="39"/>
      <c r="CF708" s="39"/>
      <c r="CG708" s="39"/>
      <c r="CH708" s="39"/>
      <c r="CI708" s="39"/>
      <c r="CJ708" s="39"/>
      <c r="CK708" s="39"/>
      <c r="CL708" s="39"/>
      <c r="CM708" s="39"/>
      <c r="CN708" s="39"/>
      <c r="CO708" s="39"/>
      <c r="CP708" s="39"/>
      <c r="CQ708" s="39"/>
      <c r="CR708" s="39"/>
      <c r="CS708" s="39"/>
    </row>
    <row r="709" spans="1:97" s="22" customFormat="1" ht="12.75">
      <c r="A709" s="43"/>
      <c r="G709" s="43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9"/>
      <c r="BQ709" s="39"/>
      <c r="BR709" s="39"/>
      <c r="BS709" s="39"/>
      <c r="BT709" s="39"/>
      <c r="BU709" s="39"/>
      <c r="BV709" s="39"/>
      <c r="BW709" s="39"/>
      <c r="BX709" s="39"/>
      <c r="BY709" s="39"/>
      <c r="BZ709" s="39"/>
      <c r="CA709" s="39"/>
      <c r="CB709" s="39"/>
      <c r="CC709" s="39"/>
      <c r="CD709" s="39"/>
      <c r="CE709" s="39"/>
      <c r="CF709" s="39"/>
      <c r="CG709" s="39"/>
      <c r="CH709" s="39"/>
      <c r="CI709" s="39"/>
      <c r="CJ709" s="39"/>
      <c r="CK709" s="39"/>
      <c r="CL709" s="39"/>
      <c r="CM709" s="39"/>
      <c r="CN709" s="39"/>
      <c r="CO709" s="39"/>
      <c r="CP709" s="39"/>
      <c r="CQ709" s="39"/>
      <c r="CR709" s="39"/>
      <c r="CS709" s="39"/>
    </row>
    <row r="710" spans="1:97" s="22" customFormat="1" ht="12.75">
      <c r="A710" s="43"/>
      <c r="G710" s="43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9"/>
      <c r="BQ710" s="39"/>
      <c r="BR710" s="39"/>
      <c r="BS710" s="39"/>
      <c r="BT710" s="39"/>
      <c r="BU710" s="39"/>
      <c r="BV710" s="39"/>
      <c r="BW710" s="39"/>
      <c r="BX710" s="39"/>
      <c r="BY710" s="39"/>
      <c r="BZ710" s="39"/>
      <c r="CA710" s="39"/>
      <c r="CB710" s="39"/>
      <c r="CC710" s="39"/>
      <c r="CD710" s="39"/>
      <c r="CE710" s="39"/>
      <c r="CF710" s="39"/>
      <c r="CG710" s="39"/>
      <c r="CH710" s="39"/>
      <c r="CI710" s="39"/>
      <c r="CJ710" s="39"/>
      <c r="CK710" s="39"/>
      <c r="CL710" s="39"/>
      <c r="CM710" s="39"/>
      <c r="CN710" s="39"/>
      <c r="CO710" s="39"/>
      <c r="CP710" s="39"/>
      <c r="CQ710" s="39"/>
      <c r="CR710" s="39"/>
      <c r="CS710" s="39"/>
    </row>
    <row r="711" spans="1:97" s="22" customFormat="1" ht="12.75">
      <c r="A711" s="43"/>
      <c r="G711" s="43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9"/>
      <c r="BQ711" s="39"/>
      <c r="BR711" s="39"/>
      <c r="BS711" s="39"/>
      <c r="BT711" s="39"/>
      <c r="BU711" s="39"/>
      <c r="BV711" s="39"/>
      <c r="BW711" s="39"/>
      <c r="BX711" s="39"/>
      <c r="BY711" s="39"/>
      <c r="BZ711" s="39"/>
      <c r="CA711" s="39"/>
      <c r="CB711" s="39"/>
      <c r="CC711" s="39"/>
      <c r="CD711" s="39"/>
      <c r="CE711" s="39"/>
      <c r="CF711" s="39"/>
      <c r="CG711" s="39"/>
      <c r="CH711" s="39"/>
      <c r="CI711" s="39"/>
      <c r="CJ711" s="39"/>
      <c r="CK711" s="39"/>
      <c r="CL711" s="39"/>
      <c r="CM711" s="39"/>
      <c r="CN711" s="39"/>
      <c r="CO711" s="39"/>
      <c r="CP711" s="39"/>
      <c r="CQ711" s="39"/>
      <c r="CR711" s="39"/>
      <c r="CS711" s="39"/>
    </row>
    <row r="712" spans="1:97" s="22" customFormat="1" ht="12.75">
      <c r="A712" s="43"/>
      <c r="G712" s="43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9"/>
      <c r="BQ712" s="39"/>
      <c r="BR712" s="39"/>
      <c r="BS712" s="39"/>
      <c r="BT712" s="39"/>
      <c r="BU712" s="39"/>
      <c r="BV712" s="39"/>
      <c r="BW712" s="39"/>
      <c r="BX712" s="39"/>
      <c r="BY712" s="39"/>
      <c r="BZ712" s="39"/>
      <c r="CA712" s="39"/>
      <c r="CB712" s="39"/>
      <c r="CC712" s="39"/>
      <c r="CD712" s="39"/>
      <c r="CE712" s="39"/>
      <c r="CF712" s="39"/>
      <c r="CG712" s="39"/>
      <c r="CH712" s="39"/>
      <c r="CI712" s="39"/>
      <c r="CJ712" s="39"/>
      <c r="CK712" s="39"/>
      <c r="CL712" s="39"/>
      <c r="CM712" s="39"/>
      <c r="CN712" s="39"/>
      <c r="CO712" s="39"/>
      <c r="CP712" s="39"/>
      <c r="CQ712" s="39"/>
      <c r="CR712" s="39"/>
      <c r="CS712" s="39"/>
    </row>
    <row r="713" spans="1:97" s="22" customFormat="1" ht="12.75">
      <c r="A713" s="43"/>
      <c r="G713" s="43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9"/>
      <c r="BQ713" s="39"/>
      <c r="BR713" s="39"/>
      <c r="BS713" s="39"/>
      <c r="BT713" s="39"/>
      <c r="BU713" s="39"/>
      <c r="BV713" s="39"/>
      <c r="BW713" s="39"/>
      <c r="BX713" s="39"/>
      <c r="BY713" s="39"/>
      <c r="BZ713" s="39"/>
      <c r="CA713" s="39"/>
      <c r="CB713" s="39"/>
      <c r="CC713" s="39"/>
      <c r="CD713" s="39"/>
      <c r="CE713" s="39"/>
      <c r="CF713" s="39"/>
      <c r="CG713" s="39"/>
      <c r="CH713" s="39"/>
      <c r="CI713" s="39"/>
      <c r="CJ713" s="39"/>
      <c r="CK713" s="39"/>
      <c r="CL713" s="39"/>
      <c r="CM713" s="39"/>
      <c r="CN713" s="39"/>
      <c r="CO713" s="39"/>
      <c r="CP713" s="39"/>
      <c r="CQ713" s="39"/>
      <c r="CR713" s="39"/>
      <c r="CS713" s="39"/>
    </row>
    <row r="714" spans="1:97" s="22" customFormat="1" ht="12.75">
      <c r="A714" s="43"/>
      <c r="G714" s="43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9"/>
      <c r="BQ714" s="39"/>
      <c r="BR714" s="39"/>
      <c r="BS714" s="39"/>
      <c r="BT714" s="39"/>
      <c r="BU714" s="39"/>
      <c r="BV714" s="39"/>
      <c r="BW714" s="39"/>
      <c r="BX714" s="39"/>
      <c r="BY714" s="39"/>
      <c r="BZ714" s="39"/>
      <c r="CA714" s="39"/>
      <c r="CB714" s="39"/>
      <c r="CC714" s="39"/>
      <c r="CD714" s="39"/>
      <c r="CE714" s="39"/>
      <c r="CF714" s="39"/>
      <c r="CG714" s="39"/>
      <c r="CH714" s="39"/>
      <c r="CI714" s="39"/>
      <c r="CJ714" s="39"/>
      <c r="CK714" s="39"/>
      <c r="CL714" s="39"/>
      <c r="CM714" s="39"/>
      <c r="CN714" s="39"/>
      <c r="CO714" s="39"/>
      <c r="CP714" s="39"/>
      <c r="CQ714" s="39"/>
      <c r="CR714" s="39"/>
      <c r="CS714" s="39"/>
    </row>
    <row r="715" spans="1:97" s="22" customFormat="1" ht="12.75">
      <c r="A715" s="43"/>
      <c r="G715" s="43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9"/>
      <c r="BQ715" s="39"/>
      <c r="BR715" s="39"/>
      <c r="BS715" s="39"/>
      <c r="BT715" s="39"/>
      <c r="BU715" s="39"/>
      <c r="BV715" s="39"/>
      <c r="BW715" s="39"/>
      <c r="BX715" s="39"/>
      <c r="BY715" s="39"/>
      <c r="BZ715" s="39"/>
      <c r="CA715" s="39"/>
      <c r="CB715" s="39"/>
      <c r="CC715" s="39"/>
      <c r="CD715" s="39"/>
      <c r="CE715" s="39"/>
      <c r="CF715" s="39"/>
      <c r="CG715" s="39"/>
      <c r="CH715" s="39"/>
      <c r="CI715" s="39"/>
      <c r="CJ715" s="39"/>
      <c r="CK715" s="39"/>
      <c r="CL715" s="39"/>
      <c r="CM715" s="39"/>
      <c r="CN715" s="39"/>
      <c r="CO715" s="39"/>
      <c r="CP715" s="39"/>
      <c r="CQ715" s="39"/>
      <c r="CR715" s="39"/>
      <c r="CS715" s="39"/>
    </row>
    <row r="716" spans="1:97" s="22" customFormat="1" ht="12.75">
      <c r="A716" s="43"/>
      <c r="G716" s="43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9"/>
      <c r="BQ716" s="39"/>
      <c r="BR716" s="39"/>
      <c r="BS716" s="39"/>
      <c r="BT716" s="39"/>
      <c r="BU716" s="39"/>
      <c r="BV716" s="39"/>
      <c r="BW716" s="39"/>
      <c r="BX716" s="39"/>
      <c r="BY716" s="39"/>
      <c r="BZ716" s="39"/>
      <c r="CA716" s="39"/>
      <c r="CB716" s="39"/>
      <c r="CC716" s="39"/>
      <c r="CD716" s="39"/>
      <c r="CE716" s="39"/>
      <c r="CF716" s="39"/>
      <c r="CG716" s="39"/>
      <c r="CH716" s="39"/>
      <c r="CI716" s="39"/>
      <c r="CJ716" s="39"/>
      <c r="CK716" s="39"/>
      <c r="CL716" s="39"/>
      <c r="CM716" s="39"/>
      <c r="CN716" s="39"/>
      <c r="CO716" s="39"/>
      <c r="CP716" s="39"/>
      <c r="CQ716" s="39"/>
      <c r="CR716" s="39"/>
      <c r="CS716" s="39"/>
    </row>
    <row r="717" spans="1:97" s="22" customFormat="1" ht="12.75">
      <c r="A717" s="43"/>
      <c r="G717" s="43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9"/>
      <c r="BQ717" s="39"/>
      <c r="BR717" s="39"/>
      <c r="BS717" s="39"/>
      <c r="BT717" s="39"/>
      <c r="BU717" s="39"/>
      <c r="BV717" s="39"/>
      <c r="BW717" s="39"/>
      <c r="BX717" s="39"/>
      <c r="BY717" s="39"/>
      <c r="BZ717" s="39"/>
      <c r="CA717" s="39"/>
      <c r="CB717" s="39"/>
      <c r="CC717" s="39"/>
      <c r="CD717" s="39"/>
      <c r="CE717" s="39"/>
      <c r="CF717" s="39"/>
      <c r="CG717" s="39"/>
      <c r="CH717" s="39"/>
      <c r="CI717" s="39"/>
      <c r="CJ717" s="39"/>
      <c r="CK717" s="39"/>
      <c r="CL717" s="39"/>
      <c r="CM717" s="39"/>
      <c r="CN717" s="39"/>
      <c r="CO717" s="39"/>
      <c r="CP717" s="39"/>
      <c r="CQ717" s="39"/>
      <c r="CR717" s="39"/>
      <c r="CS717" s="39"/>
    </row>
    <row r="718" spans="1:97" s="22" customFormat="1" ht="12.75">
      <c r="A718" s="43"/>
      <c r="G718" s="43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9"/>
      <c r="BQ718" s="39"/>
      <c r="BR718" s="39"/>
      <c r="BS718" s="39"/>
      <c r="BT718" s="39"/>
      <c r="BU718" s="39"/>
      <c r="BV718" s="39"/>
      <c r="BW718" s="39"/>
      <c r="BX718" s="39"/>
      <c r="BY718" s="39"/>
      <c r="BZ718" s="39"/>
      <c r="CA718" s="39"/>
      <c r="CB718" s="39"/>
      <c r="CC718" s="39"/>
      <c r="CD718" s="39"/>
      <c r="CE718" s="39"/>
      <c r="CF718" s="39"/>
      <c r="CG718" s="39"/>
      <c r="CH718" s="39"/>
      <c r="CI718" s="39"/>
      <c r="CJ718" s="39"/>
      <c r="CK718" s="39"/>
      <c r="CL718" s="39"/>
      <c r="CM718" s="39"/>
      <c r="CN718" s="39"/>
      <c r="CO718" s="39"/>
      <c r="CP718" s="39"/>
      <c r="CQ718" s="39"/>
      <c r="CR718" s="39"/>
      <c r="CS718" s="39"/>
    </row>
    <row r="719" spans="1:97" s="22" customFormat="1" ht="12.75">
      <c r="A719" s="43"/>
      <c r="G719" s="43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9"/>
      <c r="BQ719" s="39"/>
      <c r="BR719" s="39"/>
      <c r="BS719" s="39"/>
      <c r="BT719" s="39"/>
      <c r="BU719" s="39"/>
      <c r="BV719" s="39"/>
      <c r="BW719" s="39"/>
      <c r="BX719" s="39"/>
      <c r="BY719" s="39"/>
      <c r="BZ719" s="39"/>
      <c r="CA719" s="39"/>
      <c r="CB719" s="39"/>
      <c r="CC719" s="39"/>
      <c r="CD719" s="39"/>
      <c r="CE719" s="39"/>
      <c r="CF719" s="39"/>
      <c r="CG719" s="39"/>
      <c r="CH719" s="39"/>
      <c r="CI719" s="39"/>
      <c r="CJ719" s="39"/>
      <c r="CK719" s="39"/>
      <c r="CL719" s="39"/>
      <c r="CM719" s="39"/>
      <c r="CN719" s="39"/>
      <c r="CO719" s="39"/>
      <c r="CP719" s="39"/>
      <c r="CQ719" s="39"/>
      <c r="CR719" s="39"/>
      <c r="CS719" s="39"/>
    </row>
    <row r="720" spans="1:97" s="22" customFormat="1" ht="12.75">
      <c r="A720" s="43"/>
      <c r="G720" s="43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9"/>
      <c r="BQ720" s="39"/>
      <c r="BR720" s="39"/>
      <c r="BS720" s="39"/>
      <c r="BT720" s="39"/>
      <c r="BU720" s="39"/>
      <c r="BV720" s="39"/>
      <c r="BW720" s="39"/>
      <c r="BX720" s="39"/>
      <c r="BY720" s="39"/>
      <c r="BZ720" s="39"/>
      <c r="CA720" s="39"/>
      <c r="CB720" s="39"/>
      <c r="CC720" s="39"/>
      <c r="CD720" s="39"/>
      <c r="CE720" s="39"/>
      <c r="CF720" s="39"/>
      <c r="CG720" s="39"/>
      <c r="CH720" s="39"/>
      <c r="CI720" s="39"/>
      <c r="CJ720" s="39"/>
      <c r="CK720" s="39"/>
      <c r="CL720" s="39"/>
      <c r="CM720" s="39"/>
      <c r="CN720" s="39"/>
      <c r="CO720" s="39"/>
      <c r="CP720" s="39"/>
      <c r="CQ720" s="39"/>
      <c r="CR720" s="39"/>
      <c r="CS720" s="39"/>
    </row>
    <row r="721" spans="1:97" s="22" customFormat="1" ht="12.75">
      <c r="A721" s="43"/>
      <c r="G721" s="43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39"/>
      <c r="BQ721" s="39"/>
      <c r="BR721" s="39"/>
      <c r="BS721" s="39"/>
      <c r="BT721" s="39"/>
      <c r="BU721" s="39"/>
      <c r="BV721" s="39"/>
      <c r="BW721" s="39"/>
      <c r="BX721" s="39"/>
      <c r="BY721" s="39"/>
      <c r="BZ721" s="39"/>
      <c r="CA721" s="39"/>
      <c r="CB721" s="39"/>
      <c r="CC721" s="39"/>
      <c r="CD721" s="39"/>
      <c r="CE721" s="39"/>
      <c r="CF721" s="39"/>
      <c r="CG721" s="39"/>
      <c r="CH721" s="39"/>
      <c r="CI721" s="39"/>
      <c r="CJ721" s="39"/>
      <c r="CK721" s="39"/>
      <c r="CL721" s="39"/>
      <c r="CM721" s="39"/>
      <c r="CN721" s="39"/>
      <c r="CO721" s="39"/>
      <c r="CP721" s="39"/>
      <c r="CQ721" s="39"/>
      <c r="CR721" s="39"/>
      <c r="CS721" s="39"/>
    </row>
    <row r="722" spans="1:97" s="22" customFormat="1" ht="12.75">
      <c r="A722" s="43"/>
      <c r="G722" s="43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9"/>
      <c r="BQ722" s="39"/>
      <c r="BR722" s="39"/>
      <c r="BS722" s="39"/>
      <c r="BT722" s="39"/>
      <c r="BU722" s="39"/>
      <c r="BV722" s="39"/>
      <c r="BW722" s="39"/>
      <c r="BX722" s="39"/>
      <c r="BY722" s="39"/>
      <c r="BZ722" s="39"/>
      <c r="CA722" s="39"/>
      <c r="CB722" s="39"/>
      <c r="CC722" s="39"/>
      <c r="CD722" s="39"/>
      <c r="CE722" s="39"/>
      <c r="CF722" s="39"/>
      <c r="CG722" s="39"/>
      <c r="CH722" s="39"/>
      <c r="CI722" s="39"/>
      <c r="CJ722" s="39"/>
      <c r="CK722" s="39"/>
      <c r="CL722" s="39"/>
      <c r="CM722" s="39"/>
      <c r="CN722" s="39"/>
      <c r="CO722" s="39"/>
      <c r="CP722" s="39"/>
      <c r="CQ722" s="39"/>
      <c r="CR722" s="39"/>
      <c r="CS722" s="39"/>
    </row>
    <row r="723" spans="1:97" s="22" customFormat="1" ht="12.75">
      <c r="A723" s="43"/>
      <c r="G723" s="43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9"/>
      <c r="BQ723" s="39"/>
      <c r="BR723" s="39"/>
      <c r="BS723" s="39"/>
      <c r="BT723" s="39"/>
      <c r="BU723" s="39"/>
      <c r="BV723" s="39"/>
      <c r="BW723" s="39"/>
      <c r="BX723" s="39"/>
      <c r="BY723" s="39"/>
      <c r="BZ723" s="39"/>
      <c r="CA723" s="39"/>
      <c r="CB723" s="39"/>
      <c r="CC723" s="39"/>
      <c r="CD723" s="39"/>
      <c r="CE723" s="39"/>
      <c r="CF723" s="39"/>
      <c r="CG723" s="39"/>
      <c r="CH723" s="39"/>
      <c r="CI723" s="39"/>
      <c r="CJ723" s="39"/>
      <c r="CK723" s="39"/>
      <c r="CL723" s="39"/>
      <c r="CM723" s="39"/>
      <c r="CN723" s="39"/>
      <c r="CO723" s="39"/>
      <c r="CP723" s="39"/>
      <c r="CQ723" s="39"/>
      <c r="CR723" s="39"/>
      <c r="CS723" s="39"/>
    </row>
    <row r="724" spans="1:97" s="22" customFormat="1" ht="12.75">
      <c r="A724" s="43"/>
      <c r="G724" s="43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9"/>
      <c r="BQ724" s="39"/>
      <c r="BR724" s="39"/>
      <c r="BS724" s="39"/>
      <c r="BT724" s="39"/>
      <c r="BU724" s="39"/>
      <c r="BV724" s="39"/>
      <c r="BW724" s="39"/>
      <c r="BX724" s="39"/>
      <c r="BY724" s="39"/>
      <c r="BZ724" s="39"/>
      <c r="CA724" s="39"/>
      <c r="CB724" s="39"/>
      <c r="CC724" s="39"/>
      <c r="CD724" s="39"/>
      <c r="CE724" s="39"/>
      <c r="CF724" s="39"/>
      <c r="CG724" s="39"/>
      <c r="CH724" s="39"/>
      <c r="CI724" s="39"/>
      <c r="CJ724" s="39"/>
      <c r="CK724" s="39"/>
      <c r="CL724" s="39"/>
      <c r="CM724" s="39"/>
      <c r="CN724" s="39"/>
      <c r="CO724" s="39"/>
      <c r="CP724" s="39"/>
      <c r="CQ724" s="39"/>
      <c r="CR724" s="39"/>
      <c r="CS724" s="39"/>
    </row>
    <row r="725" spans="1:97" s="22" customFormat="1" ht="12.75">
      <c r="A725" s="43"/>
      <c r="G725" s="43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9"/>
      <c r="BQ725" s="39"/>
      <c r="BR725" s="39"/>
      <c r="BS725" s="39"/>
      <c r="BT725" s="39"/>
      <c r="BU725" s="39"/>
      <c r="BV725" s="39"/>
      <c r="BW725" s="39"/>
      <c r="BX725" s="39"/>
      <c r="BY725" s="39"/>
      <c r="BZ725" s="39"/>
      <c r="CA725" s="39"/>
      <c r="CB725" s="39"/>
      <c r="CC725" s="39"/>
      <c r="CD725" s="39"/>
      <c r="CE725" s="39"/>
      <c r="CF725" s="39"/>
      <c r="CG725" s="39"/>
      <c r="CH725" s="39"/>
      <c r="CI725" s="39"/>
      <c r="CJ725" s="39"/>
      <c r="CK725" s="39"/>
      <c r="CL725" s="39"/>
      <c r="CM725" s="39"/>
      <c r="CN725" s="39"/>
      <c r="CO725" s="39"/>
      <c r="CP725" s="39"/>
      <c r="CQ725" s="39"/>
      <c r="CR725" s="39"/>
      <c r="CS725" s="39"/>
    </row>
    <row r="726" spans="1:97" s="22" customFormat="1" ht="12.75">
      <c r="A726" s="43"/>
      <c r="G726" s="43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9"/>
      <c r="BQ726" s="39"/>
      <c r="BR726" s="39"/>
      <c r="BS726" s="39"/>
      <c r="BT726" s="39"/>
      <c r="BU726" s="39"/>
      <c r="BV726" s="39"/>
      <c r="BW726" s="39"/>
      <c r="BX726" s="39"/>
      <c r="BY726" s="39"/>
      <c r="BZ726" s="39"/>
      <c r="CA726" s="39"/>
      <c r="CB726" s="39"/>
      <c r="CC726" s="39"/>
      <c r="CD726" s="39"/>
      <c r="CE726" s="39"/>
      <c r="CF726" s="39"/>
      <c r="CG726" s="39"/>
      <c r="CH726" s="39"/>
      <c r="CI726" s="39"/>
      <c r="CJ726" s="39"/>
      <c r="CK726" s="39"/>
      <c r="CL726" s="39"/>
      <c r="CM726" s="39"/>
      <c r="CN726" s="39"/>
      <c r="CO726" s="39"/>
      <c r="CP726" s="39"/>
      <c r="CQ726" s="39"/>
      <c r="CR726" s="39"/>
      <c r="CS726" s="39"/>
    </row>
    <row r="727" spans="1:97" s="22" customFormat="1" ht="12.75">
      <c r="A727" s="43"/>
      <c r="G727" s="43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9"/>
      <c r="BQ727" s="39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39"/>
      <c r="CN727" s="39"/>
      <c r="CO727" s="39"/>
      <c r="CP727" s="39"/>
      <c r="CQ727" s="39"/>
      <c r="CR727" s="39"/>
      <c r="CS727" s="39"/>
    </row>
    <row r="728" spans="1:97" s="22" customFormat="1" ht="12.75">
      <c r="A728" s="43"/>
      <c r="G728" s="43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9"/>
      <c r="BQ728" s="39"/>
      <c r="BR728" s="39"/>
      <c r="BS728" s="39"/>
      <c r="BT728" s="39"/>
      <c r="BU728" s="39"/>
      <c r="BV728" s="39"/>
      <c r="BW728" s="39"/>
      <c r="BX728" s="39"/>
      <c r="BY728" s="39"/>
      <c r="BZ728" s="39"/>
      <c r="CA728" s="39"/>
      <c r="CB728" s="39"/>
      <c r="CC728" s="39"/>
      <c r="CD728" s="39"/>
      <c r="CE728" s="39"/>
      <c r="CF728" s="39"/>
      <c r="CG728" s="39"/>
      <c r="CH728" s="39"/>
      <c r="CI728" s="39"/>
      <c r="CJ728" s="39"/>
      <c r="CK728" s="39"/>
      <c r="CL728" s="39"/>
      <c r="CM728" s="39"/>
      <c r="CN728" s="39"/>
      <c r="CO728" s="39"/>
      <c r="CP728" s="39"/>
      <c r="CQ728" s="39"/>
      <c r="CR728" s="39"/>
      <c r="CS728" s="39"/>
    </row>
    <row r="729" spans="1:97" s="22" customFormat="1" ht="12.75">
      <c r="A729" s="43"/>
      <c r="G729" s="43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9"/>
      <c r="BQ729" s="39"/>
      <c r="BR729" s="39"/>
      <c r="BS729" s="39"/>
      <c r="BT729" s="39"/>
      <c r="BU729" s="39"/>
      <c r="BV729" s="39"/>
      <c r="BW729" s="39"/>
      <c r="BX729" s="39"/>
      <c r="BY729" s="39"/>
      <c r="BZ729" s="39"/>
      <c r="CA729" s="39"/>
      <c r="CB729" s="39"/>
      <c r="CC729" s="39"/>
      <c r="CD729" s="39"/>
      <c r="CE729" s="39"/>
      <c r="CF729" s="39"/>
      <c r="CG729" s="39"/>
      <c r="CH729" s="39"/>
      <c r="CI729" s="39"/>
      <c r="CJ729" s="39"/>
      <c r="CK729" s="39"/>
      <c r="CL729" s="39"/>
      <c r="CM729" s="39"/>
      <c r="CN729" s="39"/>
      <c r="CO729" s="39"/>
      <c r="CP729" s="39"/>
      <c r="CQ729" s="39"/>
      <c r="CR729" s="39"/>
      <c r="CS729" s="39"/>
    </row>
    <row r="730" spans="1:97" s="22" customFormat="1" ht="12.75">
      <c r="A730" s="43"/>
      <c r="G730" s="43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9"/>
      <c r="BQ730" s="39"/>
      <c r="BR730" s="39"/>
      <c r="BS730" s="39"/>
      <c r="BT730" s="39"/>
      <c r="BU730" s="39"/>
      <c r="BV730" s="39"/>
      <c r="BW730" s="39"/>
      <c r="BX730" s="39"/>
      <c r="BY730" s="39"/>
      <c r="BZ730" s="39"/>
      <c r="CA730" s="39"/>
      <c r="CB730" s="39"/>
      <c r="CC730" s="39"/>
      <c r="CD730" s="39"/>
      <c r="CE730" s="39"/>
      <c r="CF730" s="39"/>
      <c r="CG730" s="39"/>
      <c r="CH730" s="39"/>
      <c r="CI730" s="39"/>
      <c r="CJ730" s="39"/>
      <c r="CK730" s="39"/>
      <c r="CL730" s="39"/>
      <c r="CM730" s="39"/>
      <c r="CN730" s="39"/>
      <c r="CO730" s="39"/>
      <c r="CP730" s="39"/>
      <c r="CQ730" s="39"/>
      <c r="CR730" s="39"/>
      <c r="CS730" s="39"/>
    </row>
    <row r="731" spans="1:97" s="22" customFormat="1" ht="12.75">
      <c r="A731" s="43"/>
      <c r="G731" s="43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9"/>
      <c r="BQ731" s="39"/>
      <c r="BR731" s="39"/>
      <c r="BS731" s="39"/>
      <c r="BT731" s="39"/>
      <c r="BU731" s="39"/>
      <c r="BV731" s="39"/>
      <c r="BW731" s="39"/>
      <c r="BX731" s="39"/>
      <c r="BY731" s="39"/>
      <c r="BZ731" s="39"/>
      <c r="CA731" s="39"/>
      <c r="CB731" s="39"/>
      <c r="CC731" s="39"/>
      <c r="CD731" s="39"/>
      <c r="CE731" s="39"/>
      <c r="CF731" s="39"/>
      <c r="CG731" s="39"/>
      <c r="CH731" s="39"/>
      <c r="CI731" s="39"/>
      <c r="CJ731" s="39"/>
      <c r="CK731" s="39"/>
      <c r="CL731" s="39"/>
      <c r="CM731" s="39"/>
      <c r="CN731" s="39"/>
      <c r="CO731" s="39"/>
      <c r="CP731" s="39"/>
      <c r="CQ731" s="39"/>
      <c r="CR731" s="39"/>
      <c r="CS731" s="39"/>
    </row>
    <row r="732" spans="1:97" s="22" customFormat="1" ht="12.75">
      <c r="A732" s="43"/>
      <c r="G732" s="43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9"/>
      <c r="BQ732" s="39"/>
      <c r="BR732" s="39"/>
      <c r="BS732" s="39"/>
      <c r="BT732" s="39"/>
      <c r="BU732" s="39"/>
      <c r="BV732" s="39"/>
      <c r="BW732" s="39"/>
      <c r="BX732" s="39"/>
      <c r="BY732" s="39"/>
      <c r="BZ732" s="39"/>
      <c r="CA732" s="39"/>
      <c r="CB732" s="39"/>
      <c r="CC732" s="39"/>
      <c r="CD732" s="39"/>
      <c r="CE732" s="39"/>
      <c r="CF732" s="39"/>
      <c r="CG732" s="39"/>
      <c r="CH732" s="39"/>
      <c r="CI732" s="39"/>
      <c r="CJ732" s="39"/>
      <c r="CK732" s="39"/>
      <c r="CL732" s="39"/>
      <c r="CM732" s="39"/>
      <c r="CN732" s="39"/>
      <c r="CO732" s="39"/>
      <c r="CP732" s="39"/>
      <c r="CQ732" s="39"/>
      <c r="CR732" s="39"/>
      <c r="CS732" s="39"/>
    </row>
    <row r="733" spans="1:97" s="22" customFormat="1" ht="12.75">
      <c r="A733" s="43"/>
      <c r="G733" s="43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9"/>
      <c r="BQ733" s="39"/>
      <c r="BR733" s="39"/>
      <c r="BS733" s="39"/>
      <c r="BT733" s="39"/>
      <c r="BU733" s="39"/>
      <c r="BV733" s="39"/>
      <c r="BW733" s="39"/>
      <c r="BX733" s="39"/>
      <c r="BY733" s="39"/>
      <c r="BZ733" s="39"/>
      <c r="CA733" s="39"/>
      <c r="CB733" s="39"/>
      <c r="CC733" s="39"/>
      <c r="CD733" s="39"/>
      <c r="CE733" s="39"/>
      <c r="CF733" s="39"/>
      <c r="CG733" s="39"/>
      <c r="CH733" s="39"/>
      <c r="CI733" s="39"/>
      <c r="CJ733" s="39"/>
      <c r="CK733" s="39"/>
      <c r="CL733" s="39"/>
      <c r="CM733" s="39"/>
      <c r="CN733" s="39"/>
      <c r="CO733" s="39"/>
      <c r="CP733" s="39"/>
      <c r="CQ733" s="39"/>
      <c r="CR733" s="39"/>
      <c r="CS733" s="39"/>
    </row>
    <row r="734" spans="1:97" s="22" customFormat="1" ht="12.75">
      <c r="A734" s="43"/>
      <c r="G734" s="43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9"/>
      <c r="BQ734" s="39"/>
      <c r="BR734" s="39"/>
      <c r="BS734" s="39"/>
      <c r="BT734" s="39"/>
      <c r="BU734" s="39"/>
      <c r="BV734" s="39"/>
      <c r="BW734" s="39"/>
      <c r="BX734" s="39"/>
      <c r="BY734" s="39"/>
      <c r="BZ734" s="39"/>
      <c r="CA734" s="39"/>
      <c r="CB734" s="39"/>
      <c r="CC734" s="39"/>
      <c r="CD734" s="39"/>
      <c r="CE734" s="39"/>
      <c r="CF734" s="39"/>
      <c r="CG734" s="39"/>
      <c r="CH734" s="39"/>
      <c r="CI734" s="39"/>
      <c r="CJ734" s="39"/>
      <c r="CK734" s="39"/>
      <c r="CL734" s="39"/>
      <c r="CM734" s="39"/>
      <c r="CN734" s="39"/>
      <c r="CO734" s="39"/>
      <c r="CP734" s="39"/>
      <c r="CQ734" s="39"/>
      <c r="CR734" s="39"/>
      <c r="CS734" s="39"/>
    </row>
    <row r="735" spans="1:97" s="22" customFormat="1" ht="12.75">
      <c r="A735" s="43"/>
      <c r="G735" s="43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9"/>
      <c r="BQ735" s="39"/>
      <c r="BR735" s="39"/>
      <c r="BS735" s="39"/>
      <c r="BT735" s="39"/>
      <c r="BU735" s="39"/>
      <c r="BV735" s="39"/>
      <c r="BW735" s="39"/>
      <c r="BX735" s="39"/>
      <c r="BY735" s="39"/>
      <c r="BZ735" s="39"/>
      <c r="CA735" s="39"/>
      <c r="CB735" s="39"/>
      <c r="CC735" s="39"/>
      <c r="CD735" s="39"/>
      <c r="CE735" s="39"/>
      <c r="CF735" s="39"/>
      <c r="CG735" s="39"/>
      <c r="CH735" s="39"/>
      <c r="CI735" s="39"/>
      <c r="CJ735" s="39"/>
      <c r="CK735" s="39"/>
      <c r="CL735" s="39"/>
      <c r="CM735" s="39"/>
      <c r="CN735" s="39"/>
      <c r="CO735" s="39"/>
      <c r="CP735" s="39"/>
      <c r="CQ735" s="39"/>
      <c r="CR735" s="39"/>
      <c r="CS735" s="39"/>
    </row>
    <row r="736" spans="1:97" s="22" customFormat="1" ht="12.75">
      <c r="A736" s="43"/>
      <c r="G736" s="43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9"/>
      <c r="BQ736" s="39"/>
      <c r="BR736" s="39"/>
      <c r="BS736" s="39"/>
      <c r="BT736" s="39"/>
      <c r="BU736" s="39"/>
      <c r="BV736" s="39"/>
      <c r="BW736" s="39"/>
      <c r="BX736" s="39"/>
      <c r="BY736" s="39"/>
      <c r="BZ736" s="39"/>
      <c r="CA736" s="39"/>
      <c r="CB736" s="39"/>
      <c r="CC736" s="39"/>
      <c r="CD736" s="39"/>
      <c r="CE736" s="39"/>
      <c r="CF736" s="39"/>
      <c r="CG736" s="39"/>
      <c r="CH736" s="39"/>
      <c r="CI736" s="39"/>
      <c r="CJ736" s="39"/>
      <c r="CK736" s="39"/>
      <c r="CL736" s="39"/>
      <c r="CM736" s="39"/>
      <c r="CN736" s="39"/>
      <c r="CO736" s="39"/>
      <c r="CP736" s="39"/>
      <c r="CQ736" s="39"/>
      <c r="CR736" s="39"/>
      <c r="CS736" s="39"/>
    </row>
    <row r="737" spans="1:97" s="22" customFormat="1" ht="12.75">
      <c r="A737" s="43"/>
      <c r="G737" s="43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9"/>
      <c r="BQ737" s="39"/>
      <c r="BR737" s="39"/>
      <c r="BS737" s="39"/>
      <c r="BT737" s="39"/>
      <c r="BU737" s="39"/>
      <c r="BV737" s="39"/>
      <c r="BW737" s="39"/>
      <c r="BX737" s="39"/>
      <c r="BY737" s="39"/>
      <c r="BZ737" s="39"/>
      <c r="CA737" s="39"/>
      <c r="CB737" s="39"/>
      <c r="CC737" s="39"/>
      <c r="CD737" s="39"/>
      <c r="CE737" s="39"/>
      <c r="CF737" s="39"/>
      <c r="CG737" s="39"/>
      <c r="CH737" s="39"/>
      <c r="CI737" s="39"/>
      <c r="CJ737" s="39"/>
      <c r="CK737" s="39"/>
      <c r="CL737" s="39"/>
      <c r="CM737" s="39"/>
      <c r="CN737" s="39"/>
      <c r="CO737" s="39"/>
      <c r="CP737" s="39"/>
      <c r="CQ737" s="39"/>
      <c r="CR737" s="39"/>
      <c r="CS737" s="39"/>
    </row>
    <row r="738" spans="1:97" s="22" customFormat="1" ht="12.75">
      <c r="A738" s="43"/>
      <c r="G738" s="43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9"/>
      <c r="BQ738" s="39"/>
      <c r="BR738" s="39"/>
      <c r="BS738" s="39"/>
      <c r="BT738" s="39"/>
      <c r="BU738" s="39"/>
      <c r="BV738" s="39"/>
      <c r="BW738" s="39"/>
      <c r="BX738" s="39"/>
      <c r="BY738" s="39"/>
      <c r="BZ738" s="39"/>
      <c r="CA738" s="39"/>
      <c r="CB738" s="39"/>
      <c r="CC738" s="39"/>
      <c r="CD738" s="39"/>
      <c r="CE738" s="39"/>
      <c r="CF738" s="39"/>
      <c r="CG738" s="39"/>
      <c r="CH738" s="39"/>
      <c r="CI738" s="39"/>
      <c r="CJ738" s="39"/>
      <c r="CK738" s="39"/>
      <c r="CL738" s="39"/>
      <c r="CM738" s="39"/>
      <c r="CN738" s="39"/>
      <c r="CO738" s="39"/>
      <c r="CP738" s="39"/>
      <c r="CQ738" s="39"/>
      <c r="CR738" s="39"/>
      <c r="CS738" s="39"/>
    </row>
    <row r="739" spans="1:97" s="22" customFormat="1" ht="12.75">
      <c r="A739" s="43"/>
      <c r="G739" s="43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9"/>
      <c r="BQ739" s="39"/>
      <c r="BR739" s="39"/>
      <c r="BS739" s="39"/>
      <c r="BT739" s="39"/>
      <c r="BU739" s="39"/>
      <c r="BV739" s="39"/>
      <c r="BW739" s="39"/>
      <c r="BX739" s="39"/>
      <c r="BY739" s="39"/>
      <c r="BZ739" s="39"/>
      <c r="CA739" s="39"/>
      <c r="CB739" s="39"/>
      <c r="CC739" s="39"/>
      <c r="CD739" s="39"/>
      <c r="CE739" s="39"/>
      <c r="CF739" s="39"/>
      <c r="CG739" s="39"/>
      <c r="CH739" s="39"/>
      <c r="CI739" s="39"/>
      <c r="CJ739" s="39"/>
      <c r="CK739" s="39"/>
      <c r="CL739" s="39"/>
      <c r="CM739" s="39"/>
      <c r="CN739" s="39"/>
      <c r="CO739" s="39"/>
      <c r="CP739" s="39"/>
      <c r="CQ739" s="39"/>
      <c r="CR739" s="39"/>
      <c r="CS739" s="39"/>
    </row>
    <row r="740" spans="1:97" s="22" customFormat="1" ht="12.75">
      <c r="A740" s="43"/>
      <c r="G740" s="43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9"/>
      <c r="BQ740" s="39"/>
      <c r="BR740" s="39"/>
      <c r="BS740" s="39"/>
      <c r="BT740" s="39"/>
      <c r="BU740" s="39"/>
      <c r="BV740" s="39"/>
      <c r="BW740" s="39"/>
      <c r="BX740" s="39"/>
      <c r="BY740" s="39"/>
      <c r="BZ740" s="39"/>
      <c r="CA740" s="39"/>
      <c r="CB740" s="39"/>
      <c r="CC740" s="39"/>
      <c r="CD740" s="39"/>
      <c r="CE740" s="39"/>
      <c r="CF740" s="39"/>
      <c r="CG740" s="39"/>
      <c r="CH740" s="39"/>
      <c r="CI740" s="39"/>
      <c r="CJ740" s="39"/>
      <c r="CK740" s="39"/>
      <c r="CL740" s="39"/>
      <c r="CM740" s="39"/>
      <c r="CN740" s="39"/>
      <c r="CO740" s="39"/>
      <c r="CP740" s="39"/>
      <c r="CQ740" s="39"/>
      <c r="CR740" s="39"/>
      <c r="CS740" s="39"/>
    </row>
    <row r="741" spans="1:97" s="22" customFormat="1" ht="12.75">
      <c r="A741" s="43"/>
      <c r="G741" s="43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9"/>
      <c r="BQ741" s="39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39"/>
      <c r="CN741" s="39"/>
      <c r="CO741" s="39"/>
      <c r="CP741" s="39"/>
      <c r="CQ741" s="39"/>
      <c r="CR741" s="39"/>
      <c r="CS741" s="39"/>
    </row>
    <row r="742" spans="1:97" s="22" customFormat="1" ht="12.75">
      <c r="A742" s="43"/>
      <c r="G742" s="43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9"/>
      <c r="BQ742" s="39"/>
      <c r="BR742" s="39"/>
      <c r="BS742" s="39"/>
      <c r="BT742" s="39"/>
      <c r="BU742" s="39"/>
      <c r="BV742" s="39"/>
      <c r="BW742" s="39"/>
      <c r="BX742" s="39"/>
      <c r="BY742" s="39"/>
      <c r="BZ742" s="39"/>
      <c r="CA742" s="39"/>
      <c r="CB742" s="39"/>
      <c r="CC742" s="39"/>
      <c r="CD742" s="39"/>
      <c r="CE742" s="39"/>
      <c r="CF742" s="39"/>
      <c r="CG742" s="39"/>
      <c r="CH742" s="39"/>
      <c r="CI742" s="39"/>
      <c r="CJ742" s="39"/>
      <c r="CK742" s="39"/>
      <c r="CL742" s="39"/>
      <c r="CM742" s="39"/>
      <c r="CN742" s="39"/>
      <c r="CO742" s="39"/>
      <c r="CP742" s="39"/>
      <c r="CQ742" s="39"/>
      <c r="CR742" s="39"/>
      <c r="CS742" s="39"/>
    </row>
    <row r="743" spans="1:97" s="22" customFormat="1" ht="12.75">
      <c r="A743" s="43"/>
      <c r="G743" s="43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9"/>
      <c r="BQ743" s="39"/>
      <c r="BR743" s="39"/>
      <c r="BS743" s="39"/>
      <c r="BT743" s="39"/>
      <c r="BU743" s="39"/>
      <c r="BV743" s="39"/>
      <c r="BW743" s="39"/>
      <c r="BX743" s="39"/>
      <c r="BY743" s="39"/>
      <c r="BZ743" s="39"/>
      <c r="CA743" s="39"/>
      <c r="CB743" s="39"/>
      <c r="CC743" s="39"/>
      <c r="CD743" s="39"/>
      <c r="CE743" s="39"/>
      <c r="CF743" s="39"/>
      <c r="CG743" s="39"/>
      <c r="CH743" s="39"/>
      <c r="CI743" s="39"/>
      <c r="CJ743" s="39"/>
      <c r="CK743" s="39"/>
      <c r="CL743" s="39"/>
      <c r="CM743" s="39"/>
      <c r="CN743" s="39"/>
      <c r="CO743" s="39"/>
      <c r="CP743" s="39"/>
      <c r="CQ743" s="39"/>
      <c r="CR743" s="39"/>
      <c r="CS743" s="39"/>
    </row>
    <row r="744" spans="1:97" s="22" customFormat="1" ht="12.75">
      <c r="A744" s="43"/>
      <c r="G744" s="43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9"/>
      <c r="BQ744" s="39"/>
      <c r="BR744" s="39"/>
      <c r="BS744" s="39"/>
      <c r="BT744" s="39"/>
      <c r="BU744" s="39"/>
      <c r="BV744" s="39"/>
      <c r="BW744" s="39"/>
      <c r="BX744" s="39"/>
      <c r="BY744" s="39"/>
      <c r="BZ744" s="39"/>
      <c r="CA744" s="39"/>
      <c r="CB744" s="39"/>
      <c r="CC744" s="39"/>
      <c r="CD744" s="39"/>
      <c r="CE744" s="39"/>
      <c r="CF744" s="39"/>
      <c r="CG744" s="39"/>
      <c r="CH744" s="39"/>
      <c r="CI744" s="39"/>
      <c r="CJ744" s="39"/>
      <c r="CK744" s="39"/>
      <c r="CL744" s="39"/>
      <c r="CM744" s="39"/>
      <c r="CN744" s="39"/>
      <c r="CO744" s="39"/>
      <c r="CP744" s="39"/>
      <c r="CQ744" s="39"/>
      <c r="CR744" s="39"/>
      <c r="CS744" s="39"/>
    </row>
    <row r="745" spans="1:97" s="22" customFormat="1" ht="12.75">
      <c r="A745" s="43"/>
      <c r="G745" s="43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9"/>
      <c r="BQ745" s="39"/>
      <c r="BR745" s="39"/>
      <c r="BS745" s="39"/>
      <c r="BT745" s="39"/>
      <c r="BU745" s="39"/>
      <c r="BV745" s="39"/>
      <c r="BW745" s="39"/>
      <c r="BX745" s="39"/>
      <c r="BY745" s="39"/>
      <c r="BZ745" s="39"/>
      <c r="CA745" s="39"/>
      <c r="CB745" s="39"/>
      <c r="CC745" s="39"/>
      <c r="CD745" s="39"/>
      <c r="CE745" s="39"/>
      <c r="CF745" s="39"/>
      <c r="CG745" s="39"/>
      <c r="CH745" s="39"/>
      <c r="CI745" s="39"/>
      <c r="CJ745" s="39"/>
      <c r="CK745" s="39"/>
      <c r="CL745" s="39"/>
      <c r="CM745" s="39"/>
      <c r="CN745" s="39"/>
      <c r="CO745" s="39"/>
      <c r="CP745" s="39"/>
      <c r="CQ745" s="39"/>
      <c r="CR745" s="39"/>
      <c r="CS745" s="39"/>
    </row>
    <row r="746" spans="1:97" s="22" customFormat="1" ht="12.75">
      <c r="A746" s="43"/>
      <c r="G746" s="43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9"/>
      <c r="BQ746" s="39"/>
      <c r="BR746" s="39"/>
      <c r="BS746" s="39"/>
      <c r="BT746" s="39"/>
      <c r="BU746" s="39"/>
      <c r="BV746" s="39"/>
      <c r="BW746" s="39"/>
      <c r="BX746" s="39"/>
      <c r="BY746" s="39"/>
      <c r="BZ746" s="39"/>
      <c r="CA746" s="39"/>
      <c r="CB746" s="39"/>
      <c r="CC746" s="39"/>
      <c r="CD746" s="39"/>
      <c r="CE746" s="39"/>
      <c r="CF746" s="39"/>
      <c r="CG746" s="39"/>
      <c r="CH746" s="39"/>
      <c r="CI746" s="39"/>
      <c r="CJ746" s="39"/>
      <c r="CK746" s="39"/>
      <c r="CL746" s="39"/>
      <c r="CM746" s="39"/>
      <c r="CN746" s="39"/>
      <c r="CO746" s="39"/>
      <c r="CP746" s="39"/>
      <c r="CQ746" s="39"/>
      <c r="CR746" s="39"/>
      <c r="CS746" s="39"/>
    </row>
    <row r="747" spans="1:97" s="22" customFormat="1" ht="12.75">
      <c r="A747" s="43"/>
      <c r="G747" s="43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9"/>
      <c r="BQ747" s="39"/>
      <c r="BR747" s="39"/>
      <c r="BS747" s="39"/>
      <c r="BT747" s="39"/>
      <c r="BU747" s="39"/>
      <c r="BV747" s="39"/>
      <c r="BW747" s="39"/>
      <c r="BX747" s="39"/>
      <c r="BY747" s="39"/>
      <c r="BZ747" s="39"/>
      <c r="CA747" s="39"/>
      <c r="CB747" s="39"/>
      <c r="CC747" s="39"/>
      <c r="CD747" s="39"/>
      <c r="CE747" s="39"/>
      <c r="CF747" s="39"/>
      <c r="CG747" s="39"/>
      <c r="CH747" s="39"/>
      <c r="CI747" s="39"/>
      <c r="CJ747" s="39"/>
      <c r="CK747" s="39"/>
      <c r="CL747" s="39"/>
      <c r="CM747" s="39"/>
      <c r="CN747" s="39"/>
      <c r="CO747" s="39"/>
      <c r="CP747" s="39"/>
      <c r="CQ747" s="39"/>
      <c r="CR747" s="39"/>
      <c r="CS747" s="39"/>
    </row>
    <row r="748" spans="1:97" s="22" customFormat="1" ht="12.75">
      <c r="A748" s="43"/>
      <c r="G748" s="43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9"/>
      <c r="BQ748" s="39"/>
      <c r="BR748" s="39"/>
      <c r="BS748" s="39"/>
      <c r="BT748" s="39"/>
      <c r="BU748" s="39"/>
      <c r="BV748" s="39"/>
      <c r="BW748" s="39"/>
      <c r="BX748" s="39"/>
      <c r="BY748" s="39"/>
      <c r="BZ748" s="39"/>
      <c r="CA748" s="39"/>
      <c r="CB748" s="39"/>
      <c r="CC748" s="39"/>
      <c r="CD748" s="39"/>
      <c r="CE748" s="39"/>
      <c r="CF748" s="39"/>
      <c r="CG748" s="39"/>
      <c r="CH748" s="39"/>
      <c r="CI748" s="39"/>
      <c r="CJ748" s="39"/>
      <c r="CK748" s="39"/>
      <c r="CL748" s="39"/>
      <c r="CM748" s="39"/>
      <c r="CN748" s="39"/>
      <c r="CO748" s="39"/>
      <c r="CP748" s="39"/>
      <c r="CQ748" s="39"/>
      <c r="CR748" s="39"/>
      <c r="CS748" s="39"/>
    </row>
    <row r="749" spans="1:97" s="22" customFormat="1" ht="12.75">
      <c r="A749" s="43"/>
      <c r="G749" s="43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9"/>
      <c r="BQ749" s="39"/>
      <c r="BR749" s="39"/>
      <c r="BS749" s="39"/>
      <c r="BT749" s="39"/>
      <c r="BU749" s="39"/>
      <c r="BV749" s="39"/>
      <c r="BW749" s="39"/>
      <c r="BX749" s="39"/>
      <c r="BY749" s="39"/>
      <c r="BZ749" s="39"/>
      <c r="CA749" s="39"/>
      <c r="CB749" s="39"/>
      <c r="CC749" s="39"/>
      <c r="CD749" s="39"/>
      <c r="CE749" s="39"/>
      <c r="CF749" s="39"/>
      <c r="CG749" s="39"/>
      <c r="CH749" s="39"/>
      <c r="CI749" s="39"/>
      <c r="CJ749" s="39"/>
      <c r="CK749" s="39"/>
      <c r="CL749" s="39"/>
      <c r="CM749" s="39"/>
      <c r="CN749" s="39"/>
      <c r="CO749" s="39"/>
      <c r="CP749" s="39"/>
      <c r="CQ749" s="39"/>
      <c r="CR749" s="39"/>
      <c r="CS749" s="39"/>
    </row>
    <row r="750" spans="1:97" s="22" customFormat="1" ht="12.75">
      <c r="A750" s="43"/>
      <c r="G750" s="43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9"/>
      <c r="BQ750" s="39"/>
      <c r="BR750" s="39"/>
      <c r="BS750" s="39"/>
      <c r="BT750" s="39"/>
      <c r="BU750" s="39"/>
      <c r="BV750" s="39"/>
      <c r="BW750" s="39"/>
      <c r="BX750" s="39"/>
      <c r="BY750" s="39"/>
      <c r="BZ750" s="39"/>
      <c r="CA750" s="39"/>
      <c r="CB750" s="39"/>
      <c r="CC750" s="39"/>
      <c r="CD750" s="39"/>
      <c r="CE750" s="39"/>
      <c r="CF750" s="39"/>
      <c r="CG750" s="39"/>
      <c r="CH750" s="39"/>
      <c r="CI750" s="39"/>
      <c r="CJ750" s="39"/>
      <c r="CK750" s="39"/>
      <c r="CL750" s="39"/>
      <c r="CM750" s="39"/>
      <c r="CN750" s="39"/>
      <c r="CO750" s="39"/>
      <c r="CP750" s="39"/>
      <c r="CQ750" s="39"/>
      <c r="CR750" s="39"/>
      <c r="CS750" s="39"/>
    </row>
    <row r="751" spans="1:97" s="22" customFormat="1" ht="12.75">
      <c r="A751" s="43"/>
      <c r="G751" s="43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9"/>
      <c r="BQ751" s="39"/>
      <c r="BR751" s="39"/>
      <c r="BS751" s="39"/>
      <c r="BT751" s="39"/>
      <c r="BU751" s="39"/>
      <c r="BV751" s="39"/>
      <c r="BW751" s="39"/>
      <c r="BX751" s="39"/>
      <c r="BY751" s="39"/>
      <c r="BZ751" s="39"/>
      <c r="CA751" s="39"/>
      <c r="CB751" s="39"/>
      <c r="CC751" s="39"/>
      <c r="CD751" s="39"/>
      <c r="CE751" s="39"/>
      <c r="CF751" s="39"/>
      <c r="CG751" s="39"/>
      <c r="CH751" s="39"/>
      <c r="CI751" s="39"/>
      <c r="CJ751" s="39"/>
      <c r="CK751" s="39"/>
      <c r="CL751" s="39"/>
      <c r="CM751" s="39"/>
      <c r="CN751" s="39"/>
      <c r="CO751" s="39"/>
      <c r="CP751" s="39"/>
      <c r="CQ751" s="39"/>
      <c r="CR751" s="39"/>
      <c r="CS751" s="39"/>
    </row>
    <row r="752" spans="1:97" s="22" customFormat="1" ht="12.75">
      <c r="A752" s="43"/>
      <c r="G752" s="43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9"/>
      <c r="BQ752" s="39"/>
      <c r="BR752" s="39"/>
      <c r="BS752" s="39"/>
      <c r="BT752" s="39"/>
      <c r="BU752" s="39"/>
      <c r="BV752" s="39"/>
      <c r="BW752" s="39"/>
      <c r="BX752" s="39"/>
      <c r="BY752" s="39"/>
      <c r="BZ752" s="39"/>
      <c r="CA752" s="39"/>
      <c r="CB752" s="39"/>
      <c r="CC752" s="39"/>
      <c r="CD752" s="39"/>
      <c r="CE752" s="39"/>
      <c r="CF752" s="39"/>
      <c r="CG752" s="39"/>
      <c r="CH752" s="39"/>
      <c r="CI752" s="39"/>
      <c r="CJ752" s="39"/>
      <c r="CK752" s="39"/>
      <c r="CL752" s="39"/>
      <c r="CM752" s="39"/>
      <c r="CN752" s="39"/>
      <c r="CO752" s="39"/>
      <c r="CP752" s="39"/>
      <c r="CQ752" s="39"/>
      <c r="CR752" s="39"/>
      <c r="CS752" s="39"/>
    </row>
    <row r="753" spans="1:97" s="22" customFormat="1" ht="12.75">
      <c r="A753" s="43"/>
      <c r="G753" s="43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9"/>
      <c r="BQ753" s="39"/>
      <c r="BR753" s="39"/>
      <c r="BS753" s="39"/>
      <c r="BT753" s="39"/>
      <c r="BU753" s="39"/>
      <c r="BV753" s="39"/>
      <c r="BW753" s="39"/>
      <c r="BX753" s="39"/>
      <c r="BY753" s="39"/>
      <c r="BZ753" s="39"/>
      <c r="CA753" s="39"/>
      <c r="CB753" s="39"/>
      <c r="CC753" s="39"/>
      <c r="CD753" s="39"/>
      <c r="CE753" s="39"/>
      <c r="CF753" s="39"/>
      <c r="CG753" s="39"/>
      <c r="CH753" s="39"/>
      <c r="CI753" s="39"/>
      <c r="CJ753" s="39"/>
      <c r="CK753" s="39"/>
      <c r="CL753" s="39"/>
      <c r="CM753" s="39"/>
      <c r="CN753" s="39"/>
      <c r="CO753" s="39"/>
      <c r="CP753" s="39"/>
      <c r="CQ753" s="39"/>
      <c r="CR753" s="39"/>
      <c r="CS753" s="39"/>
    </row>
    <row r="754" spans="1:97" s="22" customFormat="1" ht="12.75">
      <c r="A754" s="43"/>
      <c r="G754" s="43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9"/>
      <c r="BQ754" s="39"/>
      <c r="BR754" s="39"/>
      <c r="BS754" s="39"/>
      <c r="BT754" s="39"/>
      <c r="BU754" s="39"/>
      <c r="BV754" s="39"/>
      <c r="BW754" s="39"/>
      <c r="BX754" s="39"/>
      <c r="BY754" s="39"/>
      <c r="BZ754" s="39"/>
      <c r="CA754" s="39"/>
      <c r="CB754" s="39"/>
      <c r="CC754" s="39"/>
      <c r="CD754" s="39"/>
      <c r="CE754" s="39"/>
      <c r="CF754" s="39"/>
      <c r="CG754" s="39"/>
      <c r="CH754" s="39"/>
      <c r="CI754" s="39"/>
      <c r="CJ754" s="39"/>
      <c r="CK754" s="39"/>
      <c r="CL754" s="39"/>
      <c r="CM754" s="39"/>
      <c r="CN754" s="39"/>
      <c r="CO754" s="39"/>
      <c r="CP754" s="39"/>
      <c r="CQ754" s="39"/>
      <c r="CR754" s="39"/>
      <c r="CS754" s="39"/>
    </row>
    <row r="755" spans="1:97" s="22" customFormat="1" ht="12.75">
      <c r="A755" s="43"/>
      <c r="G755" s="43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9"/>
      <c r="BQ755" s="39"/>
      <c r="BR755" s="39"/>
      <c r="BS755" s="39"/>
      <c r="BT755" s="39"/>
      <c r="BU755" s="39"/>
      <c r="BV755" s="39"/>
      <c r="BW755" s="39"/>
      <c r="BX755" s="39"/>
      <c r="BY755" s="39"/>
      <c r="BZ755" s="39"/>
      <c r="CA755" s="39"/>
      <c r="CB755" s="39"/>
      <c r="CC755" s="39"/>
      <c r="CD755" s="39"/>
      <c r="CE755" s="39"/>
      <c r="CF755" s="39"/>
      <c r="CG755" s="39"/>
      <c r="CH755" s="39"/>
      <c r="CI755" s="39"/>
      <c r="CJ755" s="39"/>
      <c r="CK755" s="39"/>
      <c r="CL755" s="39"/>
      <c r="CM755" s="39"/>
      <c r="CN755" s="39"/>
      <c r="CO755" s="39"/>
      <c r="CP755" s="39"/>
      <c r="CQ755" s="39"/>
      <c r="CR755" s="39"/>
      <c r="CS755" s="39"/>
    </row>
    <row r="756" spans="1:97" s="22" customFormat="1" ht="12.75">
      <c r="A756" s="43"/>
      <c r="G756" s="43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9"/>
      <c r="BQ756" s="39"/>
      <c r="BR756" s="39"/>
      <c r="BS756" s="39"/>
      <c r="BT756" s="39"/>
      <c r="BU756" s="39"/>
      <c r="BV756" s="39"/>
      <c r="BW756" s="39"/>
      <c r="BX756" s="39"/>
      <c r="BY756" s="39"/>
      <c r="BZ756" s="39"/>
      <c r="CA756" s="39"/>
      <c r="CB756" s="39"/>
      <c r="CC756" s="39"/>
      <c r="CD756" s="39"/>
      <c r="CE756" s="39"/>
      <c r="CF756" s="39"/>
      <c r="CG756" s="39"/>
      <c r="CH756" s="39"/>
      <c r="CI756" s="39"/>
      <c r="CJ756" s="39"/>
      <c r="CK756" s="39"/>
      <c r="CL756" s="39"/>
      <c r="CM756" s="39"/>
      <c r="CN756" s="39"/>
      <c r="CO756" s="39"/>
      <c r="CP756" s="39"/>
      <c r="CQ756" s="39"/>
      <c r="CR756" s="39"/>
      <c r="CS756" s="39"/>
    </row>
    <row r="757" spans="1:97" s="22" customFormat="1" ht="12.75">
      <c r="A757" s="43"/>
      <c r="G757" s="43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9"/>
      <c r="BQ757" s="39"/>
      <c r="BR757" s="39"/>
      <c r="BS757" s="39"/>
      <c r="BT757" s="39"/>
      <c r="BU757" s="39"/>
      <c r="BV757" s="39"/>
      <c r="BW757" s="39"/>
      <c r="BX757" s="39"/>
      <c r="BY757" s="39"/>
      <c r="BZ757" s="39"/>
      <c r="CA757" s="39"/>
      <c r="CB757" s="39"/>
      <c r="CC757" s="39"/>
      <c r="CD757" s="39"/>
      <c r="CE757" s="39"/>
      <c r="CF757" s="39"/>
      <c r="CG757" s="39"/>
      <c r="CH757" s="39"/>
      <c r="CI757" s="39"/>
      <c r="CJ757" s="39"/>
      <c r="CK757" s="39"/>
      <c r="CL757" s="39"/>
      <c r="CM757" s="39"/>
      <c r="CN757" s="39"/>
      <c r="CO757" s="39"/>
      <c r="CP757" s="39"/>
      <c r="CQ757" s="39"/>
      <c r="CR757" s="39"/>
      <c r="CS757" s="39"/>
    </row>
    <row r="758" spans="1:97" s="22" customFormat="1" ht="12.75">
      <c r="A758" s="43"/>
      <c r="G758" s="43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9"/>
      <c r="BQ758" s="39"/>
      <c r="BR758" s="39"/>
      <c r="BS758" s="39"/>
      <c r="BT758" s="39"/>
      <c r="BU758" s="39"/>
      <c r="BV758" s="39"/>
      <c r="BW758" s="39"/>
      <c r="BX758" s="39"/>
      <c r="BY758" s="39"/>
      <c r="BZ758" s="39"/>
      <c r="CA758" s="39"/>
      <c r="CB758" s="39"/>
      <c r="CC758" s="39"/>
      <c r="CD758" s="39"/>
      <c r="CE758" s="39"/>
      <c r="CF758" s="39"/>
      <c r="CG758" s="39"/>
      <c r="CH758" s="39"/>
      <c r="CI758" s="39"/>
      <c r="CJ758" s="39"/>
      <c r="CK758" s="39"/>
      <c r="CL758" s="39"/>
      <c r="CM758" s="39"/>
      <c r="CN758" s="39"/>
      <c r="CO758" s="39"/>
      <c r="CP758" s="39"/>
      <c r="CQ758" s="39"/>
      <c r="CR758" s="39"/>
      <c r="CS758" s="39"/>
    </row>
    <row r="759" spans="1:97" s="22" customFormat="1" ht="12.75">
      <c r="A759" s="43"/>
      <c r="G759" s="43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9"/>
      <c r="BQ759" s="39"/>
      <c r="BR759" s="39"/>
      <c r="BS759" s="39"/>
      <c r="BT759" s="39"/>
      <c r="BU759" s="39"/>
      <c r="BV759" s="39"/>
      <c r="BW759" s="39"/>
      <c r="BX759" s="39"/>
      <c r="BY759" s="39"/>
      <c r="BZ759" s="39"/>
      <c r="CA759" s="39"/>
      <c r="CB759" s="39"/>
      <c r="CC759" s="39"/>
      <c r="CD759" s="39"/>
      <c r="CE759" s="39"/>
      <c r="CF759" s="39"/>
      <c r="CG759" s="39"/>
      <c r="CH759" s="39"/>
      <c r="CI759" s="39"/>
      <c r="CJ759" s="39"/>
      <c r="CK759" s="39"/>
      <c r="CL759" s="39"/>
      <c r="CM759" s="39"/>
      <c r="CN759" s="39"/>
      <c r="CO759" s="39"/>
      <c r="CP759" s="39"/>
      <c r="CQ759" s="39"/>
      <c r="CR759" s="39"/>
      <c r="CS759" s="39"/>
    </row>
    <row r="760" spans="1:97" s="22" customFormat="1" ht="12.75">
      <c r="A760" s="43"/>
      <c r="G760" s="43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9"/>
      <c r="BQ760" s="39"/>
      <c r="BR760" s="39"/>
      <c r="BS760" s="39"/>
      <c r="BT760" s="39"/>
      <c r="BU760" s="39"/>
      <c r="BV760" s="39"/>
      <c r="BW760" s="39"/>
      <c r="BX760" s="39"/>
      <c r="BY760" s="39"/>
      <c r="BZ760" s="39"/>
      <c r="CA760" s="39"/>
      <c r="CB760" s="39"/>
      <c r="CC760" s="39"/>
      <c r="CD760" s="39"/>
      <c r="CE760" s="39"/>
      <c r="CF760" s="39"/>
      <c r="CG760" s="39"/>
      <c r="CH760" s="39"/>
      <c r="CI760" s="39"/>
      <c r="CJ760" s="39"/>
      <c r="CK760" s="39"/>
      <c r="CL760" s="39"/>
      <c r="CM760" s="39"/>
      <c r="CN760" s="39"/>
      <c r="CO760" s="39"/>
      <c r="CP760" s="39"/>
      <c r="CQ760" s="39"/>
      <c r="CR760" s="39"/>
      <c r="CS760" s="39"/>
    </row>
    <row r="761" spans="1:97" s="22" customFormat="1" ht="12.75">
      <c r="A761" s="43"/>
      <c r="G761" s="43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9"/>
      <c r="BQ761" s="39"/>
      <c r="BR761" s="39"/>
      <c r="BS761" s="39"/>
      <c r="BT761" s="39"/>
      <c r="BU761" s="39"/>
      <c r="BV761" s="39"/>
      <c r="BW761" s="39"/>
      <c r="BX761" s="39"/>
      <c r="BY761" s="39"/>
      <c r="BZ761" s="39"/>
      <c r="CA761" s="39"/>
      <c r="CB761" s="39"/>
      <c r="CC761" s="39"/>
      <c r="CD761" s="39"/>
      <c r="CE761" s="39"/>
      <c r="CF761" s="39"/>
      <c r="CG761" s="39"/>
      <c r="CH761" s="39"/>
      <c r="CI761" s="39"/>
      <c r="CJ761" s="39"/>
      <c r="CK761" s="39"/>
      <c r="CL761" s="39"/>
      <c r="CM761" s="39"/>
      <c r="CN761" s="39"/>
      <c r="CO761" s="39"/>
      <c r="CP761" s="39"/>
      <c r="CQ761" s="39"/>
      <c r="CR761" s="39"/>
      <c r="CS761" s="39"/>
    </row>
    <row r="762" spans="1:97" s="22" customFormat="1" ht="12.75">
      <c r="A762" s="43"/>
      <c r="G762" s="43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9"/>
      <c r="BQ762" s="39"/>
      <c r="BR762" s="39"/>
      <c r="BS762" s="39"/>
      <c r="BT762" s="39"/>
      <c r="BU762" s="39"/>
      <c r="BV762" s="39"/>
      <c r="BW762" s="39"/>
      <c r="BX762" s="39"/>
      <c r="BY762" s="39"/>
      <c r="BZ762" s="39"/>
      <c r="CA762" s="39"/>
      <c r="CB762" s="39"/>
      <c r="CC762" s="39"/>
      <c r="CD762" s="39"/>
      <c r="CE762" s="39"/>
      <c r="CF762" s="39"/>
      <c r="CG762" s="39"/>
      <c r="CH762" s="39"/>
      <c r="CI762" s="39"/>
      <c r="CJ762" s="39"/>
      <c r="CK762" s="39"/>
      <c r="CL762" s="39"/>
      <c r="CM762" s="39"/>
      <c r="CN762" s="39"/>
      <c r="CO762" s="39"/>
      <c r="CP762" s="39"/>
      <c r="CQ762" s="39"/>
      <c r="CR762" s="39"/>
      <c r="CS762" s="39"/>
    </row>
    <row r="763" spans="1:97" s="22" customFormat="1" ht="12.75">
      <c r="A763" s="43"/>
      <c r="G763" s="43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9"/>
      <c r="BQ763" s="39"/>
      <c r="BR763" s="39"/>
      <c r="BS763" s="39"/>
      <c r="BT763" s="39"/>
      <c r="BU763" s="39"/>
      <c r="BV763" s="39"/>
      <c r="BW763" s="39"/>
      <c r="BX763" s="39"/>
      <c r="BY763" s="39"/>
      <c r="BZ763" s="39"/>
      <c r="CA763" s="39"/>
      <c r="CB763" s="39"/>
      <c r="CC763" s="39"/>
      <c r="CD763" s="39"/>
      <c r="CE763" s="39"/>
      <c r="CF763" s="39"/>
      <c r="CG763" s="39"/>
      <c r="CH763" s="39"/>
      <c r="CI763" s="39"/>
      <c r="CJ763" s="39"/>
      <c r="CK763" s="39"/>
      <c r="CL763" s="39"/>
      <c r="CM763" s="39"/>
      <c r="CN763" s="39"/>
      <c r="CO763" s="39"/>
      <c r="CP763" s="39"/>
      <c r="CQ763" s="39"/>
      <c r="CR763" s="39"/>
      <c r="CS763" s="39"/>
    </row>
    <row r="764" spans="1:97" s="22" customFormat="1" ht="12.75">
      <c r="A764" s="43"/>
      <c r="G764" s="43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9"/>
      <c r="BQ764" s="39"/>
      <c r="BR764" s="39"/>
      <c r="BS764" s="39"/>
      <c r="BT764" s="39"/>
      <c r="BU764" s="39"/>
      <c r="BV764" s="39"/>
      <c r="BW764" s="39"/>
      <c r="BX764" s="39"/>
      <c r="BY764" s="39"/>
      <c r="BZ764" s="39"/>
      <c r="CA764" s="39"/>
      <c r="CB764" s="39"/>
      <c r="CC764" s="39"/>
      <c r="CD764" s="39"/>
      <c r="CE764" s="39"/>
      <c r="CF764" s="39"/>
      <c r="CG764" s="39"/>
      <c r="CH764" s="39"/>
      <c r="CI764" s="39"/>
      <c r="CJ764" s="39"/>
      <c r="CK764" s="39"/>
      <c r="CL764" s="39"/>
      <c r="CM764" s="39"/>
      <c r="CN764" s="39"/>
      <c r="CO764" s="39"/>
      <c r="CP764" s="39"/>
      <c r="CQ764" s="39"/>
      <c r="CR764" s="39"/>
      <c r="CS764" s="39"/>
    </row>
    <row r="765" spans="1:97" s="22" customFormat="1" ht="12.75">
      <c r="A765" s="43"/>
      <c r="G765" s="43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9"/>
      <c r="BQ765" s="39"/>
      <c r="BR765" s="39"/>
      <c r="BS765" s="39"/>
      <c r="BT765" s="39"/>
      <c r="BU765" s="39"/>
      <c r="BV765" s="39"/>
      <c r="BW765" s="39"/>
      <c r="BX765" s="39"/>
      <c r="BY765" s="39"/>
      <c r="BZ765" s="39"/>
      <c r="CA765" s="39"/>
      <c r="CB765" s="39"/>
      <c r="CC765" s="39"/>
      <c r="CD765" s="39"/>
      <c r="CE765" s="39"/>
      <c r="CF765" s="39"/>
      <c r="CG765" s="39"/>
      <c r="CH765" s="39"/>
      <c r="CI765" s="39"/>
      <c r="CJ765" s="39"/>
      <c r="CK765" s="39"/>
      <c r="CL765" s="39"/>
      <c r="CM765" s="39"/>
      <c r="CN765" s="39"/>
      <c r="CO765" s="39"/>
      <c r="CP765" s="39"/>
      <c r="CQ765" s="39"/>
      <c r="CR765" s="39"/>
      <c r="CS765" s="39"/>
    </row>
    <row r="766" spans="1:97" s="22" customFormat="1" ht="12.75">
      <c r="A766" s="43"/>
      <c r="G766" s="43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9"/>
      <c r="BQ766" s="39"/>
      <c r="BR766" s="39"/>
      <c r="BS766" s="39"/>
      <c r="BT766" s="39"/>
      <c r="BU766" s="39"/>
      <c r="BV766" s="39"/>
      <c r="BW766" s="39"/>
      <c r="BX766" s="39"/>
      <c r="BY766" s="39"/>
      <c r="BZ766" s="39"/>
      <c r="CA766" s="39"/>
      <c r="CB766" s="39"/>
      <c r="CC766" s="39"/>
      <c r="CD766" s="39"/>
      <c r="CE766" s="39"/>
      <c r="CF766" s="39"/>
      <c r="CG766" s="39"/>
      <c r="CH766" s="39"/>
      <c r="CI766" s="39"/>
      <c r="CJ766" s="39"/>
      <c r="CK766" s="39"/>
      <c r="CL766" s="39"/>
      <c r="CM766" s="39"/>
      <c r="CN766" s="39"/>
      <c r="CO766" s="39"/>
      <c r="CP766" s="39"/>
      <c r="CQ766" s="39"/>
      <c r="CR766" s="39"/>
      <c r="CS766" s="39"/>
    </row>
    <row r="767" spans="1:97" s="22" customFormat="1" ht="12.75">
      <c r="A767" s="43"/>
      <c r="G767" s="43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9"/>
      <c r="BQ767" s="39"/>
      <c r="BR767" s="39"/>
      <c r="BS767" s="39"/>
      <c r="BT767" s="39"/>
      <c r="BU767" s="39"/>
      <c r="BV767" s="39"/>
      <c r="BW767" s="39"/>
      <c r="BX767" s="39"/>
      <c r="BY767" s="39"/>
      <c r="BZ767" s="39"/>
      <c r="CA767" s="39"/>
      <c r="CB767" s="39"/>
      <c r="CC767" s="39"/>
      <c r="CD767" s="39"/>
      <c r="CE767" s="39"/>
      <c r="CF767" s="39"/>
      <c r="CG767" s="39"/>
      <c r="CH767" s="39"/>
      <c r="CI767" s="39"/>
      <c r="CJ767" s="39"/>
      <c r="CK767" s="39"/>
      <c r="CL767" s="39"/>
      <c r="CM767" s="39"/>
      <c r="CN767" s="39"/>
      <c r="CO767" s="39"/>
      <c r="CP767" s="39"/>
      <c r="CQ767" s="39"/>
      <c r="CR767" s="39"/>
      <c r="CS767" s="39"/>
    </row>
    <row r="768" spans="1:97" s="22" customFormat="1" ht="12.75">
      <c r="A768" s="43"/>
      <c r="G768" s="43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9"/>
      <c r="BQ768" s="39"/>
      <c r="BR768" s="39"/>
      <c r="BS768" s="39"/>
      <c r="BT768" s="39"/>
      <c r="BU768" s="39"/>
      <c r="BV768" s="39"/>
      <c r="BW768" s="39"/>
      <c r="BX768" s="39"/>
      <c r="BY768" s="39"/>
      <c r="BZ768" s="39"/>
      <c r="CA768" s="39"/>
      <c r="CB768" s="39"/>
      <c r="CC768" s="39"/>
      <c r="CD768" s="39"/>
      <c r="CE768" s="39"/>
      <c r="CF768" s="39"/>
      <c r="CG768" s="39"/>
      <c r="CH768" s="39"/>
      <c r="CI768" s="39"/>
      <c r="CJ768" s="39"/>
      <c r="CK768" s="39"/>
      <c r="CL768" s="39"/>
      <c r="CM768" s="39"/>
      <c r="CN768" s="39"/>
      <c r="CO768" s="39"/>
      <c r="CP768" s="39"/>
      <c r="CQ768" s="39"/>
      <c r="CR768" s="39"/>
      <c r="CS768" s="39"/>
    </row>
    <row r="769" spans="1:97" s="22" customFormat="1" ht="12.75">
      <c r="A769" s="43"/>
      <c r="G769" s="43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9"/>
      <c r="BQ769" s="39"/>
      <c r="BR769" s="39"/>
      <c r="BS769" s="39"/>
      <c r="BT769" s="39"/>
      <c r="BU769" s="39"/>
      <c r="BV769" s="39"/>
      <c r="BW769" s="39"/>
      <c r="BX769" s="39"/>
      <c r="BY769" s="39"/>
      <c r="BZ769" s="39"/>
      <c r="CA769" s="39"/>
      <c r="CB769" s="39"/>
      <c r="CC769" s="39"/>
      <c r="CD769" s="39"/>
      <c r="CE769" s="39"/>
      <c r="CF769" s="39"/>
      <c r="CG769" s="39"/>
      <c r="CH769" s="39"/>
      <c r="CI769" s="39"/>
      <c r="CJ769" s="39"/>
      <c r="CK769" s="39"/>
      <c r="CL769" s="39"/>
      <c r="CM769" s="39"/>
      <c r="CN769" s="39"/>
      <c r="CO769" s="39"/>
      <c r="CP769" s="39"/>
      <c r="CQ769" s="39"/>
      <c r="CR769" s="39"/>
      <c r="CS769" s="39"/>
    </row>
    <row r="770" spans="1:97" s="22" customFormat="1" ht="12.75">
      <c r="A770" s="43"/>
      <c r="G770" s="43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9"/>
      <c r="BQ770" s="39"/>
      <c r="BR770" s="39"/>
      <c r="BS770" s="39"/>
      <c r="BT770" s="39"/>
      <c r="BU770" s="39"/>
      <c r="BV770" s="39"/>
      <c r="BW770" s="39"/>
      <c r="BX770" s="39"/>
      <c r="BY770" s="39"/>
      <c r="BZ770" s="39"/>
      <c r="CA770" s="39"/>
      <c r="CB770" s="39"/>
      <c r="CC770" s="39"/>
      <c r="CD770" s="39"/>
      <c r="CE770" s="39"/>
      <c r="CF770" s="39"/>
      <c r="CG770" s="39"/>
      <c r="CH770" s="39"/>
      <c r="CI770" s="39"/>
      <c r="CJ770" s="39"/>
      <c r="CK770" s="39"/>
      <c r="CL770" s="39"/>
      <c r="CM770" s="39"/>
      <c r="CN770" s="39"/>
      <c r="CO770" s="39"/>
      <c r="CP770" s="39"/>
      <c r="CQ770" s="39"/>
      <c r="CR770" s="39"/>
      <c r="CS770" s="39"/>
    </row>
    <row r="771" spans="1:97" s="22" customFormat="1" ht="12.75">
      <c r="A771" s="43"/>
      <c r="G771" s="43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9"/>
      <c r="BQ771" s="39"/>
      <c r="BR771" s="39"/>
      <c r="BS771" s="39"/>
      <c r="BT771" s="39"/>
      <c r="BU771" s="39"/>
      <c r="BV771" s="39"/>
      <c r="BW771" s="39"/>
      <c r="BX771" s="39"/>
      <c r="BY771" s="39"/>
      <c r="BZ771" s="39"/>
      <c r="CA771" s="39"/>
      <c r="CB771" s="39"/>
      <c r="CC771" s="39"/>
      <c r="CD771" s="39"/>
      <c r="CE771" s="39"/>
      <c r="CF771" s="39"/>
      <c r="CG771" s="39"/>
      <c r="CH771" s="39"/>
      <c r="CI771" s="39"/>
      <c r="CJ771" s="39"/>
      <c r="CK771" s="39"/>
      <c r="CL771" s="39"/>
      <c r="CM771" s="39"/>
      <c r="CN771" s="39"/>
      <c r="CO771" s="39"/>
      <c r="CP771" s="39"/>
      <c r="CQ771" s="39"/>
      <c r="CR771" s="39"/>
      <c r="CS771" s="39"/>
    </row>
    <row r="772" spans="1:97" s="22" customFormat="1" ht="12.75">
      <c r="A772" s="43"/>
      <c r="G772" s="43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9"/>
      <c r="BQ772" s="39"/>
      <c r="BR772" s="39"/>
      <c r="BS772" s="39"/>
      <c r="BT772" s="39"/>
      <c r="BU772" s="39"/>
      <c r="BV772" s="39"/>
      <c r="BW772" s="39"/>
      <c r="BX772" s="39"/>
      <c r="BY772" s="39"/>
      <c r="BZ772" s="39"/>
      <c r="CA772" s="39"/>
      <c r="CB772" s="39"/>
      <c r="CC772" s="39"/>
      <c r="CD772" s="39"/>
      <c r="CE772" s="39"/>
      <c r="CF772" s="39"/>
      <c r="CG772" s="39"/>
      <c r="CH772" s="39"/>
      <c r="CI772" s="39"/>
      <c r="CJ772" s="39"/>
      <c r="CK772" s="39"/>
      <c r="CL772" s="39"/>
      <c r="CM772" s="39"/>
      <c r="CN772" s="39"/>
      <c r="CO772" s="39"/>
      <c r="CP772" s="39"/>
      <c r="CQ772" s="39"/>
      <c r="CR772" s="39"/>
      <c r="CS772" s="39"/>
    </row>
    <row r="773" spans="1:97" s="22" customFormat="1" ht="12.75">
      <c r="A773" s="43"/>
      <c r="G773" s="43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9"/>
      <c r="BQ773" s="39"/>
      <c r="BR773" s="39"/>
      <c r="BS773" s="39"/>
      <c r="BT773" s="39"/>
      <c r="BU773" s="39"/>
      <c r="BV773" s="39"/>
      <c r="BW773" s="39"/>
      <c r="BX773" s="39"/>
      <c r="BY773" s="39"/>
      <c r="BZ773" s="39"/>
      <c r="CA773" s="39"/>
      <c r="CB773" s="39"/>
      <c r="CC773" s="39"/>
      <c r="CD773" s="39"/>
      <c r="CE773" s="39"/>
      <c r="CF773" s="39"/>
      <c r="CG773" s="39"/>
      <c r="CH773" s="39"/>
      <c r="CI773" s="39"/>
      <c r="CJ773" s="39"/>
      <c r="CK773" s="39"/>
      <c r="CL773" s="39"/>
      <c r="CM773" s="39"/>
      <c r="CN773" s="39"/>
      <c r="CO773" s="39"/>
      <c r="CP773" s="39"/>
      <c r="CQ773" s="39"/>
      <c r="CR773" s="39"/>
      <c r="CS773" s="39"/>
    </row>
    <row r="774" spans="1:97" s="22" customFormat="1" ht="12.75">
      <c r="A774" s="43"/>
      <c r="G774" s="43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9"/>
      <c r="BQ774" s="39"/>
      <c r="BR774" s="39"/>
      <c r="BS774" s="39"/>
      <c r="BT774" s="39"/>
      <c r="BU774" s="39"/>
      <c r="BV774" s="39"/>
      <c r="BW774" s="39"/>
      <c r="BX774" s="39"/>
      <c r="BY774" s="39"/>
      <c r="BZ774" s="39"/>
      <c r="CA774" s="39"/>
      <c r="CB774" s="39"/>
      <c r="CC774" s="39"/>
      <c r="CD774" s="39"/>
      <c r="CE774" s="39"/>
      <c r="CF774" s="39"/>
      <c r="CG774" s="39"/>
      <c r="CH774" s="39"/>
      <c r="CI774" s="39"/>
      <c r="CJ774" s="39"/>
      <c r="CK774" s="39"/>
      <c r="CL774" s="39"/>
      <c r="CM774" s="39"/>
      <c r="CN774" s="39"/>
      <c r="CO774" s="39"/>
      <c r="CP774" s="39"/>
      <c r="CQ774" s="39"/>
      <c r="CR774" s="39"/>
      <c r="CS774" s="39"/>
    </row>
    <row r="775" spans="1:97" s="22" customFormat="1" ht="12.75">
      <c r="A775" s="43"/>
      <c r="G775" s="43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9"/>
      <c r="BQ775" s="39"/>
      <c r="BR775" s="39"/>
      <c r="BS775" s="39"/>
      <c r="BT775" s="39"/>
      <c r="BU775" s="39"/>
      <c r="BV775" s="39"/>
      <c r="BW775" s="39"/>
      <c r="BX775" s="39"/>
      <c r="BY775" s="39"/>
      <c r="BZ775" s="39"/>
      <c r="CA775" s="39"/>
      <c r="CB775" s="39"/>
      <c r="CC775" s="39"/>
      <c r="CD775" s="39"/>
      <c r="CE775" s="39"/>
      <c r="CF775" s="39"/>
      <c r="CG775" s="39"/>
      <c r="CH775" s="39"/>
      <c r="CI775" s="39"/>
      <c r="CJ775" s="39"/>
      <c r="CK775" s="39"/>
      <c r="CL775" s="39"/>
      <c r="CM775" s="39"/>
      <c r="CN775" s="39"/>
      <c r="CO775" s="39"/>
      <c r="CP775" s="39"/>
      <c r="CQ775" s="39"/>
      <c r="CR775" s="39"/>
      <c r="CS775" s="39"/>
    </row>
    <row r="776" spans="1:97" s="22" customFormat="1" ht="12.75">
      <c r="A776" s="43"/>
      <c r="G776" s="43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9"/>
      <c r="BQ776" s="39"/>
      <c r="BR776" s="39"/>
      <c r="BS776" s="39"/>
      <c r="BT776" s="39"/>
      <c r="BU776" s="39"/>
      <c r="BV776" s="39"/>
      <c r="BW776" s="39"/>
      <c r="BX776" s="39"/>
      <c r="BY776" s="39"/>
      <c r="BZ776" s="39"/>
      <c r="CA776" s="39"/>
      <c r="CB776" s="39"/>
      <c r="CC776" s="39"/>
      <c r="CD776" s="39"/>
      <c r="CE776" s="39"/>
      <c r="CF776" s="39"/>
      <c r="CG776" s="39"/>
      <c r="CH776" s="39"/>
      <c r="CI776" s="39"/>
      <c r="CJ776" s="39"/>
      <c r="CK776" s="39"/>
      <c r="CL776" s="39"/>
      <c r="CM776" s="39"/>
      <c r="CN776" s="39"/>
      <c r="CO776" s="39"/>
      <c r="CP776" s="39"/>
      <c r="CQ776" s="39"/>
      <c r="CR776" s="39"/>
      <c r="CS776" s="39"/>
    </row>
    <row r="777" spans="1:97" s="22" customFormat="1" ht="12.75">
      <c r="A777" s="43"/>
      <c r="G777" s="43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9"/>
      <c r="BQ777" s="39"/>
      <c r="BR777" s="39"/>
      <c r="BS777" s="39"/>
      <c r="BT777" s="39"/>
      <c r="BU777" s="39"/>
      <c r="BV777" s="39"/>
      <c r="BW777" s="39"/>
      <c r="BX777" s="39"/>
      <c r="BY777" s="39"/>
      <c r="BZ777" s="39"/>
      <c r="CA777" s="39"/>
      <c r="CB777" s="39"/>
      <c r="CC777" s="39"/>
      <c r="CD777" s="39"/>
      <c r="CE777" s="39"/>
      <c r="CF777" s="39"/>
      <c r="CG777" s="39"/>
      <c r="CH777" s="39"/>
      <c r="CI777" s="39"/>
      <c r="CJ777" s="39"/>
      <c r="CK777" s="39"/>
      <c r="CL777" s="39"/>
      <c r="CM777" s="39"/>
      <c r="CN777" s="39"/>
      <c r="CO777" s="39"/>
      <c r="CP777" s="39"/>
      <c r="CQ777" s="39"/>
      <c r="CR777" s="39"/>
      <c r="CS777" s="39"/>
    </row>
    <row r="778" spans="1:97" s="22" customFormat="1" ht="12.75">
      <c r="A778" s="43"/>
      <c r="G778" s="43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9"/>
      <c r="BQ778" s="39"/>
      <c r="BR778" s="39"/>
      <c r="BS778" s="39"/>
      <c r="BT778" s="39"/>
      <c r="BU778" s="39"/>
      <c r="BV778" s="39"/>
      <c r="BW778" s="39"/>
      <c r="BX778" s="39"/>
      <c r="BY778" s="39"/>
      <c r="BZ778" s="39"/>
      <c r="CA778" s="39"/>
      <c r="CB778" s="39"/>
      <c r="CC778" s="39"/>
      <c r="CD778" s="39"/>
      <c r="CE778" s="39"/>
      <c r="CF778" s="39"/>
      <c r="CG778" s="39"/>
      <c r="CH778" s="39"/>
      <c r="CI778" s="39"/>
      <c r="CJ778" s="39"/>
      <c r="CK778" s="39"/>
      <c r="CL778" s="39"/>
      <c r="CM778" s="39"/>
      <c r="CN778" s="39"/>
      <c r="CO778" s="39"/>
      <c r="CP778" s="39"/>
      <c r="CQ778" s="39"/>
      <c r="CR778" s="39"/>
      <c r="CS778" s="39"/>
    </row>
    <row r="779" spans="1:97" s="22" customFormat="1" ht="12.75">
      <c r="A779" s="43"/>
      <c r="G779" s="43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9"/>
      <c r="BQ779" s="39"/>
      <c r="BR779" s="39"/>
      <c r="BS779" s="39"/>
      <c r="BT779" s="39"/>
      <c r="BU779" s="39"/>
      <c r="BV779" s="39"/>
      <c r="BW779" s="39"/>
      <c r="BX779" s="39"/>
      <c r="BY779" s="39"/>
      <c r="BZ779" s="39"/>
      <c r="CA779" s="39"/>
      <c r="CB779" s="39"/>
      <c r="CC779" s="39"/>
      <c r="CD779" s="39"/>
      <c r="CE779" s="39"/>
      <c r="CF779" s="39"/>
      <c r="CG779" s="39"/>
      <c r="CH779" s="39"/>
      <c r="CI779" s="39"/>
      <c r="CJ779" s="39"/>
      <c r="CK779" s="39"/>
      <c r="CL779" s="39"/>
      <c r="CM779" s="39"/>
      <c r="CN779" s="39"/>
      <c r="CO779" s="39"/>
      <c r="CP779" s="39"/>
      <c r="CQ779" s="39"/>
      <c r="CR779" s="39"/>
      <c r="CS779" s="39"/>
    </row>
    <row r="780" spans="1:97" s="22" customFormat="1" ht="12.75">
      <c r="A780" s="43"/>
      <c r="G780" s="43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9"/>
      <c r="BQ780" s="39"/>
      <c r="BR780" s="39"/>
      <c r="BS780" s="39"/>
      <c r="BT780" s="39"/>
      <c r="BU780" s="39"/>
      <c r="BV780" s="39"/>
      <c r="BW780" s="39"/>
      <c r="BX780" s="39"/>
      <c r="BY780" s="39"/>
      <c r="BZ780" s="39"/>
      <c r="CA780" s="39"/>
      <c r="CB780" s="39"/>
      <c r="CC780" s="39"/>
      <c r="CD780" s="39"/>
      <c r="CE780" s="39"/>
      <c r="CF780" s="39"/>
      <c r="CG780" s="39"/>
      <c r="CH780" s="39"/>
      <c r="CI780" s="39"/>
      <c r="CJ780" s="39"/>
      <c r="CK780" s="39"/>
      <c r="CL780" s="39"/>
      <c r="CM780" s="39"/>
      <c r="CN780" s="39"/>
      <c r="CO780" s="39"/>
      <c r="CP780" s="39"/>
      <c r="CQ780" s="39"/>
      <c r="CR780" s="39"/>
      <c r="CS780" s="39"/>
    </row>
    <row r="781" spans="1:97" s="22" customFormat="1" ht="12.75">
      <c r="A781" s="43"/>
      <c r="G781" s="43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9"/>
      <c r="BQ781" s="39"/>
      <c r="BR781" s="39"/>
      <c r="BS781" s="39"/>
      <c r="BT781" s="39"/>
      <c r="BU781" s="39"/>
      <c r="BV781" s="39"/>
      <c r="BW781" s="39"/>
      <c r="BX781" s="39"/>
      <c r="BY781" s="39"/>
      <c r="BZ781" s="39"/>
      <c r="CA781" s="39"/>
      <c r="CB781" s="39"/>
      <c r="CC781" s="39"/>
      <c r="CD781" s="39"/>
      <c r="CE781" s="39"/>
      <c r="CF781" s="39"/>
      <c r="CG781" s="39"/>
      <c r="CH781" s="39"/>
      <c r="CI781" s="39"/>
      <c r="CJ781" s="39"/>
      <c r="CK781" s="39"/>
      <c r="CL781" s="39"/>
      <c r="CM781" s="39"/>
      <c r="CN781" s="39"/>
      <c r="CO781" s="39"/>
      <c r="CP781" s="39"/>
      <c r="CQ781" s="39"/>
      <c r="CR781" s="39"/>
      <c r="CS781" s="39"/>
    </row>
    <row r="782" spans="1:97" s="22" customFormat="1" ht="12.75">
      <c r="A782" s="43"/>
      <c r="G782" s="43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9"/>
      <c r="BQ782" s="39"/>
      <c r="BR782" s="39"/>
      <c r="BS782" s="39"/>
      <c r="BT782" s="39"/>
      <c r="BU782" s="39"/>
      <c r="BV782" s="39"/>
      <c r="BW782" s="39"/>
      <c r="BX782" s="39"/>
      <c r="BY782" s="39"/>
      <c r="BZ782" s="39"/>
      <c r="CA782" s="39"/>
      <c r="CB782" s="39"/>
      <c r="CC782" s="39"/>
      <c r="CD782" s="39"/>
      <c r="CE782" s="39"/>
      <c r="CF782" s="39"/>
      <c r="CG782" s="39"/>
      <c r="CH782" s="39"/>
      <c r="CI782" s="39"/>
      <c r="CJ782" s="39"/>
      <c r="CK782" s="39"/>
      <c r="CL782" s="39"/>
      <c r="CM782" s="39"/>
      <c r="CN782" s="39"/>
      <c r="CO782" s="39"/>
      <c r="CP782" s="39"/>
      <c r="CQ782" s="39"/>
      <c r="CR782" s="39"/>
      <c r="CS782" s="39"/>
    </row>
    <row r="783" spans="1:97" s="22" customFormat="1" ht="12.75">
      <c r="A783" s="43"/>
      <c r="G783" s="43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9"/>
      <c r="BQ783" s="39"/>
      <c r="BR783" s="39"/>
      <c r="BS783" s="39"/>
      <c r="BT783" s="39"/>
      <c r="BU783" s="39"/>
      <c r="BV783" s="39"/>
      <c r="BW783" s="39"/>
      <c r="BX783" s="39"/>
      <c r="BY783" s="39"/>
      <c r="BZ783" s="39"/>
      <c r="CA783" s="39"/>
      <c r="CB783" s="39"/>
      <c r="CC783" s="39"/>
      <c r="CD783" s="39"/>
      <c r="CE783" s="39"/>
      <c r="CF783" s="39"/>
      <c r="CG783" s="39"/>
      <c r="CH783" s="39"/>
      <c r="CI783" s="39"/>
      <c r="CJ783" s="39"/>
      <c r="CK783" s="39"/>
      <c r="CL783" s="39"/>
      <c r="CM783" s="39"/>
      <c r="CN783" s="39"/>
      <c r="CO783" s="39"/>
      <c r="CP783" s="39"/>
      <c r="CQ783" s="39"/>
      <c r="CR783" s="39"/>
      <c r="CS783" s="39"/>
    </row>
    <row r="784" spans="1:97" s="22" customFormat="1" ht="12.75">
      <c r="A784" s="43"/>
      <c r="G784" s="43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9"/>
      <c r="BQ784" s="39"/>
      <c r="BR784" s="39"/>
      <c r="BS784" s="39"/>
      <c r="BT784" s="39"/>
      <c r="BU784" s="39"/>
      <c r="BV784" s="39"/>
      <c r="BW784" s="39"/>
      <c r="BX784" s="39"/>
      <c r="BY784" s="39"/>
      <c r="BZ784" s="39"/>
      <c r="CA784" s="39"/>
      <c r="CB784" s="39"/>
      <c r="CC784" s="39"/>
      <c r="CD784" s="39"/>
      <c r="CE784" s="39"/>
      <c r="CF784" s="39"/>
      <c r="CG784" s="39"/>
      <c r="CH784" s="39"/>
      <c r="CI784" s="39"/>
      <c r="CJ784" s="39"/>
      <c r="CK784" s="39"/>
      <c r="CL784" s="39"/>
      <c r="CM784" s="39"/>
      <c r="CN784" s="39"/>
      <c r="CO784" s="39"/>
      <c r="CP784" s="39"/>
      <c r="CQ784" s="39"/>
      <c r="CR784" s="39"/>
      <c r="CS784" s="39"/>
    </row>
    <row r="785" spans="1:97" s="22" customFormat="1" ht="12.75">
      <c r="A785" s="43"/>
      <c r="G785" s="43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9"/>
      <c r="BQ785" s="39"/>
      <c r="BR785" s="39"/>
      <c r="BS785" s="39"/>
      <c r="BT785" s="39"/>
      <c r="BU785" s="39"/>
      <c r="BV785" s="39"/>
      <c r="BW785" s="39"/>
      <c r="BX785" s="39"/>
      <c r="BY785" s="39"/>
      <c r="BZ785" s="39"/>
      <c r="CA785" s="39"/>
      <c r="CB785" s="39"/>
      <c r="CC785" s="39"/>
      <c r="CD785" s="39"/>
      <c r="CE785" s="39"/>
      <c r="CF785" s="39"/>
      <c r="CG785" s="39"/>
      <c r="CH785" s="39"/>
      <c r="CI785" s="39"/>
      <c r="CJ785" s="39"/>
      <c r="CK785" s="39"/>
      <c r="CL785" s="39"/>
      <c r="CM785" s="39"/>
      <c r="CN785" s="39"/>
      <c r="CO785" s="39"/>
      <c r="CP785" s="39"/>
      <c r="CQ785" s="39"/>
      <c r="CR785" s="39"/>
      <c r="CS785" s="39"/>
    </row>
    <row r="786" spans="1:97" s="22" customFormat="1" ht="12.75">
      <c r="A786" s="43"/>
      <c r="G786" s="43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9"/>
      <c r="BQ786" s="39"/>
      <c r="BR786" s="39"/>
      <c r="BS786" s="39"/>
      <c r="BT786" s="39"/>
      <c r="BU786" s="39"/>
      <c r="BV786" s="39"/>
      <c r="BW786" s="39"/>
      <c r="BX786" s="39"/>
      <c r="BY786" s="39"/>
      <c r="BZ786" s="39"/>
      <c r="CA786" s="39"/>
      <c r="CB786" s="39"/>
      <c r="CC786" s="39"/>
      <c r="CD786" s="39"/>
      <c r="CE786" s="39"/>
      <c r="CF786" s="39"/>
      <c r="CG786" s="39"/>
      <c r="CH786" s="39"/>
      <c r="CI786" s="39"/>
      <c r="CJ786" s="39"/>
      <c r="CK786" s="39"/>
      <c r="CL786" s="39"/>
      <c r="CM786" s="39"/>
      <c r="CN786" s="39"/>
      <c r="CO786" s="39"/>
      <c r="CP786" s="39"/>
      <c r="CQ786" s="39"/>
      <c r="CR786" s="39"/>
      <c r="CS786" s="39"/>
    </row>
    <row r="787" spans="1:97" s="22" customFormat="1" ht="12.75">
      <c r="A787" s="43"/>
      <c r="G787" s="43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9"/>
      <c r="BQ787" s="39"/>
      <c r="BR787" s="39"/>
      <c r="BS787" s="39"/>
      <c r="BT787" s="39"/>
      <c r="BU787" s="39"/>
      <c r="BV787" s="39"/>
      <c r="BW787" s="39"/>
      <c r="BX787" s="39"/>
      <c r="BY787" s="39"/>
      <c r="BZ787" s="39"/>
      <c r="CA787" s="39"/>
      <c r="CB787" s="39"/>
      <c r="CC787" s="39"/>
      <c r="CD787" s="39"/>
      <c r="CE787" s="39"/>
      <c r="CF787" s="39"/>
      <c r="CG787" s="39"/>
      <c r="CH787" s="39"/>
      <c r="CI787" s="39"/>
      <c r="CJ787" s="39"/>
      <c r="CK787" s="39"/>
      <c r="CL787" s="39"/>
      <c r="CM787" s="39"/>
      <c r="CN787" s="39"/>
      <c r="CO787" s="39"/>
      <c r="CP787" s="39"/>
      <c r="CQ787" s="39"/>
      <c r="CR787" s="39"/>
      <c r="CS787" s="39"/>
    </row>
    <row r="788" spans="1:97" s="22" customFormat="1" ht="12.75">
      <c r="A788" s="43"/>
      <c r="G788" s="43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9"/>
      <c r="BQ788" s="39"/>
      <c r="BR788" s="39"/>
      <c r="BS788" s="39"/>
      <c r="BT788" s="39"/>
      <c r="BU788" s="39"/>
      <c r="BV788" s="39"/>
      <c r="BW788" s="39"/>
      <c r="BX788" s="39"/>
      <c r="BY788" s="39"/>
      <c r="BZ788" s="39"/>
      <c r="CA788" s="39"/>
      <c r="CB788" s="39"/>
      <c r="CC788" s="39"/>
      <c r="CD788" s="39"/>
      <c r="CE788" s="39"/>
      <c r="CF788" s="39"/>
      <c r="CG788" s="39"/>
      <c r="CH788" s="39"/>
      <c r="CI788" s="39"/>
      <c r="CJ788" s="39"/>
      <c r="CK788" s="39"/>
      <c r="CL788" s="39"/>
      <c r="CM788" s="39"/>
      <c r="CN788" s="39"/>
      <c r="CO788" s="39"/>
      <c r="CP788" s="39"/>
      <c r="CQ788" s="39"/>
      <c r="CR788" s="39"/>
      <c r="CS788" s="39"/>
    </row>
    <row r="789" spans="1:97" s="22" customFormat="1" ht="12.75">
      <c r="A789" s="43"/>
      <c r="G789" s="43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9"/>
      <c r="BQ789" s="39"/>
      <c r="BR789" s="39"/>
      <c r="BS789" s="39"/>
      <c r="BT789" s="39"/>
      <c r="BU789" s="39"/>
      <c r="BV789" s="39"/>
      <c r="BW789" s="39"/>
      <c r="BX789" s="39"/>
      <c r="BY789" s="39"/>
      <c r="BZ789" s="39"/>
      <c r="CA789" s="39"/>
      <c r="CB789" s="39"/>
      <c r="CC789" s="39"/>
      <c r="CD789" s="39"/>
      <c r="CE789" s="39"/>
      <c r="CF789" s="39"/>
      <c r="CG789" s="39"/>
      <c r="CH789" s="39"/>
      <c r="CI789" s="39"/>
      <c r="CJ789" s="39"/>
      <c r="CK789" s="39"/>
      <c r="CL789" s="39"/>
      <c r="CM789" s="39"/>
      <c r="CN789" s="39"/>
      <c r="CO789" s="39"/>
      <c r="CP789" s="39"/>
      <c r="CQ789" s="39"/>
      <c r="CR789" s="39"/>
      <c r="CS789" s="39"/>
    </row>
    <row r="790" spans="1:97" s="22" customFormat="1" ht="12.75">
      <c r="A790" s="43"/>
      <c r="G790" s="43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9"/>
      <c r="BQ790" s="39"/>
      <c r="BR790" s="39"/>
      <c r="BS790" s="39"/>
      <c r="BT790" s="39"/>
      <c r="BU790" s="39"/>
      <c r="BV790" s="39"/>
      <c r="BW790" s="39"/>
      <c r="BX790" s="39"/>
      <c r="BY790" s="39"/>
      <c r="BZ790" s="39"/>
      <c r="CA790" s="39"/>
      <c r="CB790" s="39"/>
      <c r="CC790" s="39"/>
      <c r="CD790" s="39"/>
      <c r="CE790" s="39"/>
      <c r="CF790" s="39"/>
      <c r="CG790" s="39"/>
      <c r="CH790" s="39"/>
      <c r="CI790" s="39"/>
      <c r="CJ790" s="39"/>
      <c r="CK790" s="39"/>
      <c r="CL790" s="39"/>
      <c r="CM790" s="39"/>
      <c r="CN790" s="39"/>
      <c r="CO790" s="39"/>
      <c r="CP790" s="39"/>
      <c r="CQ790" s="39"/>
      <c r="CR790" s="39"/>
      <c r="CS790" s="39"/>
    </row>
    <row r="791" spans="1:97" s="22" customFormat="1" ht="12.75">
      <c r="A791" s="43"/>
      <c r="G791" s="43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9"/>
      <c r="BQ791" s="39"/>
      <c r="BR791" s="39"/>
      <c r="BS791" s="39"/>
      <c r="BT791" s="39"/>
      <c r="BU791" s="39"/>
      <c r="BV791" s="39"/>
      <c r="BW791" s="39"/>
      <c r="BX791" s="39"/>
      <c r="BY791" s="39"/>
      <c r="BZ791" s="39"/>
      <c r="CA791" s="39"/>
      <c r="CB791" s="39"/>
      <c r="CC791" s="39"/>
      <c r="CD791" s="39"/>
      <c r="CE791" s="39"/>
      <c r="CF791" s="39"/>
      <c r="CG791" s="39"/>
      <c r="CH791" s="39"/>
      <c r="CI791" s="39"/>
      <c r="CJ791" s="39"/>
      <c r="CK791" s="39"/>
      <c r="CL791" s="39"/>
      <c r="CM791" s="39"/>
      <c r="CN791" s="39"/>
      <c r="CO791" s="39"/>
      <c r="CP791" s="39"/>
      <c r="CQ791" s="39"/>
      <c r="CR791" s="39"/>
      <c r="CS791" s="39"/>
    </row>
    <row r="792" spans="1:97" s="22" customFormat="1" ht="12.75">
      <c r="A792" s="43"/>
      <c r="G792" s="43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9"/>
      <c r="BQ792" s="39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39"/>
      <c r="CN792" s="39"/>
      <c r="CO792" s="39"/>
      <c r="CP792" s="39"/>
      <c r="CQ792" s="39"/>
      <c r="CR792" s="39"/>
      <c r="CS792" s="39"/>
    </row>
    <row r="793" spans="1:97" s="22" customFormat="1" ht="12.75">
      <c r="A793" s="43"/>
      <c r="G793" s="43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9"/>
      <c r="BQ793" s="39"/>
      <c r="BR793" s="39"/>
      <c r="BS793" s="39"/>
      <c r="BT793" s="39"/>
      <c r="BU793" s="39"/>
      <c r="BV793" s="39"/>
      <c r="BW793" s="39"/>
      <c r="BX793" s="39"/>
      <c r="BY793" s="39"/>
      <c r="BZ793" s="39"/>
      <c r="CA793" s="39"/>
      <c r="CB793" s="39"/>
      <c r="CC793" s="39"/>
      <c r="CD793" s="39"/>
      <c r="CE793" s="39"/>
      <c r="CF793" s="39"/>
      <c r="CG793" s="39"/>
      <c r="CH793" s="39"/>
      <c r="CI793" s="39"/>
      <c r="CJ793" s="39"/>
      <c r="CK793" s="39"/>
      <c r="CL793" s="39"/>
      <c r="CM793" s="39"/>
      <c r="CN793" s="39"/>
      <c r="CO793" s="39"/>
      <c r="CP793" s="39"/>
      <c r="CQ793" s="39"/>
      <c r="CR793" s="39"/>
      <c r="CS793" s="39"/>
    </row>
    <row r="794" spans="1:97" s="22" customFormat="1" ht="12.75">
      <c r="A794" s="43"/>
      <c r="G794" s="43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9"/>
      <c r="BQ794" s="39"/>
      <c r="BR794" s="39"/>
      <c r="BS794" s="39"/>
      <c r="BT794" s="39"/>
      <c r="BU794" s="39"/>
      <c r="BV794" s="39"/>
      <c r="BW794" s="39"/>
      <c r="BX794" s="39"/>
      <c r="BY794" s="39"/>
      <c r="BZ794" s="39"/>
      <c r="CA794" s="39"/>
      <c r="CB794" s="39"/>
      <c r="CC794" s="39"/>
      <c r="CD794" s="39"/>
      <c r="CE794" s="39"/>
      <c r="CF794" s="39"/>
      <c r="CG794" s="39"/>
      <c r="CH794" s="39"/>
      <c r="CI794" s="39"/>
      <c r="CJ794" s="39"/>
      <c r="CK794" s="39"/>
      <c r="CL794" s="39"/>
      <c r="CM794" s="39"/>
      <c r="CN794" s="39"/>
      <c r="CO794" s="39"/>
      <c r="CP794" s="39"/>
      <c r="CQ794" s="39"/>
      <c r="CR794" s="39"/>
      <c r="CS794" s="39"/>
    </row>
    <row r="795" spans="1:97" s="22" customFormat="1" ht="12.75">
      <c r="A795" s="43"/>
      <c r="G795" s="43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9"/>
      <c r="BQ795" s="39"/>
      <c r="BR795" s="39"/>
      <c r="BS795" s="39"/>
      <c r="BT795" s="39"/>
      <c r="BU795" s="39"/>
      <c r="BV795" s="39"/>
      <c r="BW795" s="39"/>
      <c r="BX795" s="39"/>
      <c r="BY795" s="39"/>
      <c r="BZ795" s="39"/>
      <c r="CA795" s="39"/>
      <c r="CB795" s="39"/>
      <c r="CC795" s="39"/>
      <c r="CD795" s="39"/>
      <c r="CE795" s="39"/>
      <c r="CF795" s="39"/>
      <c r="CG795" s="39"/>
      <c r="CH795" s="39"/>
      <c r="CI795" s="39"/>
      <c r="CJ795" s="39"/>
      <c r="CK795" s="39"/>
      <c r="CL795" s="39"/>
      <c r="CM795" s="39"/>
      <c r="CN795" s="39"/>
      <c r="CO795" s="39"/>
      <c r="CP795" s="39"/>
      <c r="CQ795" s="39"/>
      <c r="CR795" s="39"/>
      <c r="CS795" s="39"/>
    </row>
    <row r="796" spans="1:97" s="22" customFormat="1" ht="12.75">
      <c r="A796" s="43"/>
      <c r="G796" s="43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9"/>
      <c r="BQ796" s="39"/>
      <c r="BR796" s="39"/>
      <c r="BS796" s="39"/>
      <c r="BT796" s="39"/>
      <c r="BU796" s="39"/>
      <c r="BV796" s="39"/>
      <c r="BW796" s="39"/>
      <c r="BX796" s="39"/>
      <c r="BY796" s="39"/>
      <c r="BZ796" s="39"/>
      <c r="CA796" s="39"/>
      <c r="CB796" s="39"/>
      <c r="CC796" s="39"/>
      <c r="CD796" s="39"/>
      <c r="CE796" s="39"/>
      <c r="CF796" s="39"/>
      <c r="CG796" s="39"/>
      <c r="CH796" s="39"/>
      <c r="CI796" s="39"/>
      <c r="CJ796" s="39"/>
      <c r="CK796" s="39"/>
      <c r="CL796" s="39"/>
      <c r="CM796" s="39"/>
      <c r="CN796" s="39"/>
      <c r="CO796" s="39"/>
      <c r="CP796" s="39"/>
      <c r="CQ796" s="39"/>
      <c r="CR796" s="39"/>
      <c r="CS796" s="39"/>
    </row>
    <row r="797" spans="1:97" s="22" customFormat="1" ht="12.75">
      <c r="A797" s="43"/>
      <c r="G797" s="43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9"/>
      <c r="BQ797" s="39"/>
      <c r="BR797" s="39"/>
      <c r="BS797" s="39"/>
      <c r="BT797" s="39"/>
      <c r="BU797" s="39"/>
      <c r="BV797" s="39"/>
      <c r="BW797" s="39"/>
      <c r="BX797" s="39"/>
      <c r="BY797" s="39"/>
      <c r="BZ797" s="39"/>
      <c r="CA797" s="39"/>
      <c r="CB797" s="39"/>
      <c r="CC797" s="39"/>
      <c r="CD797" s="39"/>
      <c r="CE797" s="39"/>
      <c r="CF797" s="39"/>
      <c r="CG797" s="39"/>
      <c r="CH797" s="39"/>
      <c r="CI797" s="39"/>
      <c r="CJ797" s="39"/>
      <c r="CK797" s="39"/>
      <c r="CL797" s="39"/>
      <c r="CM797" s="39"/>
      <c r="CN797" s="39"/>
      <c r="CO797" s="39"/>
      <c r="CP797" s="39"/>
      <c r="CQ797" s="39"/>
      <c r="CR797" s="39"/>
      <c r="CS797" s="39"/>
    </row>
    <row r="798" spans="1:97" s="22" customFormat="1" ht="12.75">
      <c r="A798" s="43"/>
      <c r="G798" s="43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9"/>
      <c r="BQ798" s="39"/>
      <c r="BR798" s="39"/>
      <c r="BS798" s="39"/>
      <c r="BT798" s="39"/>
      <c r="BU798" s="39"/>
      <c r="BV798" s="39"/>
      <c r="BW798" s="39"/>
      <c r="BX798" s="39"/>
      <c r="BY798" s="39"/>
      <c r="BZ798" s="39"/>
      <c r="CA798" s="39"/>
      <c r="CB798" s="39"/>
      <c r="CC798" s="39"/>
      <c r="CD798" s="39"/>
      <c r="CE798" s="39"/>
      <c r="CF798" s="39"/>
      <c r="CG798" s="39"/>
      <c r="CH798" s="39"/>
      <c r="CI798" s="39"/>
      <c r="CJ798" s="39"/>
      <c r="CK798" s="39"/>
      <c r="CL798" s="39"/>
      <c r="CM798" s="39"/>
      <c r="CN798" s="39"/>
      <c r="CO798" s="39"/>
      <c r="CP798" s="39"/>
      <c r="CQ798" s="39"/>
      <c r="CR798" s="39"/>
      <c r="CS798" s="39"/>
    </row>
    <row r="799" spans="1:97" s="22" customFormat="1" ht="12.75">
      <c r="A799" s="43"/>
      <c r="G799" s="43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9"/>
      <c r="BQ799" s="39"/>
      <c r="BR799" s="39"/>
      <c r="BS799" s="39"/>
      <c r="BT799" s="39"/>
      <c r="BU799" s="39"/>
      <c r="BV799" s="39"/>
      <c r="BW799" s="39"/>
      <c r="BX799" s="39"/>
      <c r="BY799" s="39"/>
      <c r="BZ799" s="39"/>
      <c r="CA799" s="39"/>
      <c r="CB799" s="39"/>
      <c r="CC799" s="39"/>
      <c r="CD799" s="39"/>
      <c r="CE799" s="39"/>
      <c r="CF799" s="39"/>
      <c r="CG799" s="39"/>
      <c r="CH799" s="39"/>
      <c r="CI799" s="39"/>
      <c r="CJ799" s="39"/>
      <c r="CK799" s="39"/>
      <c r="CL799" s="39"/>
      <c r="CM799" s="39"/>
      <c r="CN799" s="39"/>
      <c r="CO799" s="39"/>
      <c r="CP799" s="39"/>
      <c r="CQ799" s="39"/>
      <c r="CR799" s="39"/>
      <c r="CS799" s="39"/>
    </row>
    <row r="800" spans="1:97" s="22" customFormat="1" ht="12.75">
      <c r="A800" s="43"/>
      <c r="G800" s="43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9"/>
      <c r="BQ800" s="39"/>
      <c r="BR800" s="39"/>
      <c r="BS800" s="39"/>
      <c r="BT800" s="39"/>
      <c r="BU800" s="39"/>
      <c r="BV800" s="39"/>
      <c r="BW800" s="39"/>
      <c r="BX800" s="39"/>
      <c r="BY800" s="39"/>
      <c r="BZ800" s="39"/>
      <c r="CA800" s="39"/>
      <c r="CB800" s="39"/>
      <c r="CC800" s="39"/>
      <c r="CD800" s="39"/>
      <c r="CE800" s="39"/>
      <c r="CF800" s="39"/>
      <c r="CG800" s="39"/>
      <c r="CH800" s="39"/>
      <c r="CI800" s="39"/>
      <c r="CJ800" s="39"/>
      <c r="CK800" s="39"/>
      <c r="CL800" s="39"/>
      <c r="CM800" s="39"/>
      <c r="CN800" s="39"/>
      <c r="CO800" s="39"/>
      <c r="CP800" s="39"/>
      <c r="CQ800" s="39"/>
      <c r="CR800" s="39"/>
      <c r="CS800" s="39"/>
    </row>
    <row r="801" spans="1:97" s="22" customFormat="1" ht="12.75">
      <c r="A801" s="43"/>
      <c r="G801" s="43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9"/>
      <c r="BQ801" s="39"/>
      <c r="BR801" s="39"/>
      <c r="BS801" s="39"/>
      <c r="BT801" s="39"/>
      <c r="BU801" s="39"/>
      <c r="BV801" s="39"/>
      <c r="BW801" s="39"/>
      <c r="BX801" s="39"/>
      <c r="BY801" s="39"/>
      <c r="BZ801" s="39"/>
      <c r="CA801" s="39"/>
      <c r="CB801" s="39"/>
      <c r="CC801" s="39"/>
      <c r="CD801" s="39"/>
      <c r="CE801" s="39"/>
      <c r="CF801" s="39"/>
      <c r="CG801" s="39"/>
      <c r="CH801" s="39"/>
      <c r="CI801" s="39"/>
      <c r="CJ801" s="39"/>
      <c r="CK801" s="39"/>
      <c r="CL801" s="39"/>
      <c r="CM801" s="39"/>
      <c r="CN801" s="39"/>
      <c r="CO801" s="39"/>
      <c r="CP801" s="39"/>
      <c r="CQ801" s="39"/>
      <c r="CR801" s="39"/>
      <c r="CS801" s="39"/>
    </row>
    <row r="802" spans="1:97" s="22" customFormat="1" ht="12.75">
      <c r="A802" s="43"/>
      <c r="G802" s="43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9"/>
      <c r="BQ802" s="39"/>
      <c r="BR802" s="39"/>
      <c r="BS802" s="39"/>
      <c r="BT802" s="39"/>
      <c r="BU802" s="39"/>
      <c r="BV802" s="39"/>
      <c r="BW802" s="39"/>
      <c r="BX802" s="39"/>
      <c r="BY802" s="39"/>
      <c r="BZ802" s="39"/>
      <c r="CA802" s="39"/>
      <c r="CB802" s="39"/>
      <c r="CC802" s="39"/>
      <c r="CD802" s="39"/>
      <c r="CE802" s="39"/>
      <c r="CF802" s="39"/>
      <c r="CG802" s="39"/>
      <c r="CH802" s="39"/>
      <c r="CI802" s="39"/>
      <c r="CJ802" s="39"/>
      <c r="CK802" s="39"/>
      <c r="CL802" s="39"/>
      <c r="CM802" s="39"/>
      <c r="CN802" s="39"/>
      <c r="CO802" s="39"/>
      <c r="CP802" s="39"/>
      <c r="CQ802" s="39"/>
      <c r="CR802" s="39"/>
      <c r="CS802" s="39"/>
    </row>
    <row r="803" spans="1:97" s="22" customFormat="1" ht="12.75">
      <c r="A803" s="43"/>
      <c r="G803" s="43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9"/>
      <c r="BQ803" s="39"/>
      <c r="BR803" s="39"/>
      <c r="BS803" s="39"/>
      <c r="BT803" s="39"/>
      <c r="BU803" s="39"/>
      <c r="BV803" s="39"/>
      <c r="BW803" s="39"/>
      <c r="BX803" s="39"/>
      <c r="BY803" s="39"/>
      <c r="BZ803" s="39"/>
      <c r="CA803" s="39"/>
      <c r="CB803" s="39"/>
      <c r="CC803" s="39"/>
      <c r="CD803" s="39"/>
      <c r="CE803" s="39"/>
      <c r="CF803" s="39"/>
      <c r="CG803" s="39"/>
      <c r="CH803" s="39"/>
      <c r="CI803" s="39"/>
      <c r="CJ803" s="39"/>
      <c r="CK803" s="39"/>
      <c r="CL803" s="39"/>
      <c r="CM803" s="39"/>
      <c r="CN803" s="39"/>
      <c r="CO803" s="39"/>
      <c r="CP803" s="39"/>
      <c r="CQ803" s="39"/>
      <c r="CR803" s="39"/>
      <c r="CS803" s="39"/>
    </row>
    <row r="804" spans="1:97" s="22" customFormat="1" ht="12.75">
      <c r="A804" s="43"/>
      <c r="G804" s="43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9"/>
      <c r="BQ804" s="39"/>
      <c r="BR804" s="39"/>
      <c r="BS804" s="39"/>
      <c r="BT804" s="39"/>
      <c r="BU804" s="39"/>
      <c r="BV804" s="39"/>
      <c r="BW804" s="39"/>
      <c r="BX804" s="39"/>
      <c r="BY804" s="39"/>
      <c r="BZ804" s="39"/>
      <c r="CA804" s="39"/>
      <c r="CB804" s="39"/>
      <c r="CC804" s="39"/>
      <c r="CD804" s="39"/>
      <c r="CE804" s="39"/>
      <c r="CF804" s="39"/>
      <c r="CG804" s="39"/>
      <c r="CH804" s="39"/>
      <c r="CI804" s="39"/>
      <c r="CJ804" s="39"/>
      <c r="CK804" s="39"/>
      <c r="CL804" s="39"/>
      <c r="CM804" s="39"/>
      <c r="CN804" s="39"/>
      <c r="CO804" s="39"/>
      <c r="CP804" s="39"/>
      <c r="CQ804" s="39"/>
      <c r="CR804" s="39"/>
      <c r="CS804" s="39"/>
    </row>
    <row r="805" spans="1:97" s="22" customFormat="1" ht="12.75">
      <c r="A805" s="43"/>
      <c r="G805" s="43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9"/>
      <c r="BQ805" s="39"/>
      <c r="BR805" s="39"/>
      <c r="BS805" s="39"/>
      <c r="BT805" s="39"/>
      <c r="BU805" s="39"/>
      <c r="BV805" s="39"/>
      <c r="BW805" s="39"/>
      <c r="BX805" s="39"/>
      <c r="BY805" s="39"/>
      <c r="BZ805" s="39"/>
      <c r="CA805" s="39"/>
      <c r="CB805" s="39"/>
      <c r="CC805" s="39"/>
      <c r="CD805" s="39"/>
      <c r="CE805" s="39"/>
      <c r="CF805" s="39"/>
      <c r="CG805" s="39"/>
      <c r="CH805" s="39"/>
      <c r="CI805" s="39"/>
      <c r="CJ805" s="39"/>
      <c r="CK805" s="39"/>
      <c r="CL805" s="39"/>
      <c r="CM805" s="39"/>
      <c r="CN805" s="39"/>
      <c r="CO805" s="39"/>
      <c r="CP805" s="39"/>
      <c r="CQ805" s="39"/>
      <c r="CR805" s="39"/>
      <c r="CS805" s="39"/>
    </row>
    <row r="806" spans="1:97" s="22" customFormat="1" ht="12.75">
      <c r="A806" s="43"/>
      <c r="G806" s="43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9"/>
      <c r="BQ806" s="39"/>
      <c r="BR806" s="39"/>
      <c r="BS806" s="39"/>
      <c r="BT806" s="39"/>
      <c r="BU806" s="39"/>
      <c r="BV806" s="39"/>
      <c r="BW806" s="39"/>
      <c r="BX806" s="39"/>
      <c r="BY806" s="39"/>
      <c r="BZ806" s="39"/>
      <c r="CA806" s="39"/>
      <c r="CB806" s="39"/>
      <c r="CC806" s="39"/>
      <c r="CD806" s="39"/>
      <c r="CE806" s="39"/>
      <c r="CF806" s="39"/>
      <c r="CG806" s="39"/>
      <c r="CH806" s="39"/>
      <c r="CI806" s="39"/>
      <c r="CJ806" s="39"/>
      <c r="CK806" s="39"/>
      <c r="CL806" s="39"/>
      <c r="CM806" s="39"/>
      <c r="CN806" s="39"/>
      <c r="CO806" s="39"/>
      <c r="CP806" s="39"/>
      <c r="CQ806" s="39"/>
      <c r="CR806" s="39"/>
      <c r="CS806" s="39"/>
    </row>
    <row r="807" spans="1:97" s="22" customFormat="1" ht="12.75">
      <c r="A807" s="43"/>
      <c r="G807" s="43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9"/>
      <c r="BQ807" s="39"/>
      <c r="BR807" s="39"/>
      <c r="BS807" s="39"/>
      <c r="BT807" s="39"/>
      <c r="BU807" s="39"/>
      <c r="BV807" s="39"/>
      <c r="BW807" s="39"/>
      <c r="BX807" s="39"/>
      <c r="BY807" s="39"/>
      <c r="BZ807" s="39"/>
      <c r="CA807" s="39"/>
      <c r="CB807" s="39"/>
      <c r="CC807" s="39"/>
      <c r="CD807" s="39"/>
      <c r="CE807" s="39"/>
      <c r="CF807" s="39"/>
      <c r="CG807" s="39"/>
      <c r="CH807" s="39"/>
      <c r="CI807" s="39"/>
      <c r="CJ807" s="39"/>
      <c r="CK807" s="39"/>
      <c r="CL807" s="39"/>
      <c r="CM807" s="39"/>
      <c r="CN807" s="39"/>
      <c r="CO807" s="39"/>
      <c r="CP807" s="39"/>
      <c r="CQ807" s="39"/>
      <c r="CR807" s="39"/>
      <c r="CS807" s="39"/>
    </row>
    <row r="808" spans="1:97" s="22" customFormat="1" ht="12.75">
      <c r="A808" s="43"/>
      <c r="G808" s="43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9"/>
      <c r="BQ808" s="39"/>
      <c r="BR808" s="39"/>
      <c r="BS808" s="39"/>
      <c r="BT808" s="39"/>
      <c r="BU808" s="39"/>
      <c r="BV808" s="39"/>
      <c r="BW808" s="39"/>
      <c r="BX808" s="39"/>
      <c r="BY808" s="39"/>
      <c r="BZ808" s="39"/>
      <c r="CA808" s="39"/>
      <c r="CB808" s="39"/>
      <c r="CC808" s="39"/>
      <c r="CD808" s="39"/>
      <c r="CE808" s="39"/>
      <c r="CF808" s="39"/>
      <c r="CG808" s="39"/>
      <c r="CH808" s="39"/>
      <c r="CI808" s="39"/>
      <c r="CJ808" s="39"/>
      <c r="CK808" s="39"/>
      <c r="CL808" s="39"/>
      <c r="CM808" s="39"/>
      <c r="CN808" s="39"/>
      <c r="CO808" s="39"/>
      <c r="CP808" s="39"/>
      <c r="CQ808" s="39"/>
      <c r="CR808" s="39"/>
      <c r="CS808" s="39"/>
    </row>
    <row r="809" spans="1:97" s="22" customFormat="1" ht="12.75">
      <c r="A809" s="43"/>
      <c r="G809" s="43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9"/>
      <c r="BQ809" s="39"/>
      <c r="BR809" s="39"/>
      <c r="BS809" s="39"/>
      <c r="BT809" s="39"/>
      <c r="BU809" s="39"/>
      <c r="BV809" s="39"/>
      <c r="BW809" s="39"/>
      <c r="BX809" s="39"/>
      <c r="BY809" s="39"/>
      <c r="BZ809" s="39"/>
      <c r="CA809" s="39"/>
      <c r="CB809" s="39"/>
      <c r="CC809" s="39"/>
      <c r="CD809" s="39"/>
      <c r="CE809" s="39"/>
      <c r="CF809" s="39"/>
      <c r="CG809" s="39"/>
      <c r="CH809" s="39"/>
      <c r="CI809" s="39"/>
      <c r="CJ809" s="39"/>
      <c r="CK809" s="39"/>
      <c r="CL809" s="39"/>
      <c r="CM809" s="39"/>
      <c r="CN809" s="39"/>
      <c r="CO809" s="39"/>
      <c r="CP809" s="39"/>
      <c r="CQ809" s="39"/>
      <c r="CR809" s="39"/>
      <c r="CS809" s="39"/>
    </row>
    <row r="810" spans="1:97" s="22" customFormat="1" ht="12.75">
      <c r="A810" s="43"/>
      <c r="G810" s="43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9"/>
      <c r="BQ810" s="39"/>
      <c r="BR810" s="39"/>
      <c r="BS810" s="39"/>
      <c r="BT810" s="39"/>
      <c r="BU810" s="39"/>
      <c r="BV810" s="39"/>
      <c r="BW810" s="39"/>
      <c r="BX810" s="39"/>
      <c r="BY810" s="39"/>
      <c r="BZ810" s="39"/>
      <c r="CA810" s="39"/>
      <c r="CB810" s="39"/>
      <c r="CC810" s="39"/>
      <c r="CD810" s="39"/>
      <c r="CE810" s="39"/>
      <c r="CF810" s="39"/>
      <c r="CG810" s="39"/>
      <c r="CH810" s="39"/>
      <c r="CI810" s="39"/>
      <c r="CJ810" s="39"/>
      <c r="CK810" s="39"/>
      <c r="CL810" s="39"/>
      <c r="CM810" s="39"/>
      <c r="CN810" s="39"/>
      <c r="CO810" s="39"/>
      <c r="CP810" s="39"/>
      <c r="CQ810" s="39"/>
      <c r="CR810" s="39"/>
      <c r="CS810" s="39"/>
    </row>
    <row r="811" spans="1:97" s="22" customFormat="1" ht="12.75">
      <c r="A811" s="43"/>
      <c r="G811" s="43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9"/>
      <c r="BQ811" s="39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39"/>
      <c r="CN811" s="39"/>
      <c r="CO811" s="39"/>
      <c r="CP811" s="39"/>
      <c r="CQ811" s="39"/>
      <c r="CR811" s="39"/>
      <c r="CS811" s="39"/>
    </row>
    <row r="812" spans="1:97" s="22" customFormat="1" ht="12.75">
      <c r="A812" s="43"/>
      <c r="G812" s="43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9"/>
      <c r="BQ812" s="39"/>
      <c r="BR812" s="39"/>
      <c r="BS812" s="39"/>
      <c r="BT812" s="39"/>
      <c r="BU812" s="39"/>
      <c r="BV812" s="39"/>
      <c r="BW812" s="39"/>
      <c r="BX812" s="39"/>
      <c r="BY812" s="39"/>
      <c r="BZ812" s="39"/>
      <c r="CA812" s="39"/>
      <c r="CB812" s="39"/>
      <c r="CC812" s="39"/>
      <c r="CD812" s="39"/>
      <c r="CE812" s="39"/>
      <c r="CF812" s="39"/>
      <c r="CG812" s="39"/>
      <c r="CH812" s="39"/>
      <c r="CI812" s="39"/>
      <c r="CJ812" s="39"/>
      <c r="CK812" s="39"/>
      <c r="CL812" s="39"/>
      <c r="CM812" s="39"/>
      <c r="CN812" s="39"/>
      <c r="CO812" s="39"/>
      <c r="CP812" s="39"/>
      <c r="CQ812" s="39"/>
      <c r="CR812" s="39"/>
      <c r="CS812" s="39"/>
    </row>
    <row r="813" spans="1:97" s="22" customFormat="1" ht="12.75">
      <c r="A813" s="43"/>
      <c r="G813" s="43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9"/>
      <c r="BQ813" s="39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39"/>
      <c r="CN813" s="39"/>
      <c r="CO813" s="39"/>
      <c r="CP813" s="39"/>
      <c r="CQ813" s="39"/>
      <c r="CR813" s="39"/>
      <c r="CS813" s="39"/>
    </row>
    <row r="814" spans="1:97" s="22" customFormat="1" ht="12.75">
      <c r="A814" s="43"/>
      <c r="G814" s="43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9"/>
      <c r="BQ814" s="39"/>
      <c r="BR814" s="39"/>
      <c r="BS814" s="39"/>
      <c r="BT814" s="39"/>
      <c r="BU814" s="39"/>
      <c r="BV814" s="39"/>
      <c r="BW814" s="39"/>
      <c r="BX814" s="39"/>
      <c r="BY814" s="39"/>
      <c r="BZ814" s="39"/>
      <c r="CA814" s="39"/>
      <c r="CB814" s="39"/>
      <c r="CC814" s="39"/>
      <c r="CD814" s="39"/>
      <c r="CE814" s="39"/>
      <c r="CF814" s="39"/>
      <c r="CG814" s="39"/>
      <c r="CH814" s="39"/>
      <c r="CI814" s="39"/>
      <c r="CJ814" s="39"/>
      <c r="CK814" s="39"/>
      <c r="CL814" s="39"/>
      <c r="CM814" s="39"/>
      <c r="CN814" s="39"/>
      <c r="CO814" s="39"/>
      <c r="CP814" s="39"/>
      <c r="CQ814" s="39"/>
      <c r="CR814" s="39"/>
      <c r="CS814" s="39"/>
    </row>
    <row r="815" spans="1:97" s="22" customFormat="1" ht="12.75">
      <c r="A815" s="43"/>
      <c r="G815" s="43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9"/>
      <c r="BQ815" s="39"/>
      <c r="BR815" s="39"/>
      <c r="BS815" s="39"/>
      <c r="BT815" s="39"/>
      <c r="BU815" s="39"/>
      <c r="BV815" s="39"/>
      <c r="BW815" s="39"/>
      <c r="BX815" s="39"/>
      <c r="BY815" s="39"/>
      <c r="BZ815" s="39"/>
      <c r="CA815" s="39"/>
      <c r="CB815" s="39"/>
      <c r="CC815" s="39"/>
      <c r="CD815" s="39"/>
      <c r="CE815" s="39"/>
      <c r="CF815" s="39"/>
      <c r="CG815" s="39"/>
      <c r="CH815" s="39"/>
      <c r="CI815" s="39"/>
      <c r="CJ815" s="39"/>
      <c r="CK815" s="39"/>
      <c r="CL815" s="39"/>
      <c r="CM815" s="39"/>
      <c r="CN815" s="39"/>
      <c r="CO815" s="39"/>
      <c r="CP815" s="39"/>
      <c r="CQ815" s="39"/>
      <c r="CR815" s="39"/>
      <c r="CS815" s="39"/>
    </row>
    <row r="816" spans="1:97" s="22" customFormat="1" ht="12.75">
      <c r="A816" s="43"/>
      <c r="G816" s="43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9"/>
      <c r="BQ816" s="39"/>
      <c r="BR816" s="39"/>
      <c r="BS816" s="39"/>
      <c r="BT816" s="39"/>
      <c r="BU816" s="39"/>
      <c r="BV816" s="39"/>
      <c r="BW816" s="39"/>
      <c r="BX816" s="39"/>
      <c r="BY816" s="39"/>
      <c r="BZ816" s="39"/>
      <c r="CA816" s="39"/>
      <c r="CB816" s="39"/>
      <c r="CC816" s="39"/>
      <c r="CD816" s="39"/>
      <c r="CE816" s="39"/>
      <c r="CF816" s="39"/>
      <c r="CG816" s="39"/>
      <c r="CH816" s="39"/>
      <c r="CI816" s="39"/>
      <c r="CJ816" s="39"/>
      <c r="CK816" s="39"/>
      <c r="CL816" s="39"/>
      <c r="CM816" s="39"/>
      <c r="CN816" s="39"/>
      <c r="CO816" s="39"/>
      <c r="CP816" s="39"/>
      <c r="CQ816" s="39"/>
      <c r="CR816" s="39"/>
      <c r="CS816" s="39"/>
    </row>
    <row r="817" spans="1:97" s="22" customFormat="1" ht="12.75">
      <c r="A817" s="43"/>
      <c r="G817" s="43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9"/>
      <c r="BQ817" s="39"/>
      <c r="BR817" s="39"/>
      <c r="BS817" s="39"/>
      <c r="BT817" s="39"/>
      <c r="BU817" s="39"/>
      <c r="BV817" s="39"/>
      <c r="BW817" s="39"/>
      <c r="BX817" s="39"/>
      <c r="BY817" s="39"/>
      <c r="BZ817" s="39"/>
      <c r="CA817" s="39"/>
      <c r="CB817" s="39"/>
      <c r="CC817" s="39"/>
      <c r="CD817" s="39"/>
      <c r="CE817" s="39"/>
      <c r="CF817" s="39"/>
      <c r="CG817" s="39"/>
      <c r="CH817" s="39"/>
      <c r="CI817" s="39"/>
      <c r="CJ817" s="39"/>
      <c r="CK817" s="39"/>
      <c r="CL817" s="39"/>
      <c r="CM817" s="39"/>
      <c r="CN817" s="39"/>
      <c r="CO817" s="39"/>
      <c r="CP817" s="39"/>
      <c r="CQ817" s="39"/>
      <c r="CR817" s="39"/>
      <c r="CS817" s="39"/>
    </row>
    <row r="818" spans="1:97" s="22" customFormat="1" ht="12.75">
      <c r="A818" s="43"/>
      <c r="G818" s="43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9"/>
      <c r="BQ818" s="39"/>
      <c r="BR818" s="39"/>
      <c r="BS818" s="39"/>
      <c r="BT818" s="39"/>
      <c r="BU818" s="39"/>
      <c r="BV818" s="39"/>
      <c r="BW818" s="39"/>
      <c r="BX818" s="39"/>
      <c r="BY818" s="39"/>
      <c r="BZ818" s="39"/>
      <c r="CA818" s="39"/>
      <c r="CB818" s="39"/>
      <c r="CC818" s="39"/>
      <c r="CD818" s="39"/>
      <c r="CE818" s="39"/>
      <c r="CF818" s="39"/>
      <c r="CG818" s="39"/>
      <c r="CH818" s="39"/>
      <c r="CI818" s="39"/>
      <c r="CJ818" s="39"/>
      <c r="CK818" s="39"/>
      <c r="CL818" s="39"/>
      <c r="CM818" s="39"/>
      <c r="CN818" s="39"/>
      <c r="CO818" s="39"/>
      <c r="CP818" s="39"/>
      <c r="CQ818" s="39"/>
      <c r="CR818" s="39"/>
      <c r="CS818" s="39"/>
    </row>
    <row r="819" spans="1:97" s="22" customFormat="1" ht="12.75">
      <c r="A819" s="43"/>
      <c r="G819" s="43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9"/>
      <c r="BQ819" s="39"/>
      <c r="BR819" s="39"/>
      <c r="BS819" s="39"/>
      <c r="BT819" s="39"/>
      <c r="BU819" s="39"/>
      <c r="BV819" s="39"/>
      <c r="BW819" s="39"/>
      <c r="BX819" s="39"/>
      <c r="BY819" s="39"/>
      <c r="BZ819" s="39"/>
      <c r="CA819" s="39"/>
      <c r="CB819" s="39"/>
      <c r="CC819" s="39"/>
      <c r="CD819" s="39"/>
      <c r="CE819" s="39"/>
      <c r="CF819" s="39"/>
      <c r="CG819" s="39"/>
      <c r="CH819" s="39"/>
      <c r="CI819" s="39"/>
      <c r="CJ819" s="39"/>
      <c r="CK819" s="39"/>
      <c r="CL819" s="39"/>
      <c r="CM819" s="39"/>
      <c r="CN819" s="39"/>
      <c r="CO819" s="39"/>
      <c r="CP819" s="39"/>
      <c r="CQ819" s="39"/>
      <c r="CR819" s="39"/>
      <c r="CS819" s="39"/>
    </row>
    <row r="820" spans="1:97" s="22" customFormat="1" ht="12.75">
      <c r="A820" s="43"/>
      <c r="G820" s="43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9"/>
      <c r="BQ820" s="39"/>
      <c r="BR820" s="39"/>
      <c r="BS820" s="39"/>
      <c r="BT820" s="39"/>
      <c r="BU820" s="39"/>
      <c r="BV820" s="39"/>
      <c r="BW820" s="39"/>
      <c r="BX820" s="39"/>
      <c r="BY820" s="39"/>
      <c r="BZ820" s="39"/>
      <c r="CA820" s="39"/>
      <c r="CB820" s="39"/>
      <c r="CC820" s="39"/>
      <c r="CD820" s="39"/>
      <c r="CE820" s="39"/>
      <c r="CF820" s="39"/>
      <c r="CG820" s="39"/>
      <c r="CH820" s="39"/>
      <c r="CI820" s="39"/>
      <c r="CJ820" s="39"/>
      <c r="CK820" s="39"/>
      <c r="CL820" s="39"/>
      <c r="CM820" s="39"/>
      <c r="CN820" s="39"/>
      <c r="CO820" s="39"/>
      <c r="CP820" s="39"/>
      <c r="CQ820" s="39"/>
      <c r="CR820" s="39"/>
      <c r="CS820" s="39"/>
    </row>
    <row r="821" spans="1:97" s="22" customFormat="1" ht="12.75">
      <c r="A821" s="43"/>
      <c r="G821" s="43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9"/>
      <c r="BQ821" s="39"/>
      <c r="BR821" s="39"/>
      <c r="BS821" s="39"/>
      <c r="BT821" s="39"/>
      <c r="BU821" s="39"/>
      <c r="BV821" s="39"/>
      <c r="BW821" s="39"/>
      <c r="BX821" s="39"/>
      <c r="BY821" s="39"/>
      <c r="BZ821" s="39"/>
      <c r="CA821" s="39"/>
      <c r="CB821" s="39"/>
      <c r="CC821" s="39"/>
      <c r="CD821" s="39"/>
      <c r="CE821" s="39"/>
      <c r="CF821" s="39"/>
      <c r="CG821" s="39"/>
      <c r="CH821" s="39"/>
      <c r="CI821" s="39"/>
      <c r="CJ821" s="39"/>
      <c r="CK821" s="39"/>
      <c r="CL821" s="39"/>
      <c r="CM821" s="39"/>
      <c r="CN821" s="39"/>
      <c r="CO821" s="39"/>
      <c r="CP821" s="39"/>
      <c r="CQ821" s="39"/>
      <c r="CR821" s="39"/>
      <c r="CS821" s="39"/>
    </row>
    <row r="822" spans="1:97" s="22" customFormat="1" ht="12.75">
      <c r="A822" s="43"/>
      <c r="G822" s="43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9"/>
      <c r="BQ822" s="39"/>
      <c r="BR822" s="39"/>
      <c r="BS822" s="39"/>
      <c r="BT822" s="39"/>
      <c r="BU822" s="39"/>
      <c r="BV822" s="39"/>
      <c r="BW822" s="39"/>
      <c r="BX822" s="39"/>
      <c r="BY822" s="39"/>
      <c r="BZ822" s="39"/>
      <c r="CA822" s="39"/>
      <c r="CB822" s="39"/>
      <c r="CC822" s="39"/>
      <c r="CD822" s="39"/>
      <c r="CE822" s="39"/>
      <c r="CF822" s="39"/>
      <c r="CG822" s="39"/>
      <c r="CH822" s="39"/>
      <c r="CI822" s="39"/>
      <c r="CJ822" s="39"/>
      <c r="CK822" s="39"/>
      <c r="CL822" s="39"/>
      <c r="CM822" s="39"/>
      <c r="CN822" s="39"/>
      <c r="CO822" s="39"/>
      <c r="CP822" s="39"/>
      <c r="CQ822" s="39"/>
      <c r="CR822" s="39"/>
      <c r="CS822" s="39"/>
    </row>
    <row r="823" spans="1:97" s="22" customFormat="1" ht="12.75">
      <c r="A823" s="43"/>
      <c r="G823" s="43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9"/>
      <c r="BQ823" s="39"/>
      <c r="BR823" s="39"/>
      <c r="BS823" s="39"/>
      <c r="BT823" s="39"/>
      <c r="BU823" s="39"/>
      <c r="BV823" s="39"/>
      <c r="BW823" s="39"/>
      <c r="BX823" s="39"/>
      <c r="BY823" s="39"/>
      <c r="BZ823" s="39"/>
      <c r="CA823" s="39"/>
      <c r="CB823" s="39"/>
      <c r="CC823" s="39"/>
      <c r="CD823" s="39"/>
      <c r="CE823" s="39"/>
      <c r="CF823" s="39"/>
      <c r="CG823" s="39"/>
      <c r="CH823" s="39"/>
      <c r="CI823" s="39"/>
      <c r="CJ823" s="39"/>
      <c r="CK823" s="39"/>
      <c r="CL823" s="39"/>
      <c r="CM823" s="39"/>
      <c r="CN823" s="39"/>
      <c r="CO823" s="39"/>
      <c r="CP823" s="39"/>
      <c r="CQ823" s="39"/>
      <c r="CR823" s="39"/>
      <c r="CS823" s="39"/>
    </row>
    <row r="824" spans="1:97" s="22" customFormat="1" ht="12.75">
      <c r="A824" s="43"/>
      <c r="G824" s="43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9"/>
      <c r="BQ824" s="39"/>
      <c r="BR824" s="39"/>
      <c r="BS824" s="39"/>
      <c r="BT824" s="39"/>
      <c r="BU824" s="39"/>
      <c r="BV824" s="39"/>
      <c r="BW824" s="39"/>
      <c r="BX824" s="39"/>
      <c r="BY824" s="39"/>
      <c r="BZ824" s="39"/>
      <c r="CA824" s="39"/>
      <c r="CB824" s="39"/>
      <c r="CC824" s="39"/>
      <c r="CD824" s="39"/>
      <c r="CE824" s="39"/>
      <c r="CF824" s="39"/>
      <c r="CG824" s="39"/>
      <c r="CH824" s="39"/>
      <c r="CI824" s="39"/>
      <c r="CJ824" s="39"/>
      <c r="CK824" s="39"/>
      <c r="CL824" s="39"/>
      <c r="CM824" s="39"/>
      <c r="CN824" s="39"/>
      <c r="CO824" s="39"/>
      <c r="CP824" s="39"/>
      <c r="CQ824" s="39"/>
      <c r="CR824" s="39"/>
      <c r="CS824" s="39"/>
    </row>
    <row r="825" spans="1:97" s="22" customFormat="1" ht="12.75">
      <c r="A825" s="43"/>
      <c r="G825" s="43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9"/>
      <c r="BQ825" s="39"/>
      <c r="BR825" s="39"/>
      <c r="BS825" s="39"/>
      <c r="BT825" s="39"/>
      <c r="BU825" s="39"/>
      <c r="BV825" s="39"/>
      <c r="BW825" s="39"/>
      <c r="BX825" s="39"/>
      <c r="BY825" s="39"/>
      <c r="BZ825" s="39"/>
      <c r="CA825" s="39"/>
      <c r="CB825" s="39"/>
      <c r="CC825" s="39"/>
      <c r="CD825" s="39"/>
      <c r="CE825" s="39"/>
      <c r="CF825" s="39"/>
      <c r="CG825" s="39"/>
      <c r="CH825" s="39"/>
      <c r="CI825" s="39"/>
      <c r="CJ825" s="39"/>
      <c r="CK825" s="39"/>
      <c r="CL825" s="39"/>
      <c r="CM825" s="39"/>
      <c r="CN825" s="39"/>
      <c r="CO825" s="39"/>
      <c r="CP825" s="39"/>
      <c r="CQ825" s="39"/>
      <c r="CR825" s="39"/>
      <c r="CS825" s="39"/>
    </row>
    <row r="826" spans="1:97" s="22" customFormat="1" ht="12.75">
      <c r="A826" s="43"/>
      <c r="G826" s="43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9"/>
      <c r="BQ826" s="39"/>
      <c r="BR826" s="39"/>
      <c r="BS826" s="39"/>
      <c r="BT826" s="39"/>
      <c r="BU826" s="39"/>
      <c r="BV826" s="39"/>
      <c r="BW826" s="39"/>
      <c r="BX826" s="39"/>
      <c r="BY826" s="39"/>
      <c r="BZ826" s="39"/>
      <c r="CA826" s="39"/>
      <c r="CB826" s="39"/>
      <c r="CC826" s="39"/>
      <c r="CD826" s="39"/>
      <c r="CE826" s="39"/>
      <c r="CF826" s="39"/>
      <c r="CG826" s="39"/>
      <c r="CH826" s="39"/>
      <c r="CI826" s="39"/>
      <c r="CJ826" s="39"/>
      <c r="CK826" s="39"/>
      <c r="CL826" s="39"/>
      <c r="CM826" s="39"/>
      <c r="CN826" s="39"/>
      <c r="CO826" s="39"/>
      <c r="CP826" s="39"/>
      <c r="CQ826" s="39"/>
      <c r="CR826" s="39"/>
      <c r="CS826" s="39"/>
    </row>
    <row r="827" spans="1:97" s="22" customFormat="1" ht="12.75">
      <c r="A827" s="43"/>
      <c r="G827" s="43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9"/>
      <c r="BQ827" s="39"/>
      <c r="BR827" s="39"/>
      <c r="BS827" s="39"/>
      <c r="BT827" s="39"/>
      <c r="BU827" s="39"/>
      <c r="BV827" s="39"/>
      <c r="BW827" s="39"/>
      <c r="BX827" s="39"/>
      <c r="BY827" s="39"/>
      <c r="BZ827" s="39"/>
      <c r="CA827" s="39"/>
      <c r="CB827" s="39"/>
      <c r="CC827" s="39"/>
      <c r="CD827" s="39"/>
      <c r="CE827" s="39"/>
      <c r="CF827" s="39"/>
      <c r="CG827" s="39"/>
      <c r="CH827" s="39"/>
      <c r="CI827" s="39"/>
      <c r="CJ827" s="39"/>
      <c r="CK827" s="39"/>
      <c r="CL827" s="39"/>
      <c r="CM827" s="39"/>
      <c r="CN827" s="39"/>
      <c r="CO827" s="39"/>
      <c r="CP827" s="39"/>
      <c r="CQ827" s="39"/>
      <c r="CR827" s="39"/>
      <c r="CS827" s="39"/>
    </row>
    <row r="828" spans="1:97" s="22" customFormat="1" ht="12.75">
      <c r="A828" s="43"/>
      <c r="G828" s="43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9"/>
      <c r="BQ828" s="39"/>
      <c r="BR828" s="39"/>
      <c r="BS828" s="39"/>
      <c r="BT828" s="39"/>
      <c r="BU828" s="39"/>
      <c r="BV828" s="39"/>
      <c r="BW828" s="39"/>
      <c r="BX828" s="39"/>
      <c r="BY828" s="39"/>
      <c r="BZ828" s="39"/>
      <c r="CA828" s="39"/>
      <c r="CB828" s="39"/>
      <c r="CC828" s="39"/>
      <c r="CD828" s="39"/>
      <c r="CE828" s="39"/>
      <c r="CF828" s="39"/>
      <c r="CG828" s="39"/>
      <c r="CH828" s="39"/>
      <c r="CI828" s="39"/>
      <c r="CJ828" s="39"/>
      <c r="CK828" s="39"/>
      <c r="CL828" s="39"/>
      <c r="CM828" s="39"/>
      <c r="CN828" s="39"/>
      <c r="CO828" s="39"/>
      <c r="CP828" s="39"/>
      <c r="CQ828" s="39"/>
      <c r="CR828" s="39"/>
      <c r="CS828" s="39"/>
    </row>
    <row r="829" spans="1:97" s="22" customFormat="1" ht="12.75">
      <c r="A829" s="43"/>
      <c r="G829" s="43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9"/>
      <c r="BQ829" s="39"/>
      <c r="BR829" s="39"/>
      <c r="BS829" s="39"/>
      <c r="BT829" s="39"/>
      <c r="BU829" s="39"/>
      <c r="BV829" s="39"/>
      <c r="BW829" s="39"/>
      <c r="BX829" s="39"/>
      <c r="BY829" s="39"/>
      <c r="BZ829" s="39"/>
      <c r="CA829" s="39"/>
      <c r="CB829" s="39"/>
      <c r="CC829" s="39"/>
      <c r="CD829" s="39"/>
      <c r="CE829" s="39"/>
      <c r="CF829" s="39"/>
      <c r="CG829" s="39"/>
      <c r="CH829" s="39"/>
      <c r="CI829" s="39"/>
      <c r="CJ829" s="39"/>
      <c r="CK829" s="39"/>
      <c r="CL829" s="39"/>
      <c r="CM829" s="39"/>
      <c r="CN829" s="39"/>
      <c r="CO829" s="39"/>
      <c r="CP829" s="39"/>
      <c r="CQ829" s="39"/>
      <c r="CR829" s="39"/>
      <c r="CS829" s="39"/>
    </row>
    <row r="830" spans="1:97" s="22" customFormat="1" ht="12.75">
      <c r="A830" s="43"/>
      <c r="G830" s="43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9"/>
      <c r="BQ830" s="39"/>
      <c r="BR830" s="39"/>
      <c r="BS830" s="39"/>
      <c r="BT830" s="39"/>
      <c r="BU830" s="39"/>
      <c r="BV830" s="39"/>
      <c r="BW830" s="39"/>
      <c r="BX830" s="39"/>
      <c r="BY830" s="39"/>
      <c r="BZ830" s="39"/>
      <c r="CA830" s="39"/>
      <c r="CB830" s="39"/>
      <c r="CC830" s="39"/>
      <c r="CD830" s="39"/>
      <c r="CE830" s="39"/>
      <c r="CF830" s="39"/>
      <c r="CG830" s="39"/>
      <c r="CH830" s="39"/>
      <c r="CI830" s="39"/>
      <c r="CJ830" s="39"/>
      <c r="CK830" s="39"/>
      <c r="CL830" s="39"/>
      <c r="CM830" s="39"/>
      <c r="CN830" s="39"/>
      <c r="CO830" s="39"/>
      <c r="CP830" s="39"/>
      <c r="CQ830" s="39"/>
      <c r="CR830" s="39"/>
      <c r="CS830" s="39"/>
    </row>
    <row r="831" spans="1:97" s="22" customFormat="1" ht="12.75">
      <c r="A831" s="43"/>
      <c r="G831" s="43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9"/>
      <c r="BQ831" s="39"/>
      <c r="BR831" s="39"/>
      <c r="BS831" s="39"/>
      <c r="BT831" s="39"/>
      <c r="BU831" s="39"/>
      <c r="BV831" s="39"/>
      <c r="BW831" s="39"/>
      <c r="BX831" s="39"/>
      <c r="BY831" s="39"/>
      <c r="BZ831" s="39"/>
      <c r="CA831" s="39"/>
      <c r="CB831" s="39"/>
      <c r="CC831" s="39"/>
      <c r="CD831" s="39"/>
      <c r="CE831" s="39"/>
      <c r="CF831" s="39"/>
      <c r="CG831" s="39"/>
      <c r="CH831" s="39"/>
      <c r="CI831" s="39"/>
      <c r="CJ831" s="39"/>
      <c r="CK831" s="39"/>
      <c r="CL831" s="39"/>
      <c r="CM831" s="39"/>
      <c r="CN831" s="39"/>
      <c r="CO831" s="39"/>
      <c r="CP831" s="39"/>
      <c r="CQ831" s="39"/>
      <c r="CR831" s="39"/>
      <c r="CS831" s="39"/>
    </row>
    <row r="832" spans="1:97" s="22" customFormat="1" ht="12.75">
      <c r="A832" s="43"/>
      <c r="G832" s="43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9"/>
      <c r="BQ832" s="39"/>
      <c r="BR832" s="39"/>
      <c r="BS832" s="39"/>
      <c r="BT832" s="39"/>
      <c r="BU832" s="39"/>
      <c r="BV832" s="39"/>
      <c r="BW832" s="39"/>
      <c r="BX832" s="39"/>
      <c r="BY832" s="39"/>
      <c r="BZ832" s="39"/>
      <c r="CA832" s="39"/>
      <c r="CB832" s="39"/>
      <c r="CC832" s="39"/>
      <c r="CD832" s="39"/>
      <c r="CE832" s="39"/>
      <c r="CF832" s="39"/>
      <c r="CG832" s="39"/>
      <c r="CH832" s="39"/>
      <c r="CI832" s="39"/>
      <c r="CJ832" s="39"/>
      <c r="CK832" s="39"/>
      <c r="CL832" s="39"/>
      <c r="CM832" s="39"/>
      <c r="CN832" s="39"/>
      <c r="CO832" s="39"/>
      <c r="CP832" s="39"/>
      <c r="CQ832" s="39"/>
      <c r="CR832" s="39"/>
      <c r="CS832" s="39"/>
    </row>
    <row r="833" spans="1:97" s="22" customFormat="1" ht="12.75">
      <c r="A833" s="43"/>
      <c r="G833" s="43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9"/>
      <c r="BQ833" s="39"/>
      <c r="BR833" s="39"/>
      <c r="BS833" s="39"/>
      <c r="BT833" s="39"/>
      <c r="BU833" s="39"/>
      <c r="BV833" s="39"/>
      <c r="BW833" s="39"/>
      <c r="BX833" s="39"/>
      <c r="BY833" s="39"/>
      <c r="BZ833" s="39"/>
      <c r="CA833" s="39"/>
      <c r="CB833" s="39"/>
      <c r="CC833" s="39"/>
      <c r="CD833" s="39"/>
      <c r="CE833" s="39"/>
      <c r="CF833" s="39"/>
      <c r="CG833" s="39"/>
      <c r="CH833" s="39"/>
      <c r="CI833" s="39"/>
      <c r="CJ833" s="39"/>
      <c r="CK833" s="39"/>
      <c r="CL833" s="39"/>
      <c r="CM833" s="39"/>
      <c r="CN833" s="39"/>
      <c r="CO833" s="39"/>
      <c r="CP833" s="39"/>
      <c r="CQ833" s="39"/>
      <c r="CR833" s="39"/>
      <c r="CS833" s="39"/>
    </row>
    <row r="834" spans="1:97" s="22" customFormat="1" ht="12.75">
      <c r="A834" s="43"/>
      <c r="G834" s="43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9"/>
      <c r="BQ834" s="39"/>
      <c r="BR834" s="39"/>
      <c r="BS834" s="39"/>
      <c r="BT834" s="39"/>
      <c r="BU834" s="39"/>
      <c r="BV834" s="39"/>
      <c r="BW834" s="39"/>
      <c r="BX834" s="39"/>
      <c r="BY834" s="39"/>
      <c r="BZ834" s="39"/>
      <c r="CA834" s="39"/>
      <c r="CB834" s="39"/>
      <c r="CC834" s="39"/>
      <c r="CD834" s="39"/>
      <c r="CE834" s="39"/>
      <c r="CF834" s="39"/>
      <c r="CG834" s="39"/>
      <c r="CH834" s="39"/>
      <c r="CI834" s="39"/>
      <c r="CJ834" s="39"/>
      <c r="CK834" s="39"/>
      <c r="CL834" s="39"/>
      <c r="CM834" s="39"/>
      <c r="CN834" s="39"/>
      <c r="CO834" s="39"/>
      <c r="CP834" s="39"/>
      <c r="CQ834" s="39"/>
      <c r="CR834" s="39"/>
      <c r="CS834" s="39"/>
    </row>
    <row r="835" spans="1:97" s="22" customFormat="1" ht="12.75">
      <c r="A835" s="43"/>
      <c r="G835" s="43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9"/>
      <c r="BQ835" s="39"/>
      <c r="BR835" s="39"/>
      <c r="BS835" s="39"/>
      <c r="BT835" s="39"/>
      <c r="BU835" s="39"/>
      <c r="BV835" s="39"/>
      <c r="BW835" s="39"/>
      <c r="BX835" s="39"/>
      <c r="BY835" s="39"/>
      <c r="BZ835" s="39"/>
      <c r="CA835" s="39"/>
      <c r="CB835" s="39"/>
      <c r="CC835" s="39"/>
      <c r="CD835" s="39"/>
      <c r="CE835" s="39"/>
      <c r="CF835" s="39"/>
      <c r="CG835" s="39"/>
      <c r="CH835" s="39"/>
      <c r="CI835" s="39"/>
      <c r="CJ835" s="39"/>
      <c r="CK835" s="39"/>
      <c r="CL835" s="39"/>
      <c r="CM835" s="39"/>
      <c r="CN835" s="39"/>
      <c r="CO835" s="39"/>
      <c r="CP835" s="39"/>
      <c r="CQ835" s="39"/>
      <c r="CR835" s="39"/>
      <c r="CS835" s="39"/>
    </row>
    <row r="836" spans="1:97" s="22" customFormat="1" ht="12.75">
      <c r="A836" s="43"/>
      <c r="G836" s="43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9"/>
      <c r="BQ836" s="39"/>
      <c r="BR836" s="39"/>
      <c r="BS836" s="39"/>
      <c r="BT836" s="39"/>
      <c r="BU836" s="39"/>
      <c r="BV836" s="39"/>
      <c r="BW836" s="39"/>
      <c r="BX836" s="39"/>
      <c r="BY836" s="39"/>
      <c r="BZ836" s="39"/>
      <c r="CA836" s="39"/>
      <c r="CB836" s="39"/>
      <c r="CC836" s="39"/>
      <c r="CD836" s="39"/>
      <c r="CE836" s="39"/>
      <c r="CF836" s="39"/>
      <c r="CG836" s="39"/>
      <c r="CH836" s="39"/>
      <c r="CI836" s="39"/>
      <c r="CJ836" s="39"/>
      <c r="CK836" s="39"/>
      <c r="CL836" s="39"/>
      <c r="CM836" s="39"/>
      <c r="CN836" s="39"/>
      <c r="CO836" s="39"/>
      <c r="CP836" s="39"/>
      <c r="CQ836" s="39"/>
      <c r="CR836" s="39"/>
      <c r="CS836" s="39"/>
    </row>
    <row r="837" spans="1:97" s="22" customFormat="1" ht="12.75">
      <c r="A837" s="43"/>
      <c r="G837" s="43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9"/>
      <c r="BQ837" s="39"/>
      <c r="BR837" s="39"/>
      <c r="BS837" s="39"/>
      <c r="BT837" s="39"/>
      <c r="BU837" s="39"/>
      <c r="BV837" s="39"/>
      <c r="BW837" s="39"/>
      <c r="BX837" s="39"/>
      <c r="BY837" s="39"/>
      <c r="BZ837" s="39"/>
      <c r="CA837" s="39"/>
      <c r="CB837" s="39"/>
      <c r="CC837" s="39"/>
      <c r="CD837" s="39"/>
      <c r="CE837" s="39"/>
      <c r="CF837" s="39"/>
      <c r="CG837" s="39"/>
      <c r="CH837" s="39"/>
      <c r="CI837" s="39"/>
      <c r="CJ837" s="39"/>
      <c r="CK837" s="39"/>
      <c r="CL837" s="39"/>
      <c r="CM837" s="39"/>
      <c r="CN837" s="39"/>
      <c r="CO837" s="39"/>
      <c r="CP837" s="39"/>
      <c r="CQ837" s="39"/>
      <c r="CR837" s="39"/>
      <c r="CS837" s="39"/>
    </row>
    <row r="838" spans="1:97" s="22" customFormat="1" ht="12.75">
      <c r="A838" s="43"/>
      <c r="G838" s="43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39"/>
      <c r="BQ838" s="39"/>
      <c r="BR838" s="39"/>
      <c r="BS838" s="39"/>
      <c r="BT838" s="39"/>
      <c r="BU838" s="39"/>
      <c r="BV838" s="39"/>
      <c r="BW838" s="39"/>
      <c r="BX838" s="39"/>
      <c r="BY838" s="39"/>
      <c r="BZ838" s="39"/>
      <c r="CA838" s="39"/>
      <c r="CB838" s="39"/>
      <c r="CC838" s="39"/>
      <c r="CD838" s="39"/>
      <c r="CE838" s="39"/>
      <c r="CF838" s="39"/>
      <c r="CG838" s="39"/>
      <c r="CH838" s="39"/>
      <c r="CI838" s="39"/>
      <c r="CJ838" s="39"/>
      <c r="CK838" s="39"/>
      <c r="CL838" s="39"/>
      <c r="CM838" s="39"/>
      <c r="CN838" s="39"/>
      <c r="CO838" s="39"/>
      <c r="CP838" s="39"/>
      <c r="CQ838" s="39"/>
      <c r="CR838" s="39"/>
      <c r="CS838" s="39"/>
    </row>
    <row r="839" spans="1:97" s="22" customFormat="1" ht="12.75">
      <c r="A839" s="43"/>
      <c r="G839" s="43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9"/>
      <c r="BQ839" s="39"/>
      <c r="BR839" s="39"/>
      <c r="BS839" s="39"/>
      <c r="BT839" s="39"/>
      <c r="BU839" s="39"/>
      <c r="BV839" s="39"/>
      <c r="BW839" s="39"/>
      <c r="BX839" s="39"/>
      <c r="BY839" s="39"/>
      <c r="BZ839" s="39"/>
      <c r="CA839" s="39"/>
      <c r="CB839" s="39"/>
      <c r="CC839" s="39"/>
      <c r="CD839" s="39"/>
      <c r="CE839" s="39"/>
      <c r="CF839" s="39"/>
      <c r="CG839" s="39"/>
      <c r="CH839" s="39"/>
      <c r="CI839" s="39"/>
      <c r="CJ839" s="39"/>
      <c r="CK839" s="39"/>
      <c r="CL839" s="39"/>
      <c r="CM839" s="39"/>
      <c r="CN839" s="39"/>
      <c r="CO839" s="39"/>
      <c r="CP839" s="39"/>
      <c r="CQ839" s="39"/>
      <c r="CR839" s="39"/>
      <c r="CS839" s="39"/>
    </row>
    <row r="840" spans="1:97" s="22" customFormat="1" ht="12.75">
      <c r="A840" s="43"/>
      <c r="G840" s="43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9"/>
      <c r="BQ840" s="39"/>
      <c r="BR840" s="39"/>
      <c r="BS840" s="39"/>
      <c r="BT840" s="39"/>
      <c r="BU840" s="39"/>
      <c r="BV840" s="39"/>
      <c r="BW840" s="39"/>
      <c r="BX840" s="39"/>
      <c r="BY840" s="39"/>
      <c r="BZ840" s="39"/>
      <c r="CA840" s="39"/>
      <c r="CB840" s="39"/>
      <c r="CC840" s="39"/>
      <c r="CD840" s="39"/>
      <c r="CE840" s="39"/>
      <c r="CF840" s="39"/>
      <c r="CG840" s="39"/>
      <c r="CH840" s="39"/>
      <c r="CI840" s="39"/>
      <c r="CJ840" s="39"/>
      <c r="CK840" s="39"/>
      <c r="CL840" s="39"/>
      <c r="CM840" s="39"/>
      <c r="CN840" s="39"/>
      <c r="CO840" s="39"/>
      <c r="CP840" s="39"/>
      <c r="CQ840" s="39"/>
      <c r="CR840" s="39"/>
      <c r="CS840" s="39"/>
    </row>
    <row r="841" spans="1:97" s="22" customFormat="1" ht="12.75">
      <c r="A841" s="43"/>
      <c r="G841" s="43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9"/>
      <c r="BQ841" s="39"/>
      <c r="BR841" s="39"/>
      <c r="BS841" s="39"/>
      <c r="BT841" s="39"/>
      <c r="BU841" s="39"/>
      <c r="BV841" s="39"/>
      <c r="BW841" s="39"/>
      <c r="BX841" s="39"/>
      <c r="BY841" s="39"/>
      <c r="BZ841" s="39"/>
      <c r="CA841" s="39"/>
      <c r="CB841" s="39"/>
      <c r="CC841" s="39"/>
      <c r="CD841" s="39"/>
      <c r="CE841" s="39"/>
      <c r="CF841" s="39"/>
      <c r="CG841" s="39"/>
      <c r="CH841" s="39"/>
      <c r="CI841" s="39"/>
      <c r="CJ841" s="39"/>
      <c r="CK841" s="39"/>
      <c r="CL841" s="39"/>
      <c r="CM841" s="39"/>
      <c r="CN841" s="39"/>
      <c r="CO841" s="39"/>
      <c r="CP841" s="39"/>
      <c r="CQ841" s="39"/>
      <c r="CR841" s="39"/>
      <c r="CS841" s="39"/>
    </row>
    <row r="842" spans="1:97" s="22" customFormat="1" ht="12.75">
      <c r="A842" s="43"/>
      <c r="G842" s="43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9"/>
      <c r="BQ842" s="39"/>
      <c r="BR842" s="39"/>
      <c r="BS842" s="39"/>
      <c r="BT842" s="39"/>
      <c r="BU842" s="39"/>
      <c r="BV842" s="39"/>
      <c r="BW842" s="39"/>
      <c r="BX842" s="39"/>
      <c r="BY842" s="39"/>
      <c r="BZ842" s="39"/>
      <c r="CA842" s="39"/>
      <c r="CB842" s="39"/>
      <c r="CC842" s="39"/>
      <c r="CD842" s="39"/>
      <c r="CE842" s="39"/>
      <c r="CF842" s="39"/>
      <c r="CG842" s="39"/>
      <c r="CH842" s="39"/>
      <c r="CI842" s="39"/>
      <c r="CJ842" s="39"/>
      <c r="CK842" s="39"/>
      <c r="CL842" s="39"/>
      <c r="CM842" s="39"/>
      <c r="CN842" s="39"/>
      <c r="CO842" s="39"/>
      <c r="CP842" s="39"/>
      <c r="CQ842" s="39"/>
      <c r="CR842" s="39"/>
      <c r="CS842" s="39"/>
    </row>
    <row r="843" spans="1:97" s="22" customFormat="1" ht="12.75">
      <c r="A843" s="43"/>
      <c r="G843" s="43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9"/>
      <c r="BQ843" s="39"/>
      <c r="BR843" s="39"/>
      <c r="BS843" s="39"/>
      <c r="BT843" s="39"/>
      <c r="BU843" s="39"/>
      <c r="BV843" s="39"/>
      <c r="BW843" s="39"/>
      <c r="BX843" s="39"/>
      <c r="BY843" s="39"/>
      <c r="BZ843" s="39"/>
      <c r="CA843" s="39"/>
      <c r="CB843" s="39"/>
      <c r="CC843" s="39"/>
      <c r="CD843" s="39"/>
      <c r="CE843" s="39"/>
      <c r="CF843" s="39"/>
      <c r="CG843" s="39"/>
      <c r="CH843" s="39"/>
      <c r="CI843" s="39"/>
      <c r="CJ843" s="39"/>
      <c r="CK843" s="39"/>
      <c r="CL843" s="39"/>
      <c r="CM843" s="39"/>
      <c r="CN843" s="39"/>
      <c r="CO843" s="39"/>
      <c r="CP843" s="39"/>
      <c r="CQ843" s="39"/>
      <c r="CR843" s="39"/>
      <c r="CS843" s="39"/>
    </row>
    <row r="844" spans="1:97" s="22" customFormat="1" ht="12.75">
      <c r="A844" s="43"/>
      <c r="G844" s="43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9"/>
      <c r="BQ844" s="39"/>
      <c r="BR844" s="39"/>
      <c r="BS844" s="39"/>
      <c r="BT844" s="39"/>
      <c r="BU844" s="39"/>
      <c r="BV844" s="39"/>
      <c r="BW844" s="39"/>
      <c r="BX844" s="39"/>
      <c r="BY844" s="39"/>
      <c r="BZ844" s="39"/>
      <c r="CA844" s="39"/>
      <c r="CB844" s="39"/>
      <c r="CC844" s="39"/>
      <c r="CD844" s="39"/>
      <c r="CE844" s="39"/>
      <c r="CF844" s="39"/>
      <c r="CG844" s="39"/>
      <c r="CH844" s="39"/>
      <c r="CI844" s="39"/>
      <c r="CJ844" s="39"/>
      <c r="CK844" s="39"/>
      <c r="CL844" s="39"/>
      <c r="CM844" s="39"/>
      <c r="CN844" s="39"/>
      <c r="CO844" s="39"/>
      <c r="CP844" s="39"/>
      <c r="CQ844" s="39"/>
      <c r="CR844" s="39"/>
      <c r="CS844" s="39"/>
    </row>
    <row r="845" spans="1:97" s="22" customFormat="1" ht="12.75">
      <c r="A845" s="43"/>
      <c r="G845" s="43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9"/>
      <c r="BQ845" s="39"/>
      <c r="BR845" s="39"/>
      <c r="BS845" s="39"/>
      <c r="BT845" s="39"/>
      <c r="BU845" s="39"/>
      <c r="BV845" s="39"/>
      <c r="BW845" s="39"/>
      <c r="BX845" s="39"/>
      <c r="BY845" s="39"/>
      <c r="BZ845" s="39"/>
      <c r="CA845" s="39"/>
      <c r="CB845" s="39"/>
      <c r="CC845" s="39"/>
      <c r="CD845" s="39"/>
      <c r="CE845" s="39"/>
      <c r="CF845" s="39"/>
      <c r="CG845" s="39"/>
      <c r="CH845" s="39"/>
      <c r="CI845" s="39"/>
      <c r="CJ845" s="39"/>
      <c r="CK845" s="39"/>
      <c r="CL845" s="39"/>
      <c r="CM845" s="39"/>
      <c r="CN845" s="39"/>
      <c r="CO845" s="39"/>
      <c r="CP845" s="39"/>
      <c r="CQ845" s="39"/>
      <c r="CR845" s="39"/>
      <c r="CS845" s="39"/>
    </row>
    <row r="846" spans="1:97" s="22" customFormat="1" ht="12.75">
      <c r="A846" s="43"/>
      <c r="G846" s="43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9"/>
      <c r="BQ846" s="39"/>
      <c r="BR846" s="39"/>
      <c r="BS846" s="39"/>
      <c r="BT846" s="39"/>
      <c r="BU846" s="39"/>
      <c r="BV846" s="39"/>
      <c r="BW846" s="39"/>
      <c r="BX846" s="39"/>
      <c r="BY846" s="39"/>
      <c r="BZ846" s="39"/>
      <c r="CA846" s="39"/>
      <c r="CB846" s="39"/>
      <c r="CC846" s="39"/>
      <c r="CD846" s="39"/>
      <c r="CE846" s="39"/>
      <c r="CF846" s="39"/>
      <c r="CG846" s="39"/>
      <c r="CH846" s="39"/>
      <c r="CI846" s="39"/>
      <c r="CJ846" s="39"/>
      <c r="CK846" s="39"/>
      <c r="CL846" s="39"/>
      <c r="CM846" s="39"/>
      <c r="CN846" s="39"/>
      <c r="CO846" s="39"/>
      <c r="CP846" s="39"/>
      <c r="CQ846" s="39"/>
      <c r="CR846" s="39"/>
      <c r="CS846" s="39"/>
    </row>
    <row r="847" spans="1:97" s="22" customFormat="1" ht="12.75">
      <c r="A847" s="43"/>
      <c r="G847" s="43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9"/>
      <c r="BQ847" s="39"/>
      <c r="BR847" s="39"/>
      <c r="BS847" s="39"/>
      <c r="BT847" s="39"/>
      <c r="BU847" s="39"/>
      <c r="BV847" s="39"/>
      <c r="BW847" s="39"/>
      <c r="BX847" s="39"/>
      <c r="BY847" s="39"/>
      <c r="BZ847" s="39"/>
      <c r="CA847" s="39"/>
      <c r="CB847" s="39"/>
      <c r="CC847" s="39"/>
      <c r="CD847" s="39"/>
      <c r="CE847" s="39"/>
      <c r="CF847" s="39"/>
      <c r="CG847" s="39"/>
      <c r="CH847" s="39"/>
      <c r="CI847" s="39"/>
      <c r="CJ847" s="39"/>
      <c r="CK847" s="39"/>
      <c r="CL847" s="39"/>
      <c r="CM847" s="39"/>
      <c r="CN847" s="39"/>
      <c r="CO847" s="39"/>
      <c r="CP847" s="39"/>
      <c r="CQ847" s="39"/>
      <c r="CR847" s="39"/>
      <c r="CS847" s="39"/>
    </row>
    <row r="848" spans="1:97" s="22" customFormat="1" ht="12.75">
      <c r="A848" s="43"/>
      <c r="G848" s="43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9"/>
      <c r="BQ848" s="39"/>
      <c r="BR848" s="39"/>
      <c r="BS848" s="39"/>
      <c r="BT848" s="39"/>
      <c r="BU848" s="39"/>
      <c r="BV848" s="39"/>
      <c r="BW848" s="39"/>
      <c r="BX848" s="39"/>
      <c r="BY848" s="39"/>
      <c r="BZ848" s="39"/>
      <c r="CA848" s="39"/>
      <c r="CB848" s="39"/>
      <c r="CC848" s="39"/>
      <c r="CD848" s="39"/>
      <c r="CE848" s="39"/>
      <c r="CF848" s="39"/>
      <c r="CG848" s="39"/>
      <c r="CH848" s="39"/>
      <c r="CI848" s="39"/>
      <c r="CJ848" s="39"/>
      <c r="CK848" s="39"/>
      <c r="CL848" s="39"/>
      <c r="CM848" s="39"/>
      <c r="CN848" s="39"/>
      <c r="CO848" s="39"/>
      <c r="CP848" s="39"/>
      <c r="CQ848" s="39"/>
      <c r="CR848" s="39"/>
      <c r="CS848" s="39"/>
    </row>
    <row r="849" spans="1:97" s="22" customFormat="1" ht="12.75">
      <c r="A849" s="43"/>
      <c r="G849" s="43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9"/>
      <c r="BQ849" s="39"/>
      <c r="BR849" s="39"/>
      <c r="BS849" s="39"/>
      <c r="BT849" s="39"/>
      <c r="BU849" s="39"/>
      <c r="BV849" s="39"/>
      <c r="BW849" s="39"/>
      <c r="BX849" s="39"/>
      <c r="BY849" s="39"/>
      <c r="BZ849" s="39"/>
      <c r="CA849" s="39"/>
      <c r="CB849" s="39"/>
      <c r="CC849" s="39"/>
      <c r="CD849" s="39"/>
      <c r="CE849" s="39"/>
      <c r="CF849" s="39"/>
      <c r="CG849" s="39"/>
      <c r="CH849" s="39"/>
      <c r="CI849" s="39"/>
      <c r="CJ849" s="39"/>
      <c r="CK849" s="39"/>
      <c r="CL849" s="39"/>
      <c r="CM849" s="39"/>
      <c r="CN849" s="39"/>
      <c r="CO849" s="39"/>
      <c r="CP849" s="39"/>
      <c r="CQ849" s="39"/>
      <c r="CR849" s="39"/>
      <c r="CS849" s="39"/>
    </row>
    <row r="850" spans="1:97" s="22" customFormat="1" ht="12.75">
      <c r="A850" s="43"/>
      <c r="G850" s="43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9"/>
      <c r="BQ850" s="39"/>
      <c r="BR850" s="39"/>
      <c r="BS850" s="39"/>
      <c r="BT850" s="39"/>
      <c r="BU850" s="39"/>
      <c r="BV850" s="39"/>
      <c r="BW850" s="39"/>
      <c r="BX850" s="39"/>
      <c r="BY850" s="39"/>
      <c r="BZ850" s="39"/>
      <c r="CA850" s="39"/>
      <c r="CB850" s="39"/>
      <c r="CC850" s="39"/>
      <c r="CD850" s="39"/>
      <c r="CE850" s="39"/>
      <c r="CF850" s="39"/>
      <c r="CG850" s="39"/>
      <c r="CH850" s="39"/>
      <c r="CI850" s="39"/>
      <c r="CJ850" s="39"/>
      <c r="CK850" s="39"/>
      <c r="CL850" s="39"/>
      <c r="CM850" s="39"/>
      <c r="CN850" s="39"/>
      <c r="CO850" s="39"/>
      <c r="CP850" s="39"/>
      <c r="CQ850" s="39"/>
      <c r="CR850" s="39"/>
      <c r="CS850" s="39"/>
    </row>
    <row r="851" spans="1:97" s="22" customFormat="1" ht="12.75">
      <c r="A851" s="43"/>
      <c r="G851" s="43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9"/>
      <c r="BQ851" s="39"/>
      <c r="BR851" s="39"/>
      <c r="BS851" s="39"/>
      <c r="BT851" s="39"/>
      <c r="BU851" s="39"/>
      <c r="BV851" s="39"/>
      <c r="BW851" s="39"/>
      <c r="BX851" s="39"/>
      <c r="BY851" s="39"/>
      <c r="BZ851" s="39"/>
      <c r="CA851" s="39"/>
      <c r="CB851" s="39"/>
      <c r="CC851" s="39"/>
      <c r="CD851" s="39"/>
      <c r="CE851" s="39"/>
      <c r="CF851" s="39"/>
      <c r="CG851" s="39"/>
      <c r="CH851" s="39"/>
      <c r="CI851" s="39"/>
      <c r="CJ851" s="39"/>
      <c r="CK851" s="39"/>
      <c r="CL851" s="39"/>
      <c r="CM851" s="39"/>
      <c r="CN851" s="39"/>
      <c r="CO851" s="39"/>
      <c r="CP851" s="39"/>
      <c r="CQ851" s="39"/>
      <c r="CR851" s="39"/>
      <c r="CS851" s="39"/>
    </row>
    <row r="852" spans="1:97" s="22" customFormat="1" ht="12.75">
      <c r="A852" s="43"/>
      <c r="G852" s="43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9"/>
      <c r="BQ852" s="39"/>
      <c r="BR852" s="39"/>
      <c r="BS852" s="39"/>
      <c r="BT852" s="39"/>
      <c r="BU852" s="39"/>
      <c r="BV852" s="39"/>
      <c r="BW852" s="39"/>
      <c r="BX852" s="39"/>
      <c r="BY852" s="39"/>
      <c r="BZ852" s="39"/>
      <c r="CA852" s="39"/>
      <c r="CB852" s="39"/>
      <c r="CC852" s="39"/>
      <c r="CD852" s="39"/>
      <c r="CE852" s="39"/>
      <c r="CF852" s="39"/>
      <c r="CG852" s="39"/>
      <c r="CH852" s="39"/>
      <c r="CI852" s="39"/>
      <c r="CJ852" s="39"/>
      <c r="CK852" s="39"/>
      <c r="CL852" s="39"/>
      <c r="CM852" s="39"/>
      <c r="CN852" s="39"/>
      <c r="CO852" s="39"/>
      <c r="CP852" s="39"/>
      <c r="CQ852" s="39"/>
      <c r="CR852" s="39"/>
      <c r="CS852" s="39"/>
    </row>
    <row r="853" spans="1:97" s="22" customFormat="1" ht="12.75">
      <c r="A853" s="43"/>
      <c r="G853" s="43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9"/>
      <c r="BQ853" s="39"/>
      <c r="BR853" s="39"/>
      <c r="BS853" s="39"/>
      <c r="BT853" s="39"/>
      <c r="BU853" s="39"/>
      <c r="BV853" s="39"/>
      <c r="BW853" s="39"/>
      <c r="BX853" s="39"/>
      <c r="BY853" s="39"/>
      <c r="BZ853" s="39"/>
      <c r="CA853" s="39"/>
      <c r="CB853" s="39"/>
      <c r="CC853" s="39"/>
      <c r="CD853" s="39"/>
      <c r="CE853" s="39"/>
      <c r="CF853" s="39"/>
      <c r="CG853" s="39"/>
      <c r="CH853" s="39"/>
      <c r="CI853" s="39"/>
      <c r="CJ853" s="39"/>
      <c r="CK853" s="39"/>
      <c r="CL853" s="39"/>
      <c r="CM853" s="39"/>
      <c r="CN853" s="39"/>
      <c r="CO853" s="39"/>
      <c r="CP853" s="39"/>
      <c r="CQ853" s="39"/>
      <c r="CR853" s="39"/>
      <c r="CS853" s="39"/>
    </row>
    <row r="854" spans="1:97" s="22" customFormat="1" ht="12.75">
      <c r="A854" s="43"/>
      <c r="G854" s="43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9"/>
      <c r="BQ854" s="39"/>
      <c r="BR854" s="39"/>
      <c r="BS854" s="39"/>
      <c r="BT854" s="39"/>
      <c r="BU854" s="39"/>
      <c r="BV854" s="39"/>
      <c r="BW854" s="39"/>
      <c r="BX854" s="39"/>
      <c r="BY854" s="39"/>
      <c r="BZ854" s="39"/>
      <c r="CA854" s="39"/>
      <c r="CB854" s="39"/>
      <c r="CC854" s="39"/>
      <c r="CD854" s="39"/>
      <c r="CE854" s="39"/>
      <c r="CF854" s="39"/>
      <c r="CG854" s="39"/>
      <c r="CH854" s="39"/>
      <c r="CI854" s="39"/>
      <c r="CJ854" s="39"/>
      <c r="CK854" s="39"/>
      <c r="CL854" s="39"/>
      <c r="CM854" s="39"/>
      <c r="CN854" s="39"/>
      <c r="CO854" s="39"/>
      <c r="CP854" s="39"/>
      <c r="CQ854" s="39"/>
      <c r="CR854" s="39"/>
      <c r="CS854" s="39"/>
    </row>
    <row r="855" spans="1:97" s="22" customFormat="1" ht="12.75">
      <c r="A855" s="43"/>
      <c r="G855" s="43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9"/>
      <c r="BQ855" s="39"/>
      <c r="BR855" s="39"/>
      <c r="BS855" s="39"/>
      <c r="BT855" s="39"/>
      <c r="BU855" s="39"/>
      <c r="BV855" s="39"/>
      <c r="BW855" s="39"/>
      <c r="BX855" s="39"/>
      <c r="BY855" s="39"/>
      <c r="BZ855" s="39"/>
      <c r="CA855" s="39"/>
      <c r="CB855" s="39"/>
      <c r="CC855" s="39"/>
      <c r="CD855" s="39"/>
      <c r="CE855" s="39"/>
      <c r="CF855" s="39"/>
      <c r="CG855" s="39"/>
      <c r="CH855" s="39"/>
      <c r="CI855" s="39"/>
      <c r="CJ855" s="39"/>
      <c r="CK855" s="39"/>
      <c r="CL855" s="39"/>
      <c r="CM855" s="39"/>
      <c r="CN855" s="39"/>
      <c r="CO855" s="39"/>
      <c r="CP855" s="39"/>
      <c r="CQ855" s="39"/>
      <c r="CR855" s="39"/>
      <c r="CS855" s="39"/>
    </row>
    <row r="856" spans="1:97" s="22" customFormat="1" ht="12.75">
      <c r="A856" s="43"/>
      <c r="G856" s="43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9"/>
      <c r="BQ856" s="39"/>
      <c r="BR856" s="39"/>
      <c r="BS856" s="39"/>
      <c r="BT856" s="39"/>
      <c r="BU856" s="39"/>
      <c r="BV856" s="39"/>
      <c r="BW856" s="39"/>
      <c r="BX856" s="39"/>
      <c r="BY856" s="39"/>
      <c r="BZ856" s="39"/>
      <c r="CA856" s="39"/>
      <c r="CB856" s="39"/>
      <c r="CC856" s="39"/>
      <c r="CD856" s="39"/>
      <c r="CE856" s="39"/>
      <c r="CF856" s="39"/>
      <c r="CG856" s="39"/>
      <c r="CH856" s="39"/>
      <c r="CI856" s="39"/>
      <c r="CJ856" s="39"/>
      <c r="CK856" s="39"/>
      <c r="CL856" s="39"/>
      <c r="CM856" s="39"/>
      <c r="CN856" s="39"/>
      <c r="CO856" s="39"/>
      <c r="CP856" s="39"/>
      <c r="CQ856" s="39"/>
      <c r="CR856" s="39"/>
      <c r="CS856" s="39"/>
    </row>
    <row r="857" spans="1:97" s="22" customFormat="1" ht="12.75">
      <c r="A857" s="43"/>
      <c r="G857" s="43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9"/>
      <c r="BQ857" s="39"/>
      <c r="BR857" s="39"/>
      <c r="BS857" s="39"/>
      <c r="BT857" s="39"/>
      <c r="BU857" s="39"/>
      <c r="BV857" s="39"/>
      <c r="BW857" s="39"/>
      <c r="BX857" s="39"/>
      <c r="BY857" s="39"/>
      <c r="BZ857" s="39"/>
      <c r="CA857" s="39"/>
      <c r="CB857" s="39"/>
      <c r="CC857" s="39"/>
      <c r="CD857" s="39"/>
      <c r="CE857" s="39"/>
      <c r="CF857" s="39"/>
      <c r="CG857" s="39"/>
      <c r="CH857" s="39"/>
      <c r="CI857" s="39"/>
      <c r="CJ857" s="39"/>
      <c r="CK857" s="39"/>
      <c r="CL857" s="39"/>
      <c r="CM857" s="39"/>
      <c r="CN857" s="39"/>
      <c r="CO857" s="39"/>
      <c r="CP857" s="39"/>
      <c r="CQ857" s="39"/>
      <c r="CR857" s="39"/>
      <c r="CS857" s="39"/>
    </row>
    <row r="858" spans="1:97" s="22" customFormat="1" ht="12.75">
      <c r="A858" s="43"/>
      <c r="G858" s="43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9"/>
      <c r="BQ858" s="39"/>
      <c r="BR858" s="39"/>
      <c r="BS858" s="39"/>
      <c r="BT858" s="39"/>
      <c r="BU858" s="39"/>
      <c r="BV858" s="39"/>
      <c r="BW858" s="39"/>
      <c r="BX858" s="39"/>
      <c r="BY858" s="39"/>
      <c r="BZ858" s="39"/>
      <c r="CA858" s="39"/>
      <c r="CB858" s="39"/>
      <c r="CC858" s="39"/>
      <c r="CD858" s="39"/>
      <c r="CE858" s="39"/>
      <c r="CF858" s="39"/>
      <c r="CG858" s="39"/>
      <c r="CH858" s="39"/>
      <c r="CI858" s="39"/>
      <c r="CJ858" s="39"/>
      <c r="CK858" s="39"/>
      <c r="CL858" s="39"/>
      <c r="CM858" s="39"/>
      <c r="CN858" s="39"/>
      <c r="CO858" s="39"/>
      <c r="CP858" s="39"/>
      <c r="CQ858" s="39"/>
      <c r="CR858" s="39"/>
      <c r="CS858" s="39"/>
    </row>
    <row r="859" spans="1:97" s="22" customFormat="1" ht="12.75">
      <c r="A859" s="43"/>
      <c r="G859" s="43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9"/>
      <c r="BQ859" s="39"/>
      <c r="BR859" s="39"/>
      <c r="BS859" s="39"/>
      <c r="BT859" s="39"/>
      <c r="BU859" s="39"/>
      <c r="BV859" s="39"/>
      <c r="BW859" s="39"/>
      <c r="BX859" s="39"/>
      <c r="BY859" s="39"/>
      <c r="BZ859" s="39"/>
      <c r="CA859" s="39"/>
      <c r="CB859" s="39"/>
      <c r="CC859" s="39"/>
      <c r="CD859" s="39"/>
      <c r="CE859" s="39"/>
      <c r="CF859" s="39"/>
      <c r="CG859" s="39"/>
      <c r="CH859" s="39"/>
      <c r="CI859" s="39"/>
      <c r="CJ859" s="39"/>
      <c r="CK859" s="39"/>
      <c r="CL859" s="39"/>
      <c r="CM859" s="39"/>
      <c r="CN859" s="39"/>
      <c r="CO859" s="39"/>
      <c r="CP859" s="39"/>
      <c r="CQ859" s="39"/>
      <c r="CR859" s="39"/>
      <c r="CS859" s="39"/>
    </row>
    <row r="860" spans="1:97" s="22" customFormat="1" ht="12.75">
      <c r="A860" s="43"/>
      <c r="G860" s="43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9"/>
      <c r="BQ860" s="39"/>
      <c r="BR860" s="39"/>
      <c r="BS860" s="39"/>
      <c r="BT860" s="39"/>
      <c r="BU860" s="39"/>
      <c r="BV860" s="39"/>
      <c r="BW860" s="39"/>
      <c r="BX860" s="39"/>
      <c r="BY860" s="39"/>
      <c r="BZ860" s="39"/>
      <c r="CA860" s="39"/>
      <c r="CB860" s="39"/>
      <c r="CC860" s="39"/>
      <c r="CD860" s="39"/>
      <c r="CE860" s="39"/>
      <c r="CF860" s="39"/>
      <c r="CG860" s="39"/>
      <c r="CH860" s="39"/>
      <c r="CI860" s="39"/>
      <c r="CJ860" s="39"/>
      <c r="CK860" s="39"/>
      <c r="CL860" s="39"/>
      <c r="CM860" s="39"/>
      <c r="CN860" s="39"/>
      <c r="CO860" s="39"/>
      <c r="CP860" s="39"/>
      <c r="CQ860" s="39"/>
      <c r="CR860" s="39"/>
      <c r="CS860" s="39"/>
    </row>
    <row r="861" spans="1:97" s="22" customFormat="1" ht="12.75">
      <c r="A861" s="43"/>
      <c r="G861" s="43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9"/>
      <c r="BQ861" s="39"/>
      <c r="BR861" s="39"/>
      <c r="BS861" s="39"/>
      <c r="BT861" s="39"/>
      <c r="BU861" s="39"/>
      <c r="BV861" s="39"/>
      <c r="BW861" s="39"/>
      <c r="BX861" s="39"/>
      <c r="BY861" s="39"/>
      <c r="BZ861" s="39"/>
      <c r="CA861" s="39"/>
      <c r="CB861" s="39"/>
      <c r="CC861" s="39"/>
      <c r="CD861" s="39"/>
      <c r="CE861" s="39"/>
      <c r="CF861" s="39"/>
      <c r="CG861" s="39"/>
      <c r="CH861" s="39"/>
      <c r="CI861" s="39"/>
      <c r="CJ861" s="39"/>
      <c r="CK861" s="39"/>
      <c r="CL861" s="39"/>
      <c r="CM861" s="39"/>
      <c r="CN861" s="39"/>
      <c r="CO861" s="39"/>
      <c r="CP861" s="39"/>
      <c r="CQ861" s="39"/>
      <c r="CR861" s="39"/>
      <c r="CS861" s="39"/>
    </row>
    <row r="862" spans="1:97" s="22" customFormat="1" ht="12.75">
      <c r="A862" s="43"/>
      <c r="G862" s="43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9"/>
      <c r="BQ862" s="39"/>
      <c r="BR862" s="39"/>
      <c r="BS862" s="39"/>
      <c r="BT862" s="39"/>
      <c r="BU862" s="39"/>
      <c r="BV862" s="39"/>
      <c r="BW862" s="39"/>
      <c r="BX862" s="39"/>
      <c r="BY862" s="39"/>
      <c r="BZ862" s="39"/>
      <c r="CA862" s="39"/>
      <c r="CB862" s="39"/>
      <c r="CC862" s="39"/>
      <c r="CD862" s="39"/>
      <c r="CE862" s="39"/>
      <c r="CF862" s="39"/>
      <c r="CG862" s="39"/>
      <c r="CH862" s="39"/>
      <c r="CI862" s="39"/>
      <c r="CJ862" s="39"/>
      <c r="CK862" s="39"/>
      <c r="CL862" s="39"/>
      <c r="CM862" s="39"/>
      <c r="CN862" s="39"/>
      <c r="CO862" s="39"/>
      <c r="CP862" s="39"/>
      <c r="CQ862" s="39"/>
      <c r="CR862" s="39"/>
      <c r="CS862" s="39"/>
    </row>
    <row r="863" spans="1:97" s="22" customFormat="1" ht="12.75">
      <c r="A863" s="43"/>
      <c r="G863" s="43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9"/>
      <c r="BQ863" s="39"/>
      <c r="BR863" s="39"/>
      <c r="BS863" s="39"/>
      <c r="BT863" s="39"/>
      <c r="BU863" s="39"/>
      <c r="BV863" s="39"/>
      <c r="BW863" s="39"/>
      <c r="BX863" s="39"/>
      <c r="BY863" s="39"/>
      <c r="BZ863" s="39"/>
      <c r="CA863" s="39"/>
      <c r="CB863" s="39"/>
      <c r="CC863" s="39"/>
      <c r="CD863" s="39"/>
      <c r="CE863" s="39"/>
      <c r="CF863" s="39"/>
      <c r="CG863" s="39"/>
      <c r="CH863" s="39"/>
      <c r="CI863" s="39"/>
      <c r="CJ863" s="39"/>
      <c r="CK863" s="39"/>
      <c r="CL863" s="39"/>
      <c r="CM863" s="39"/>
      <c r="CN863" s="39"/>
      <c r="CO863" s="39"/>
      <c r="CP863" s="39"/>
      <c r="CQ863" s="39"/>
      <c r="CR863" s="39"/>
      <c r="CS863" s="39"/>
    </row>
    <row r="864" spans="1:97" s="22" customFormat="1" ht="12.75">
      <c r="A864" s="43"/>
      <c r="G864" s="43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9"/>
      <c r="BQ864" s="39"/>
      <c r="BR864" s="39"/>
      <c r="BS864" s="39"/>
      <c r="BT864" s="39"/>
      <c r="BU864" s="39"/>
      <c r="BV864" s="39"/>
      <c r="BW864" s="39"/>
      <c r="BX864" s="39"/>
      <c r="BY864" s="39"/>
      <c r="BZ864" s="39"/>
      <c r="CA864" s="39"/>
      <c r="CB864" s="39"/>
      <c r="CC864" s="39"/>
      <c r="CD864" s="39"/>
      <c r="CE864" s="39"/>
      <c r="CF864" s="39"/>
      <c r="CG864" s="39"/>
      <c r="CH864" s="39"/>
      <c r="CI864" s="39"/>
      <c r="CJ864" s="39"/>
      <c r="CK864" s="39"/>
      <c r="CL864" s="39"/>
      <c r="CM864" s="39"/>
      <c r="CN864" s="39"/>
      <c r="CO864" s="39"/>
      <c r="CP864" s="39"/>
      <c r="CQ864" s="39"/>
      <c r="CR864" s="39"/>
      <c r="CS864" s="39"/>
    </row>
    <row r="865" spans="1:97" s="22" customFormat="1" ht="12.75">
      <c r="A865" s="43"/>
      <c r="G865" s="43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9"/>
      <c r="BQ865" s="39"/>
      <c r="BR865" s="39"/>
      <c r="BS865" s="39"/>
      <c r="BT865" s="39"/>
      <c r="BU865" s="39"/>
      <c r="BV865" s="39"/>
      <c r="BW865" s="39"/>
      <c r="BX865" s="39"/>
      <c r="BY865" s="39"/>
      <c r="BZ865" s="39"/>
      <c r="CA865" s="39"/>
      <c r="CB865" s="39"/>
      <c r="CC865" s="39"/>
      <c r="CD865" s="39"/>
      <c r="CE865" s="39"/>
      <c r="CF865" s="39"/>
      <c r="CG865" s="39"/>
      <c r="CH865" s="39"/>
      <c r="CI865" s="39"/>
      <c r="CJ865" s="39"/>
      <c r="CK865" s="39"/>
      <c r="CL865" s="39"/>
      <c r="CM865" s="39"/>
      <c r="CN865" s="39"/>
      <c r="CO865" s="39"/>
      <c r="CP865" s="39"/>
      <c r="CQ865" s="39"/>
      <c r="CR865" s="39"/>
      <c r="CS865" s="39"/>
    </row>
    <row r="866" spans="1:97" s="22" customFormat="1" ht="12.75">
      <c r="A866" s="43"/>
      <c r="G866" s="43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9"/>
      <c r="BQ866" s="39"/>
      <c r="BR866" s="39"/>
      <c r="BS866" s="39"/>
      <c r="BT866" s="39"/>
      <c r="BU866" s="39"/>
      <c r="BV866" s="39"/>
      <c r="BW866" s="39"/>
      <c r="BX866" s="39"/>
      <c r="BY866" s="39"/>
      <c r="BZ866" s="39"/>
      <c r="CA866" s="39"/>
      <c r="CB866" s="39"/>
      <c r="CC866" s="39"/>
      <c r="CD866" s="39"/>
      <c r="CE866" s="39"/>
      <c r="CF866" s="39"/>
      <c r="CG866" s="39"/>
      <c r="CH866" s="39"/>
      <c r="CI866" s="39"/>
      <c r="CJ866" s="39"/>
      <c r="CK866" s="39"/>
      <c r="CL866" s="39"/>
      <c r="CM866" s="39"/>
      <c r="CN866" s="39"/>
      <c r="CO866" s="39"/>
      <c r="CP866" s="39"/>
      <c r="CQ866" s="39"/>
      <c r="CR866" s="39"/>
      <c r="CS866" s="39"/>
    </row>
    <row r="867" spans="1:97" s="22" customFormat="1" ht="12.75">
      <c r="A867" s="43"/>
      <c r="G867" s="43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9"/>
      <c r="BQ867" s="39"/>
      <c r="BR867" s="39"/>
      <c r="BS867" s="39"/>
      <c r="BT867" s="39"/>
      <c r="BU867" s="39"/>
      <c r="BV867" s="39"/>
      <c r="BW867" s="39"/>
      <c r="BX867" s="39"/>
      <c r="BY867" s="39"/>
      <c r="BZ867" s="39"/>
      <c r="CA867" s="39"/>
      <c r="CB867" s="39"/>
      <c r="CC867" s="39"/>
      <c r="CD867" s="39"/>
      <c r="CE867" s="39"/>
      <c r="CF867" s="39"/>
      <c r="CG867" s="39"/>
      <c r="CH867" s="39"/>
      <c r="CI867" s="39"/>
      <c r="CJ867" s="39"/>
      <c r="CK867" s="39"/>
      <c r="CL867" s="39"/>
      <c r="CM867" s="39"/>
      <c r="CN867" s="39"/>
      <c r="CO867" s="39"/>
      <c r="CP867" s="39"/>
      <c r="CQ867" s="39"/>
      <c r="CR867" s="39"/>
      <c r="CS867" s="39"/>
    </row>
    <row r="868" spans="1:97" s="22" customFormat="1" ht="12.75">
      <c r="A868" s="43"/>
      <c r="G868" s="43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9"/>
      <c r="BQ868" s="39"/>
      <c r="BR868" s="39"/>
      <c r="BS868" s="39"/>
      <c r="BT868" s="39"/>
      <c r="BU868" s="39"/>
      <c r="BV868" s="39"/>
      <c r="BW868" s="39"/>
      <c r="BX868" s="39"/>
      <c r="BY868" s="39"/>
      <c r="BZ868" s="39"/>
      <c r="CA868" s="39"/>
      <c r="CB868" s="39"/>
      <c r="CC868" s="39"/>
      <c r="CD868" s="39"/>
      <c r="CE868" s="39"/>
      <c r="CF868" s="39"/>
      <c r="CG868" s="39"/>
      <c r="CH868" s="39"/>
      <c r="CI868" s="39"/>
      <c r="CJ868" s="39"/>
      <c r="CK868" s="39"/>
      <c r="CL868" s="39"/>
      <c r="CM868" s="39"/>
      <c r="CN868" s="39"/>
      <c r="CO868" s="39"/>
      <c r="CP868" s="39"/>
      <c r="CQ868" s="39"/>
      <c r="CR868" s="39"/>
      <c r="CS868" s="39"/>
    </row>
    <row r="869" spans="1:97" s="22" customFormat="1" ht="12.75">
      <c r="A869" s="43"/>
      <c r="G869" s="43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9"/>
      <c r="BQ869" s="39"/>
      <c r="BR869" s="39"/>
      <c r="BS869" s="39"/>
      <c r="BT869" s="39"/>
      <c r="BU869" s="39"/>
      <c r="BV869" s="39"/>
      <c r="BW869" s="39"/>
      <c r="BX869" s="39"/>
      <c r="BY869" s="39"/>
      <c r="BZ869" s="39"/>
      <c r="CA869" s="39"/>
      <c r="CB869" s="39"/>
      <c r="CC869" s="39"/>
      <c r="CD869" s="39"/>
      <c r="CE869" s="39"/>
      <c r="CF869" s="39"/>
      <c r="CG869" s="39"/>
      <c r="CH869" s="39"/>
      <c r="CI869" s="39"/>
      <c r="CJ869" s="39"/>
      <c r="CK869" s="39"/>
      <c r="CL869" s="39"/>
      <c r="CM869" s="39"/>
      <c r="CN869" s="39"/>
      <c r="CO869" s="39"/>
      <c r="CP869" s="39"/>
      <c r="CQ869" s="39"/>
      <c r="CR869" s="39"/>
      <c r="CS869" s="39"/>
    </row>
    <row r="870" spans="1:97" s="22" customFormat="1" ht="12.75">
      <c r="A870" s="43"/>
      <c r="G870" s="43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9"/>
      <c r="BQ870" s="39"/>
      <c r="BR870" s="39"/>
      <c r="BS870" s="39"/>
      <c r="BT870" s="39"/>
      <c r="BU870" s="39"/>
      <c r="BV870" s="39"/>
      <c r="BW870" s="39"/>
      <c r="BX870" s="39"/>
      <c r="BY870" s="39"/>
      <c r="BZ870" s="39"/>
      <c r="CA870" s="39"/>
      <c r="CB870" s="39"/>
      <c r="CC870" s="39"/>
      <c r="CD870" s="39"/>
      <c r="CE870" s="39"/>
      <c r="CF870" s="39"/>
      <c r="CG870" s="39"/>
      <c r="CH870" s="39"/>
      <c r="CI870" s="39"/>
      <c r="CJ870" s="39"/>
      <c r="CK870" s="39"/>
      <c r="CL870" s="39"/>
      <c r="CM870" s="39"/>
      <c r="CN870" s="39"/>
      <c r="CO870" s="39"/>
      <c r="CP870" s="39"/>
      <c r="CQ870" s="39"/>
      <c r="CR870" s="39"/>
      <c r="CS870" s="39"/>
    </row>
    <row r="871" spans="1:97" s="22" customFormat="1" ht="12.75">
      <c r="A871" s="43"/>
      <c r="G871" s="43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9"/>
      <c r="BQ871" s="39"/>
      <c r="BR871" s="39"/>
      <c r="BS871" s="39"/>
      <c r="BT871" s="39"/>
      <c r="BU871" s="39"/>
      <c r="BV871" s="39"/>
      <c r="BW871" s="39"/>
      <c r="BX871" s="39"/>
      <c r="BY871" s="39"/>
      <c r="BZ871" s="39"/>
      <c r="CA871" s="39"/>
      <c r="CB871" s="39"/>
      <c r="CC871" s="39"/>
      <c r="CD871" s="39"/>
      <c r="CE871" s="39"/>
      <c r="CF871" s="39"/>
      <c r="CG871" s="39"/>
      <c r="CH871" s="39"/>
      <c r="CI871" s="39"/>
      <c r="CJ871" s="39"/>
      <c r="CK871" s="39"/>
      <c r="CL871" s="39"/>
      <c r="CM871" s="39"/>
      <c r="CN871" s="39"/>
      <c r="CO871" s="39"/>
      <c r="CP871" s="39"/>
      <c r="CQ871" s="39"/>
      <c r="CR871" s="39"/>
      <c r="CS871" s="39"/>
    </row>
    <row r="872" spans="1:97" s="22" customFormat="1" ht="12.75">
      <c r="A872" s="43"/>
      <c r="G872" s="43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9"/>
      <c r="BQ872" s="39"/>
      <c r="BR872" s="39"/>
      <c r="BS872" s="39"/>
      <c r="BT872" s="39"/>
      <c r="BU872" s="39"/>
      <c r="BV872" s="39"/>
      <c r="BW872" s="39"/>
      <c r="BX872" s="39"/>
      <c r="BY872" s="39"/>
      <c r="BZ872" s="39"/>
      <c r="CA872" s="39"/>
      <c r="CB872" s="39"/>
      <c r="CC872" s="39"/>
      <c r="CD872" s="39"/>
      <c r="CE872" s="39"/>
      <c r="CF872" s="39"/>
      <c r="CG872" s="39"/>
      <c r="CH872" s="39"/>
      <c r="CI872" s="39"/>
      <c r="CJ872" s="39"/>
      <c r="CK872" s="39"/>
      <c r="CL872" s="39"/>
      <c r="CM872" s="39"/>
      <c r="CN872" s="39"/>
      <c r="CO872" s="39"/>
      <c r="CP872" s="39"/>
      <c r="CQ872" s="39"/>
      <c r="CR872" s="39"/>
      <c r="CS872" s="39"/>
    </row>
    <row r="873" spans="1:97" s="22" customFormat="1" ht="12.75">
      <c r="A873" s="43"/>
      <c r="G873" s="43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9"/>
      <c r="BQ873" s="39"/>
      <c r="BR873" s="39"/>
      <c r="BS873" s="39"/>
      <c r="BT873" s="39"/>
      <c r="BU873" s="39"/>
      <c r="BV873" s="39"/>
      <c r="BW873" s="39"/>
      <c r="BX873" s="39"/>
      <c r="BY873" s="39"/>
      <c r="BZ873" s="39"/>
      <c r="CA873" s="39"/>
      <c r="CB873" s="39"/>
      <c r="CC873" s="39"/>
      <c r="CD873" s="39"/>
      <c r="CE873" s="39"/>
      <c r="CF873" s="39"/>
      <c r="CG873" s="39"/>
      <c r="CH873" s="39"/>
      <c r="CI873" s="39"/>
      <c r="CJ873" s="39"/>
      <c r="CK873" s="39"/>
      <c r="CL873" s="39"/>
      <c r="CM873" s="39"/>
      <c r="CN873" s="39"/>
      <c r="CO873" s="39"/>
      <c r="CP873" s="39"/>
      <c r="CQ873" s="39"/>
      <c r="CR873" s="39"/>
      <c r="CS873" s="39"/>
    </row>
    <row r="874" spans="1:97" s="22" customFormat="1" ht="12.75">
      <c r="A874" s="43"/>
      <c r="G874" s="43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9"/>
      <c r="BQ874" s="39"/>
      <c r="BR874" s="39"/>
      <c r="BS874" s="39"/>
      <c r="BT874" s="39"/>
      <c r="BU874" s="39"/>
      <c r="BV874" s="39"/>
      <c r="BW874" s="39"/>
      <c r="BX874" s="39"/>
      <c r="BY874" s="39"/>
      <c r="BZ874" s="39"/>
      <c r="CA874" s="39"/>
      <c r="CB874" s="39"/>
      <c r="CC874" s="39"/>
      <c r="CD874" s="39"/>
      <c r="CE874" s="39"/>
      <c r="CF874" s="39"/>
      <c r="CG874" s="39"/>
      <c r="CH874" s="39"/>
      <c r="CI874" s="39"/>
      <c r="CJ874" s="39"/>
      <c r="CK874" s="39"/>
      <c r="CL874" s="39"/>
      <c r="CM874" s="39"/>
      <c r="CN874" s="39"/>
      <c r="CO874" s="39"/>
      <c r="CP874" s="39"/>
      <c r="CQ874" s="39"/>
      <c r="CR874" s="39"/>
      <c r="CS874" s="39"/>
    </row>
    <row r="875" spans="1:97" s="22" customFormat="1" ht="12.75">
      <c r="A875" s="43"/>
      <c r="G875" s="43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9"/>
      <c r="BQ875" s="39"/>
      <c r="BR875" s="39"/>
      <c r="BS875" s="39"/>
      <c r="BT875" s="39"/>
      <c r="BU875" s="39"/>
      <c r="BV875" s="39"/>
      <c r="BW875" s="39"/>
      <c r="BX875" s="39"/>
      <c r="BY875" s="39"/>
      <c r="BZ875" s="39"/>
      <c r="CA875" s="39"/>
      <c r="CB875" s="39"/>
      <c r="CC875" s="39"/>
      <c r="CD875" s="39"/>
      <c r="CE875" s="39"/>
      <c r="CF875" s="39"/>
      <c r="CG875" s="39"/>
      <c r="CH875" s="39"/>
      <c r="CI875" s="39"/>
      <c r="CJ875" s="39"/>
      <c r="CK875" s="39"/>
      <c r="CL875" s="39"/>
      <c r="CM875" s="39"/>
      <c r="CN875" s="39"/>
      <c r="CO875" s="39"/>
      <c r="CP875" s="39"/>
      <c r="CQ875" s="39"/>
      <c r="CR875" s="39"/>
      <c r="CS875" s="39"/>
    </row>
    <row r="876" spans="1:97" s="22" customFormat="1" ht="12.75">
      <c r="A876" s="43"/>
      <c r="G876" s="43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9"/>
      <c r="BQ876" s="39"/>
      <c r="BR876" s="39"/>
      <c r="BS876" s="39"/>
      <c r="BT876" s="39"/>
      <c r="BU876" s="39"/>
      <c r="BV876" s="39"/>
      <c r="BW876" s="39"/>
      <c r="BX876" s="39"/>
      <c r="BY876" s="39"/>
      <c r="BZ876" s="39"/>
      <c r="CA876" s="39"/>
      <c r="CB876" s="39"/>
      <c r="CC876" s="39"/>
      <c r="CD876" s="39"/>
      <c r="CE876" s="39"/>
      <c r="CF876" s="39"/>
      <c r="CG876" s="39"/>
      <c r="CH876" s="39"/>
      <c r="CI876" s="39"/>
      <c r="CJ876" s="39"/>
      <c r="CK876" s="39"/>
      <c r="CL876" s="39"/>
      <c r="CM876" s="39"/>
      <c r="CN876" s="39"/>
      <c r="CO876" s="39"/>
      <c r="CP876" s="39"/>
      <c r="CQ876" s="39"/>
      <c r="CR876" s="39"/>
      <c r="CS876" s="39"/>
    </row>
    <row r="877" spans="1:97" s="22" customFormat="1" ht="12.75">
      <c r="A877" s="43"/>
      <c r="G877" s="43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9"/>
      <c r="BQ877" s="39"/>
      <c r="BR877" s="39"/>
      <c r="BS877" s="39"/>
      <c r="BT877" s="39"/>
      <c r="BU877" s="39"/>
      <c r="BV877" s="39"/>
      <c r="BW877" s="39"/>
      <c r="BX877" s="39"/>
      <c r="BY877" s="39"/>
      <c r="BZ877" s="39"/>
      <c r="CA877" s="39"/>
      <c r="CB877" s="39"/>
      <c r="CC877" s="39"/>
      <c r="CD877" s="39"/>
      <c r="CE877" s="39"/>
      <c r="CF877" s="39"/>
      <c r="CG877" s="39"/>
      <c r="CH877" s="39"/>
      <c r="CI877" s="39"/>
      <c r="CJ877" s="39"/>
      <c r="CK877" s="39"/>
      <c r="CL877" s="39"/>
      <c r="CM877" s="39"/>
      <c r="CN877" s="39"/>
      <c r="CO877" s="39"/>
      <c r="CP877" s="39"/>
      <c r="CQ877" s="39"/>
      <c r="CR877" s="39"/>
      <c r="CS877" s="39"/>
    </row>
    <row r="878" spans="1:97" s="22" customFormat="1" ht="12.75">
      <c r="A878" s="43"/>
      <c r="G878" s="43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9"/>
      <c r="BQ878" s="39"/>
      <c r="BR878" s="39"/>
      <c r="BS878" s="39"/>
      <c r="BT878" s="39"/>
      <c r="BU878" s="39"/>
      <c r="BV878" s="39"/>
      <c r="BW878" s="39"/>
      <c r="BX878" s="39"/>
      <c r="BY878" s="39"/>
      <c r="BZ878" s="39"/>
      <c r="CA878" s="39"/>
      <c r="CB878" s="39"/>
      <c r="CC878" s="39"/>
      <c r="CD878" s="39"/>
      <c r="CE878" s="39"/>
      <c r="CF878" s="39"/>
      <c r="CG878" s="39"/>
      <c r="CH878" s="39"/>
      <c r="CI878" s="39"/>
      <c r="CJ878" s="39"/>
      <c r="CK878" s="39"/>
      <c r="CL878" s="39"/>
      <c r="CM878" s="39"/>
      <c r="CN878" s="39"/>
      <c r="CO878" s="39"/>
      <c r="CP878" s="39"/>
      <c r="CQ878" s="39"/>
      <c r="CR878" s="39"/>
      <c r="CS878" s="39"/>
    </row>
    <row r="879" spans="1:97" s="22" customFormat="1" ht="12.75">
      <c r="A879" s="43"/>
      <c r="G879" s="43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9"/>
      <c r="BQ879" s="39"/>
      <c r="BR879" s="39"/>
      <c r="BS879" s="39"/>
      <c r="BT879" s="39"/>
      <c r="BU879" s="39"/>
      <c r="BV879" s="39"/>
      <c r="BW879" s="39"/>
      <c r="BX879" s="39"/>
      <c r="BY879" s="39"/>
      <c r="BZ879" s="39"/>
      <c r="CA879" s="39"/>
      <c r="CB879" s="39"/>
      <c r="CC879" s="39"/>
      <c r="CD879" s="39"/>
      <c r="CE879" s="39"/>
      <c r="CF879" s="39"/>
      <c r="CG879" s="39"/>
      <c r="CH879" s="39"/>
      <c r="CI879" s="39"/>
      <c r="CJ879" s="39"/>
      <c r="CK879" s="39"/>
      <c r="CL879" s="39"/>
      <c r="CM879" s="39"/>
      <c r="CN879" s="39"/>
      <c r="CO879" s="39"/>
      <c r="CP879" s="39"/>
      <c r="CQ879" s="39"/>
      <c r="CR879" s="39"/>
      <c r="CS879" s="39"/>
    </row>
    <row r="880" spans="1:97" s="22" customFormat="1" ht="12.75">
      <c r="A880" s="43"/>
      <c r="G880" s="43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9"/>
      <c r="BQ880" s="39"/>
      <c r="BR880" s="39"/>
      <c r="BS880" s="39"/>
      <c r="BT880" s="39"/>
      <c r="BU880" s="39"/>
      <c r="BV880" s="39"/>
      <c r="BW880" s="39"/>
      <c r="BX880" s="39"/>
      <c r="BY880" s="39"/>
      <c r="BZ880" s="39"/>
      <c r="CA880" s="39"/>
      <c r="CB880" s="39"/>
      <c r="CC880" s="39"/>
      <c r="CD880" s="39"/>
      <c r="CE880" s="39"/>
      <c r="CF880" s="39"/>
      <c r="CG880" s="39"/>
      <c r="CH880" s="39"/>
      <c r="CI880" s="39"/>
      <c r="CJ880" s="39"/>
      <c r="CK880" s="39"/>
      <c r="CL880" s="39"/>
      <c r="CM880" s="39"/>
      <c r="CN880" s="39"/>
      <c r="CO880" s="39"/>
      <c r="CP880" s="39"/>
      <c r="CQ880" s="39"/>
      <c r="CR880" s="39"/>
      <c r="CS880" s="39"/>
    </row>
    <row r="881" spans="1:97" s="22" customFormat="1" ht="12.75">
      <c r="A881" s="43"/>
      <c r="G881" s="43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9"/>
      <c r="BQ881" s="39"/>
      <c r="BR881" s="39"/>
      <c r="BS881" s="39"/>
      <c r="BT881" s="39"/>
      <c r="BU881" s="39"/>
      <c r="BV881" s="39"/>
      <c r="BW881" s="39"/>
      <c r="BX881" s="39"/>
      <c r="BY881" s="39"/>
      <c r="BZ881" s="39"/>
      <c r="CA881" s="39"/>
      <c r="CB881" s="39"/>
      <c r="CC881" s="39"/>
      <c r="CD881" s="39"/>
      <c r="CE881" s="39"/>
      <c r="CF881" s="39"/>
      <c r="CG881" s="39"/>
      <c r="CH881" s="39"/>
      <c r="CI881" s="39"/>
      <c r="CJ881" s="39"/>
      <c r="CK881" s="39"/>
      <c r="CL881" s="39"/>
      <c r="CM881" s="39"/>
      <c r="CN881" s="39"/>
      <c r="CO881" s="39"/>
      <c r="CP881" s="39"/>
      <c r="CQ881" s="39"/>
      <c r="CR881" s="39"/>
      <c r="CS881" s="39"/>
    </row>
    <row r="882" spans="1:97" s="22" customFormat="1" ht="12.75">
      <c r="A882" s="43"/>
      <c r="G882" s="43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9"/>
      <c r="BQ882" s="39"/>
      <c r="BR882" s="39"/>
      <c r="BS882" s="39"/>
      <c r="BT882" s="39"/>
      <c r="BU882" s="39"/>
      <c r="BV882" s="39"/>
      <c r="BW882" s="39"/>
      <c r="BX882" s="39"/>
      <c r="BY882" s="39"/>
      <c r="BZ882" s="39"/>
      <c r="CA882" s="39"/>
      <c r="CB882" s="39"/>
      <c r="CC882" s="39"/>
      <c r="CD882" s="39"/>
      <c r="CE882" s="39"/>
      <c r="CF882" s="39"/>
      <c r="CG882" s="39"/>
      <c r="CH882" s="39"/>
      <c r="CI882" s="39"/>
      <c r="CJ882" s="39"/>
      <c r="CK882" s="39"/>
      <c r="CL882" s="39"/>
      <c r="CM882" s="39"/>
      <c r="CN882" s="39"/>
      <c r="CO882" s="39"/>
      <c r="CP882" s="39"/>
      <c r="CQ882" s="39"/>
      <c r="CR882" s="39"/>
      <c r="CS882" s="39"/>
    </row>
    <row r="883" spans="1:97" s="22" customFormat="1" ht="12.75">
      <c r="A883" s="43"/>
      <c r="G883" s="43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9"/>
      <c r="BQ883" s="39"/>
      <c r="BR883" s="39"/>
      <c r="BS883" s="39"/>
      <c r="BT883" s="39"/>
      <c r="BU883" s="39"/>
      <c r="BV883" s="39"/>
      <c r="BW883" s="39"/>
      <c r="BX883" s="39"/>
      <c r="BY883" s="39"/>
      <c r="BZ883" s="39"/>
      <c r="CA883" s="39"/>
      <c r="CB883" s="39"/>
      <c r="CC883" s="39"/>
      <c r="CD883" s="39"/>
      <c r="CE883" s="39"/>
      <c r="CF883" s="39"/>
      <c r="CG883" s="39"/>
      <c r="CH883" s="39"/>
      <c r="CI883" s="39"/>
      <c r="CJ883" s="39"/>
      <c r="CK883" s="39"/>
      <c r="CL883" s="39"/>
      <c r="CM883" s="39"/>
      <c r="CN883" s="39"/>
      <c r="CO883" s="39"/>
      <c r="CP883" s="39"/>
      <c r="CQ883" s="39"/>
      <c r="CR883" s="39"/>
      <c r="CS883" s="39"/>
    </row>
    <row r="884" spans="1:97" s="22" customFormat="1" ht="12.75">
      <c r="A884" s="43"/>
      <c r="G884" s="43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9"/>
      <c r="BQ884" s="39"/>
      <c r="BR884" s="39"/>
      <c r="BS884" s="39"/>
      <c r="BT884" s="39"/>
      <c r="BU884" s="39"/>
      <c r="BV884" s="39"/>
      <c r="BW884" s="39"/>
      <c r="BX884" s="39"/>
      <c r="BY884" s="39"/>
      <c r="BZ884" s="39"/>
      <c r="CA884" s="39"/>
      <c r="CB884" s="39"/>
      <c r="CC884" s="39"/>
      <c r="CD884" s="39"/>
      <c r="CE884" s="39"/>
      <c r="CF884" s="39"/>
      <c r="CG884" s="39"/>
      <c r="CH884" s="39"/>
      <c r="CI884" s="39"/>
      <c r="CJ884" s="39"/>
      <c r="CK884" s="39"/>
      <c r="CL884" s="39"/>
      <c r="CM884" s="39"/>
      <c r="CN884" s="39"/>
      <c r="CO884" s="39"/>
      <c r="CP884" s="39"/>
      <c r="CQ884" s="39"/>
      <c r="CR884" s="39"/>
      <c r="CS884" s="39"/>
    </row>
    <row r="885" spans="1:97" s="22" customFormat="1" ht="12.75">
      <c r="A885" s="43"/>
      <c r="G885" s="43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9"/>
      <c r="BQ885" s="39"/>
      <c r="BR885" s="39"/>
      <c r="BS885" s="39"/>
      <c r="BT885" s="39"/>
      <c r="BU885" s="39"/>
      <c r="BV885" s="39"/>
      <c r="BW885" s="39"/>
      <c r="BX885" s="39"/>
      <c r="BY885" s="39"/>
      <c r="BZ885" s="39"/>
      <c r="CA885" s="39"/>
      <c r="CB885" s="39"/>
      <c r="CC885" s="39"/>
      <c r="CD885" s="39"/>
      <c r="CE885" s="39"/>
      <c r="CF885" s="39"/>
      <c r="CG885" s="39"/>
      <c r="CH885" s="39"/>
      <c r="CI885" s="39"/>
      <c r="CJ885" s="39"/>
      <c r="CK885" s="39"/>
      <c r="CL885" s="39"/>
      <c r="CM885" s="39"/>
      <c r="CN885" s="39"/>
      <c r="CO885" s="39"/>
      <c r="CP885" s="39"/>
      <c r="CQ885" s="39"/>
      <c r="CR885" s="39"/>
      <c r="CS885" s="39"/>
    </row>
    <row r="886" spans="1:97" s="22" customFormat="1" ht="12.75">
      <c r="A886" s="43"/>
      <c r="G886" s="43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9"/>
      <c r="BQ886" s="39"/>
      <c r="BR886" s="39"/>
      <c r="BS886" s="39"/>
      <c r="BT886" s="39"/>
      <c r="BU886" s="39"/>
      <c r="BV886" s="39"/>
      <c r="BW886" s="39"/>
      <c r="BX886" s="39"/>
      <c r="BY886" s="39"/>
      <c r="BZ886" s="39"/>
      <c r="CA886" s="39"/>
      <c r="CB886" s="39"/>
      <c r="CC886" s="39"/>
      <c r="CD886" s="39"/>
      <c r="CE886" s="39"/>
      <c r="CF886" s="39"/>
      <c r="CG886" s="39"/>
      <c r="CH886" s="39"/>
      <c r="CI886" s="39"/>
      <c r="CJ886" s="39"/>
      <c r="CK886" s="39"/>
      <c r="CL886" s="39"/>
      <c r="CM886" s="39"/>
      <c r="CN886" s="39"/>
      <c r="CO886" s="39"/>
      <c r="CP886" s="39"/>
      <c r="CQ886" s="39"/>
      <c r="CR886" s="39"/>
      <c r="CS886" s="39"/>
    </row>
    <row r="887" spans="1:97" s="22" customFormat="1" ht="12.75">
      <c r="A887" s="43"/>
      <c r="G887" s="43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9"/>
      <c r="BQ887" s="39"/>
      <c r="BR887" s="39"/>
      <c r="BS887" s="39"/>
      <c r="BT887" s="39"/>
      <c r="BU887" s="39"/>
      <c r="BV887" s="39"/>
      <c r="BW887" s="39"/>
      <c r="BX887" s="39"/>
      <c r="BY887" s="39"/>
      <c r="BZ887" s="39"/>
      <c r="CA887" s="39"/>
      <c r="CB887" s="39"/>
      <c r="CC887" s="39"/>
      <c r="CD887" s="39"/>
      <c r="CE887" s="39"/>
      <c r="CF887" s="39"/>
      <c r="CG887" s="39"/>
      <c r="CH887" s="39"/>
      <c r="CI887" s="39"/>
      <c r="CJ887" s="39"/>
      <c r="CK887" s="39"/>
      <c r="CL887" s="39"/>
      <c r="CM887" s="39"/>
      <c r="CN887" s="39"/>
      <c r="CO887" s="39"/>
      <c r="CP887" s="39"/>
      <c r="CQ887" s="39"/>
      <c r="CR887" s="39"/>
      <c r="CS887" s="39"/>
    </row>
    <row r="888" spans="1:97" s="22" customFormat="1" ht="12.75">
      <c r="A888" s="43"/>
      <c r="G888" s="43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9"/>
      <c r="BQ888" s="39"/>
      <c r="BR888" s="39"/>
      <c r="BS888" s="39"/>
      <c r="BT888" s="39"/>
      <c r="BU888" s="39"/>
      <c r="BV888" s="39"/>
      <c r="BW888" s="39"/>
      <c r="BX888" s="39"/>
      <c r="BY888" s="39"/>
      <c r="BZ888" s="39"/>
      <c r="CA888" s="39"/>
      <c r="CB888" s="39"/>
      <c r="CC888" s="39"/>
      <c r="CD888" s="39"/>
      <c r="CE888" s="39"/>
      <c r="CF888" s="39"/>
      <c r="CG888" s="39"/>
      <c r="CH888" s="39"/>
      <c r="CI888" s="39"/>
      <c r="CJ888" s="39"/>
      <c r="CK888" s="39"/>
      <c r="CL888" s="39"/>
      <c r="CM888" s="39"/>
      <c r="CN888" s="39"/>
      <c r="CO888" s="39"/>
      <c r="CP888" s="39"/>
      <c r="CQ888" s="39"/>
      <c r="CR888" s="39"/>
      <c r="CS888" s="39"/>
    </row>
    <row r="889" spans="1:97" s="22" customFormat="1" ht="12.75">
      <c r="A889" s="43"/>
      <c r="G889" s="43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9"/>
      <c r="BQ889" s="39"/>
      <c r="BR889" s="39"/>
      <c r="BS889" s="39"/>
      <c r="BT889" s="39"/>
      <c r="BU889" s="39"/>
      <c r="BV889" s="39"/>
      <c r="BW889" s="39"/>
      <c r="BX889" s="39"/>
      <c r="BY889" s="39"/>
      <c r="BZ889" s="39"/>
      <c r="CA889" s="39"/>
      <c r="CB889" s="39"/>
      <c r="CC889" s="39"/>
      <c r="CD889" s="39"/>
      <c r="CE889" s="39"/>
      <c r="CF889" s="39"/>
      <c r="CG889" s="39"/>
      <c r="CH889" s="39"/>
      <c r="CI889" s="39"/>
      <c r="CJ889" s="39"/>
      <c r="CK889" s="39"/>
      <c r="CL889" s="39"/>
      <c r="CM889" s="39"/>
      <c r="CN889" s="39"/>
      <c r="CO889" s="39"/>
      <c r="CP889" s="39"/>
      <c r="CQ889" s="39"/>
      <c r="CR889" s="39"/>
      <c r="CS889" s="39"/>
    </row>
    <row r="890" spans="1:97" s="22" customFormat="1" ht="12.75">
      <c r="A890" s="43"/>
      <c r="G890" s="43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9"/>
      <c r="BQ890" s="39"/>
      <c r="BR890" s="39"/>
      <c r="BS890" s="39"/>
      <c r="BT890" s="39"/>
      <c r="BU890" s="39"/>
      <c r="BV890" s="39"/>
      <c r="BW890" s="39"/>
      <c r="BX890" s="39"/>
      <c r="BY890" s="39"/>
      <c r="BZ890" s="39"/>
      <c r="CA890" s="39"/>
      <c r="CB890" s="39"/>
      <c r="CC890" s="39"/>
      <c r="CD890" s="39"/>
      <c r="CE890" s="39"/>
      <c r="CF890" s="39"/>
      <c r="CG890" s="39"/>
      <c r="CH890" s="39"/>
      <c r="CI890" s="39"/>
      <c r="CJ890" s="39"/>
      <c r="CK890" s="39"/>
      <c r="CL890" s="39"/>
      <c r="CM890" s="39"/>
      <c r="CN890" s="39"/>
      <c r="CO890" s="39"/>
      <c r="CP890" s="39"/>
      <c r="CQ890" s="39"/>
      <c r="CR890" s="39"/>
      <c r="CS890" s="39"/>
    </row>
    <row r="891" spans="1:97" s="22" customFormat="1" ht="12.75">
      <c r="A891" s="43"/>
      <c r="G891" s="43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9"/>
      <c r="BQ891" s="39"/>
      <c r="BR891" s="39"/>
      <c r="BS891" s="39"/>
      <c r="BT891" s="39"/>
      <c r="BU891" s="39"/>
      <c r="BV891" s="39"/>
      <c r="BW891" s="39"/>
      <c r="BX891" s="39"/>
      <c r="BY891" s="39"/>
      <c r="BZ891" s="39"/>
      <c r="CA891" s="39"/>
      <c r="CB891" s="39"/>
      <c r="CC891" s="39"/>
      <c r="CD891" s="39"/>
      <c r="CE891" s="39"/>
      <c r="CF891" s="39"/>
      <c r="CG891" s="39"/>
      <c r="CH891" s="39"/>
      <c r="CI891" s="39"/>
      <c r="CJ891" s="39"/>
      <c r="CK891" s="39"/>
      <c r="CL891" s="39"/>
      <c r="CM891" s="39"/>
      <c r="CN891" s="39"/>
      <c r="CO891" s="39"/>
      <c r="CP891" s="39"/>
      <c r="CQ891" s="39"/>
      <c r="CR891" s="39"/>
      <c r="CS891" s="39"/>
    </row>
    <row r="892" spans="1:97" s="22" customFormat="1" ht="12.75">
      <c r="A892" s="43"/>
      <c r="G892" s="43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9"/>
      <c r="BQ892" s="39"/>
      <c r="BR892" s="39"/>
      <c r="BS892" s="39"/>
      <c r="BT892" s="39"/>
      <c r="BU892" s="39"/>
      <c r="BV892" s="39"/>
      <c r="BW892" s="39"/>
      <c r="BX892" s="39"/>
      <c r="BY892" s="39"/>
      <c r="BZ892" s="39"/>
      <c r="CA892" s="39"/>
      <c r="CB892" s="39"/>
      <c r="CC892" s="39"/>
      <c r="CD892" s="39"/>
      <c r="CE892" s="39"/>
      <c r="CF892" s="39"/>
      <c r="CG892" s="39"/>
      <c r="CH892" s="39"/>
      <c r="CI892" s="39"/>
      <c r="CJ892" s="39"/>
      <c r="CK892" s="39"/>
      <c r="CL892" s="39"/>
      <c r="CM892" s="39"/>
      <c r="CN892" s="39"/>
      <c r="CO892" s="39"/>
      <c r="CP892" s="39"/>
      <c r="CQ892" s="39"/>
      <c r="CR892" s="39"/>
      <c r="CS892" s="39"/>
    </row>
    <row r="893" spans="1:97" s="22" customFormat="1" ht="12.75">
      <c r="A893" s="43"/>
      <c r="G893" s="43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9"/>
      <c r="BQ893" s="39"/>
      <c r="BR893" s="39"/>
      <c r="BS893" s="39"/>
      <c r="BT893" s="39"/>
      <c r="BU893" s="39"/>
      <c r="BV893" s="39"/>
      <c r="BW893" s="39"/>
      <c r="BX893" s="39"/>
      <c r="BY893" s="39"/>
      <c r="BZ893" s="39"/>
      <c r="CA893" s="39"/>
      <c r="CB893" s="39"/>
      <c r="CC893" s="39"/>
      <c r="CD893" s="39"/>
      <c r="CE893" s="39"/>
      <c r="CF893" s="39"/>
      <c r="CG893" s="39"/>
      <c r="CH893" s="39"/>
      <c r="CI893" s="39"/>
      <c r="CJ893" s="39"/>
      <c r="CK893" s="39"/>
      <c r="CL893" s="39"/>
      <c r="CM893" s="39"/>
      <c r="CN893" s="39"/>
      <c r="CO893" s="39"/>
      <c r="CP893" s="39"/>
      <c r="CQ893" s="39"/>
      <c r="CR893" s="39"/>
      <c r="CS893" s="39"/>
    </row>
    <row r="894" spans="1:97" s="22" customFormat="1" ht="12.75">
      <c r="A894" s="43"/>
      <c r="G894" s="43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9"/>
      <c r="BQ894" s="39"/>
      <c r="BR894" s="39"/>
      <c r="BS894" s="39"/>
      <c r="BT894" s="39"/>
      <c r="BU894" s="39"/>
      <c r="BV894" s="39"/>
      <c r="BW894" s="39"/>
      <c r="BX894" s="39"/>
      <c r="BY894" s="39"/>
      <c r="BZ894" s="39"/>
      <c r="CA894" s="39"/>
      <c r="CB894" s="39"/>
      <c r="CC894" s="39"/>
      <c r="CD894" s="39"/>
      <c r="CE894" s="39"/>
      <c r="CF894" s="39"/>
      <c r="CG894" s="39"/>
      <c r="CH894" s="39"/>
      <c r="CI894" s="39"/>
      <c r="CJ894" s="39"/>
      <c r="CK894" s="39"/>
      <c r="CL894" s="39"/>
      <c r="CM894" s="39"/>
      <c r="CN894" s="39"/>
      <c r="CO894" s="39"/>
      <c r="CP894" s="39"/>
      <c r="CQ894" s="39"/>
      <c r="CR894" s="39"/>
      <c r="CS894" s="39"/>
    </row>
    <row r="895" spans="1:97" s="22" customFormat="1" ht="12.75">
      <c r="A895" s="43"/>
      <c r="G895" s="43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9"/>
      <c r="BQ895" s="39"/>
      <c r="BR895" s="39"/>
      <c r="BS895" s="39"/>
      <c r="BT895" s="39"/>
      <c r="BU895" s="39"/>
      <c r="BV895" s="39"/>
      <c r="BW895" s="39"/>
      <c r="BX895" s="39"/>
      <c r="BY895" s="39"/>
      <c r="BZ895" s="39"/>
      <c r="CA895" s="39"/>
      <c r="CB895" s="39"/>
      <c r="CC895" s="39"/>
      <c r="CD895" s="39"/>
      <c r="CE895" s="39"/>
      <c r="CF895" s="39"/>
      <c r="CG895" s="39"/>
      <c r="CH895" s="39"/>
      <c r="CI895" s="39"/>
      <c r="CJ895" s="39"/>
      <c r="CK895" s="39"/>
      <c r="CL895" s="39"/>
      <c r="CM895" s="39"/>
      <c r="CN895" s="39"/>
      <c r="CO895" s="39"/>
      <c r="CP895" s="39"/>
      <c r="CQ895" s="39"/>
      <c r="CR895" s="39"/>
      <c r="CS895" s="39"/>
    </row>
    <row r="896" spans="1:97" s="22" customFormat="1" ht="12.75">
      <c r="A896" s="43"/>
      <c r="G896" s="43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9"/>
      <c r="BQ896" s="39"/>
      <c r="BR896" s="39"/>
      <c r="BS896" s="39"/>
      <c r="BT896" s="39"/>
      <c r="BU896" s="39"/>
      <c r="BV896" s="39"/>
      <c r="BW896" s="39"/>
      <c r="BX896" s="39"/>
      <c r="BY896" s="39"/>
      <c r="BZ896" s="39"/>
      <c r="CA896" s="39"/>
      <c r="CB896" s="39"/>
      <c r="CC896" s="39"/>
      <c r="CD896" s="39"/>
      <c r="CE896" s="39"/>
      <c r="CF896" s="39"/>
      <c r="CG896" s="39"/>
      <c r="CH896" s="39"/>
      <c r="CI896" s="39"/>
      <c r="CJ896" s="39"/>
      <c r="CK896" s="39"/>
      <c r="CL896" s="39"/>
      <c r="CM896" s="39"/>
      <c r="CN896" s="39"/>
      <c r="CO896" s="39"/>
      <c r="CP896" s="39"/>
      <c r="CQ896" s="39"/>
      <c r="CR896" s="39"/>
      <c r="CS896" s="39"/>
    </row>
    <row r="897" spans="1:97" s="22" customFormat="1" ht="12.75">
      <c r="A897" s="43"/>
      <c r="G897" s="43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9"/>
      <c r="BQ897" s="39"/>
      <c r="BR897" s="39"/>
      <c r="BS897" s="39"/>
      <c r="BT897" s="39"/>
      <c r="BU897" s="39"/>
      <c r="BV897" s="39"/>
      <c r="BW897" s="39"/>
      <c r="BX897" s="39"/>
      <c r="BY897" s="39"/>
      <c r="BZ897" s="39"/>
      <c r="CA897" s="39"/>
      <c r="CB897" s="39"/>
      <c r="CC897" s="39"/>
      <c r="CD897" s="39"/>
      <c r="CE897" s="39"/>
      <c r="CF897" s="39"/>
      <c r="CG897" s="39"/>
      <c r="CH897" s="39"/>
      <c r="CI897" s="39"/>
      <c r="CJ897" s="39"/>
      <c r="CK897" s="39"/>
      <c r="CL897" s="39"/>
      <c r="CM897" s="39"/>
      <c r="CN897" s="39"/>
      <c r="CO897" s="39"/>
      <c r="CP897" s="39"/>
      <c r="CQ897" s="39"/>
      <c r="CR897" s="39"/>
      <c r="CS897" s="39"/>
    </row>
    <row r="898" spans="1:97" s="22" customFormat="1" ht="12.75">
      <c r="A898" s="43"/>
      <c r="G898" s="43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9"/>
      <c r="BQ898" s="39"/>
      <c r="BR898" s="39"/>
      <c r="BS898" s="39"/>
      <c r="BT898" s="39"/>
      <c r="BU898" s="39"/>
      <c r="BV898" s="39"/>
      <c r="BW898" s="39"/>
      <c r="BX898" s="39"/>
      <c r="BY898" s="39"/>
      <c r="BZ898" s="39"/>
      <c r="CA898" s="39"/>
      <c r="CB898" s="39"/>
      <c r="CC898" s="39"/>
      <c r="CD898" s="39"/>
      <c r="CE898" s="39"/>
      <c r="CF898" s="39"/>
      <c r="CG898" s="39"/>
      <c r="CH898" s="39"/>
      <c r="CI898" s="39"/>
      <c r="CJ898" s="39"/>
      <c r="CK898" s="39"/>
      <c r="CL898" s="39"/>
      <c r="CM898" s="39"/>
      <c r="CN898" s="39"/>
      <c r="CO898" s="39"/>
      <c r="CP898" s="39"/>
      <c r="CQ898" s="39"/>
      <c r="CR898" s="39"/>
      <c r="CS898" s="39"/>
    </row>
    <row r="899" spans="1:97" s="22" customFormat="1" ht="12.75">
      <c r="A899" s="43"/>
      <c r="G899" s="43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9"/>
      <c r="BQ899" s="39"/>
      <c r="BR899" s="39"/>
      <c r="BS899" s="39"/>
      <c r="BT899" s="39"/>
      <c r="BU899" s="39"/>
      <c r="BV899" s="39"/>
      <c r="BW899" s="39"/>
      <c r="BX899" s="39"/>
      <c r="BY899" s="39"/>
      <c r="BZ899" s="39"/>
      <c r="CA899" s="39"/>
      <c r="CB899" s="39"/>
      <c r="CC899" s="39"/>
      <c r="CD899" s="39"/>
      <c r="CE899" s="39"/>
      <c r="CF899" s="39"/>
      <c r="CG899" s="39"/>
      <c r="CH899" s="39"/>
      <c r="CI899" s="39"/>
      <c r="CJ899" s="39"/>
      <c r="CK899" s="39"/>
      <c r="CL899" s="39"/>
      <c r="CM899" s="39"/>
      <c r="CN899" s="39"/>
      <c r="CO899" s="39"/>
      <c r="CP899" s="39"/>
      <c r="CQ899" s="39"/>
      <c r="CR899" s="39"/>
      <c r="CS899" s="39"/>
    </row>
    <row r="900" spans="1:97" s="22" customFormat="1" ht="12.75">
      <c r="A900" s="43"/>
      <c r="G900" s="43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9"/>
      <c r="BQ900" s="39"/>
      <c r="BR900" s="39"/>
      <c r="BS900" s="39"/>
      <c r="BT900" s="39"/>
      <c r="BU900" s="39"/>
      <c r="BV900" s="39"/>
      <c r="BW900" s="39"/>
      <c r="BX900" s="39"/>
      <c r="BY900" s="39"/>
      <c r="BZ900" s="39"/>
      <c r="CA900" s="39"/>
      <c r="CB900" s="39"/>
      <c r="CC900" s="39"/>
      <c r="CD900" s="39"/>
      <c r="CE900" s="39"/>
      <c r="CF900" s="39"/>
      <c r="CG900" s="39"/>
      <c r="CH900" s="39"/>
      <c r="CI900" s="39"/>
      <c r="CJ900" s="39"/>
      <c r="CK900" s="39"/>
      <c r="CL900" s="39"/>
      <c r="CM900" s="39"/>
      <c r="CN900" s="39"/>
      <c r="CO900" s="39"/>
      <c r="CP900" s="39"/>
      <c r="CQ900" s="39"/>
      <c r="CR900" s="39"/>
      <c r="CS900" s="39"/>
    </row>
    <row r="901" spans="1:97" s="22" customFormat="1" ht="12.75">
      <c r="A901" s="43"/>
      <c r="G901" s="43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9"/>
      <c r="BQ901" s="39"/>
      <c r="BR901" s="39"/>
      <c r="BS901" s="39"/>
      <c r="BT901" s="39"/>
      <c r="BU901" s="39"/>
      <c r="BV901" s="39"/>
      <c r="BW901" s="39"/>
      <c r="BX901" s="39"/>
      <c r="BY901" s="39"/>
      <c r="BZ901" s="39"/>
      <c r="CA901" s="39"/>
      <c r="CB901" s="39"/>
      <c r="CC901" s="39"/>
      <c r="CD901" s="39"/>
      <c r="CE901" s="39"/>
      <c r="CF901" s="39"/>
      <c r="CG901" s="39"/>
      <c r="CH901" s="39"/>
      <c r="CI901" s="39"/>
      <c r="CJ901" s="39"/>
      <c r="CK901" s="39"/>
      <c r="CL901" s="39"/>
      <c r="CM901" s="39"/>
      <c r="CN901" s="39"/>
      <c r="CO901" s="39"/>
      <c r="CP901" s="39"/>
      <c r="CQ901" s="39"/>
      <c r="CR901" s="39"/>
      <c r="CS901" s="39"/>
    </row>
    <row r="902" spans="1:97" s="22" customFormat="1" ht="12.75">
      <c r="A902" s="43"/>
      <c r="G902" s="43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9"/>
      <c r="BQ902" s="39"/>
      <c r="BR902" s="39"/>
      <c r="BS902" s="39"/>
      <c r="BT902" s="39"/>
      <c r="BU902" s="39"/>
      <c r="BV902" s="39"/>
      <c r="BW902" s="39"/>
      <c r="BX902" s="39"/>
      <c r="BY902" s="39"/>
      <c r="BZ902" s="39"/>
      <c r="CA902" s="39"/>
      <c r="CB902" s="39"/>
      <c r="CC902" s="39"/>
      <c r="CD902" s="39"/>
      <c r="CE902" s="39"/>
      <c r="CF902" s="39"/>
      <c r="CG902" s="39"/>
      <c r="CH902" s="39"/>
      <c r="CI902" s="39"/>
      <c r="CJ902" s="39"/>
      <c r="CK902" s="39"/>
      <c r="CL902" s="39"/>
      <c r="CM902" s="39"/>
      <c r="CN902" s="39"/>
      <c r="CO902" s="39"/>
      <c r="CP902" s="39"/>
      <c r="CQ902" s="39"/>
      <c r="CR902" s="39"/>
      <c r="CS902" s="39"/>
    </row>
    <row r="903" spans="1:97" s="22" customFormat="1" ht="12.75">
      <c r="A903" s="43"/>
      <c r="G903" s="43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9"/>
      <c r="BQ903" s="39"/>
      <c r="BR903" s="39"/>
      <c r="BS903" s="39"/>
      <c r="BT903" s="39"/>
      <c r="BU903" s="39"/>
      <c r="BV903" s="39"/>
      <c r="BW903" s="39"/>
      <c r="BX903" s="39"/>
      <c r="BY903" s="39"/>
      <c r="BZ903" s="39"/>
      <c r="CA903" s="39"/>
      <c r="CB903" s="39"/>
      <c r="CC903" s="39"/>
      <c r="CD903" s="39"/>
      <c r="CE903" s="39"/>
      <c r="CF903" s="39"/>
      <c r="CG903" s="39"/>
      <c r="CH903" s="39"/>
      <c r="CI903" s="39"/>
      <c r="CJ903" s="39"/>
      <c r="CK903" s="39"/>
      <c r="CL903" s="39"/>
      <c r="CM903" s="39"/>
      <c r="CN903" s="39"/>
      <c r="CO903" s="39"/>
      <c r="CP903" s="39"/>
      <c r="CQ903" s="39"/>
      <c r="CR903" s="39"/>
      <c r="CS903" s="39"/>
    </row>
    <row r="904" spans="1:97" s="22" customFormat="1" ht="12.75">
      <c r="A904" s="43"/>
      <c r="G904" s="43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9"/>
      <c r="BQ904" s="39"/>
      <c r="BR904" s="39"/>
      <c r="BS904" s="39"/>
      <c r="BT904" s="39"/>
      <c r="BU904" s="39"/>
      <c r="BV904" s="39"/>
      <c r="BW904" s="39"/>
      <c r="BX904" s="39"/>
      <c r="BY904" s="39"/>
      <c r="BZ904" s="39"/>
      <c r="CA904" s="39"/>
      <c r="CB904" s="39"/>
      <c r="CC904" s="39"/>
      <c r="CD904" s="39"/>
      <c r="CE904" s="39"/>
      <c r="CF904" s="39"/>
      <c r="CG904" s="39"/>
      <c r="CH904" s="39"/>
      <c r="CI904" s="39"/>
      <c r="CJ904" s="39"/>
      <c r="CK904" s="39"/>
      <c r="CL904" s="39"/>
      <c r="CM904" s="39"/>
      <c r="CN904" s="39"/>
      <c r="CO904" s="39"/>
      <c r="CP904" s="39"/>
      <c r="CQ904" s="39"/>
      <c r="CR904" s="39"/>
      <c r="CS904" s="39"/>
    </row>
    <row r="905" spans="1:97" s="22" customFormat="1" ht="12.75">
      <c r="A905" s="43"/>
      <c r="G905" s="43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9"/>
      <c r="BQ905" s="39"/>
      <c r="BR905" s="39"/>
      <c r="BS905" s="39"/>
      <c r="BT905" s="39"/>
      <c r="BU905" s="39"/>
      <c r="BV905" s="39"/>
      <c r="BW905" s="39"/>
      <c r="BX905" s="39"/>
      <c r="BY905" s="39"/>
      <c r="BZ905" s="39"/>
      <c r="CA905" s="39"/>
      <c r="CB905" s="39"/>
      <c r="CC905" s="39"/>
      <c r="CD905" s="39"/>
      <c r="CE905" s="39"/>
      <c r="CF905" s="39"/>
      <c r="CG905" s="39"/>
      <c r="CH905" s="39"/>
      <c r="CI905" s="39"/>
      <c r="CJ905" s="39"/>
      <c r="CK905" s="39"/>
      <c r="CL905" s="39"/>
      <c r="CM905" s="39"/>
      <c r="CN905" s="39"/>
      <c r="CO905" s="39"/>
      <c r="CP905" s="39"/>
      <c r="CQ905" s="39"/>
      <c r="CR905" s="39"/>
      <c r="CS905" s="39"/>
    </row>
    <row r="906" spans="1:97" s="22" customFormat="1" ht="12.75">
      <c r="A906" s="43"/>
      <c r="G906" s="43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9"/>
      <c r="BQ906" s="39"/>
      <c r="BR906" s="39"/>
      <c r="BS906" s="39"/>
      <c r="BT906" s="39"/>
      <c r="BU906" s="39"/>
      <c r="BV906" s="39"/>
      <c r="BW906" s="39"/>
      <c r="BX906" s="39"/>
      <c r="BY906" s="39"/>
      <c r="BZ906" s="39"/>
      <c r="CA906" s="39"/>
      <c r="CB906" s="39"/>
      <c r="CC906" s="39"/>
      <c r="CD906" s="39"/>
      <c r="CE906" s="39"/>
      <c r="CF906" s="39"/>
      <c r="CG906" s="39"/>
      <c r="CH906" s="39"/>
      <c r="CI906" s="39"/>
      <c r="CJ906" s="39"/>
      <c r="CK906" s="39"/>
      <c r="CL906" s="39"/>
      <c r="CM906" s="39"/>
      <c r="CN906" s="39"/>
      <c r="CO906" s="39"/>
      <c r="CP906" s="39"/>
      <c r="CQ906" s="39"/>
      <c r="CR906" s="39"/>
      <c r="CS906" s="39"/>
    </row>
    <row r="907" spans="1:97" s="22" customFormat="1" ht="12.75">
      <c r="A907" s="43"/>
      <c r="G907" s="43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9"/>
      <c r="BQ907" s="39"/>
      <c r="BR907" s="39"/>
      <c r="BS907" s="39"/>
      <c r="BT907" s="39"/>
      <c r="BU907" s="39"/>
      <c r="BV907" s="39"/>
      <c r="BW907" s="39"/>
      <c r="BX907" s="39"/>
      <c r="BY907" s="39"/>
      <c r="BZ907" s="39"/>
      <c r="CA907" s="39"/>
      <c r="CB907" s="39"/>
      <c r="CC907" s="39"/>
      <c r="CD907" s="39"/>
      <c r="CE907" s="39"/>
      <c r="CF907" s="39"/>
      <c r="CG907" s="39"/>
      <c r="CH907" s="39"/>
      <c r="CI907" s="39"/>
      <c r="CJ907" s="39"/>
      <c r="CK907" s="39"/>
      <c r="CL907" s="39"/>
      <c r="CM907" s="39"/>
      <c r="CN907" s="39"/>
      <c r="CO907" s="39"/>
      <c r="CP907" s="39"/>
      <c r="CQ907" s="39"/>
      <c r="CR907" s="39"/>
      <c r="CS907" s="39"/>
    </row>
    <row r="908" spans="1:97" s="22" customFormat="1" ht="12.75">
      <c r="A908" s="43"/>
      <c r="G908" s="43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9"/>
      <c r="BQ908" s="39"/>
      <c r="BR908" s="39"/>
      <c r="BS908" s="39"/>
      <c r="BT908" s="39"/>
      <c r="BU908" s="39"/>
      <c r="BV908" s="39"/>
      <c r="BW908" s="39"/>
      <c r="BX908" s="39"/>
      <c r="BY908" s="39"/>
      <c r="BZ908" s="39"/>
      <c r="CA908" s="39"/>
      <c r="CB908" s="39"/>
      <c r="CC908" s="39"/>
      <c r="CD908" s="39"/>
      <c r="CE908" s="39"/>
      <c r="CF908" s="39"/>
      <c r="CG908" s="39"/>
      <c r="CH908" s="39"/>
      <c r="CI908" s="39"/>
      <c r="CJ908" s="39"/>
      <c r="CK908" s="39"/>
      <c r="CL908" s="39"/>
      <c r="CM908" s="39"/>
      <c r="CN908" s="39"/>
      <c r="CO908" s="39"/>
      <c r="CP908" s="39"/>
      <c r="CQ908" s="39"/>
      <c r="CR908" s="39"/>
      <c r="CS908" s="39"/>
    </row>
    <row r="909" spans="1:97" s="22" customFormat="1" ht="12.75">
      <c r="A909" s="43"/>
      <c r="G909" s="43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9"/>
      <c r="BQ909" s="39"/>
      <c r="BR909" s="39"/>
      <c r="BS909" s="39"/>
      <c r="BT909" s="39"/>
      <c r="BU909" s="39"/>
      <c r="BV909" s="39"/>
      <c r="BW909" s="39"/>
      <c r="BX909" s="39"/>
      <c r="BY909" s="39"/>
      <c r="BZ909" s="39"/>
      <c r="CA909" s="39"/>
      <c r="CB909" s="39"/>
      <c r="CC909" s="39"/>
      <c r="CD909" s="39"/>
      <c r="CE909" s="39"/>
      <c r="CF909" s="39"/>
      <c r="CG909" s="39"/>
      <c r="CH909" s="39"/>
      <c r="CI909" s="39"/>
      <c r="CJ909" s="39"/>
      <c r="CK909" s="39"/>
      <c r="CL909" s="39"/>
      <c r="CM909" s="39"/>
      <c r="CN909" s="39"/>
      <c r="CO909" s="39"/>
      <c r="CP909" s="39"/>
      <c r="CQ909" s="39"/>
      <c r="CR909" s="39"/>
      <c r="CS909" s="39"/>
    </row>
    <row r="910" spans="1:97" s="22" customFormat="1" ht="12.75">
      <c r="A910" s="43"/>
      <c r="G910" s="43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9"/>
      <c r="BQ910" s="39"/>
      <c r="BR910" s="39"/>
      <c r="BS910" s="39"/>
      <c r="BT910" s="39"/>
      <c r="BU910" s="39"/>
      <c r="BV910" s="39"/>
      <c r="BW910" s="39"/>
      <c r="BX910" s="39"/>
      <c r="BY910" s="39"/>
      <c r="BZ910" s="39"/>
      <c r="CA910" s="39"/>
      <c r="CB910" s="39"/>
      <c r="CC910" s="39"/>
      <c r="CD910" s="39"/>
      <c r="CE910" s="39"/>
      <c r="CF910" s="39"/>
      <c r="CG910" s="39"/>
      <c r="CH910" s="39"/>
      <c r="CI910" s="39"/>
      <c r="CJ910" s="39"/>
      <c r="CK910" s="39"/>
      <c r="CL910" s="39"/>
      <c r="CM910" s="39"/>
      <c r="CN910" s="39"/>
      <c r="CO910" s="39"/>
      <c r="CP910" s="39"/>
      <c r="CQ910" s="39"/>
      <c r="CR910" s="39"/>
      <c r="CS910" s="39"/>
    </row>
    <row r="911" spans="1:97" s="22" customFormat="1" ht="12.75">
      <c r="A911" s="43"/>
      <c r="G911" s="43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9"/>
      <c r="BQ911" s="39"/>
      <c r="BR911" s="39"/>
      <c r="BS911" s="39"/>
      <c r="BT911" s="39"/>
      <c r="BU911" s="39"/>
      <c r="BV911" s="39"/>
      <c r="BW911" s="39"/>
      <c r="BX911" s="39"/>
      <c r="BY911" s="39"/>
      <c r="BZ911" s="39"/>
      <c r="CA911" s="39"/>
      <c r="CB911" s="39"/>
      <c r="CC911" s="39"/>
      <c r="CD911" s="39"/>
      <c r="CE911" s="39"/>
      <c r="CF911" s="39"/>
      <c r="CG911" s="39"/>
      <c r="CH911" s="39"/>
      <c r="CI911" s="39"/>
      <c r="CJ911" s="39"/>
      <c r="CK911" s="39"/>
      <c r="CL911" s="39"/>
      <c r="CM911" s="39"/>
      <c r="CN911" s="39"/>
      <c r="CO911" s="39"/>
      <c r="CP911" s="39"/>
      <c r="CQ911" s="39"/>
      <c r="CR911" s="39"/>
      <c r="CS911" s="39"/>
    </row>
    <row r="912" spans="1:97" s="22" customFormat="1" ht="12.75">
      <c r="A912" s="43"/>
      <c r="G912" s="43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9"/>
      <c r="BQ912" s="39"/>
      <c r="BR912" s="39"/>
      <c r="BS912" s="39"/>
      <c r="BT912" s="39"/>
      <c r="BU912" s="39"/>
      <c r="BV912" s="39"/>
      <c r="BW912" s="39"/>
      <c r="BX912" s="39"/>
      <c r="BY912" s="39"/>
      <c r="BZ912" s="39"/>
      <c r="CA912" s="39"/>
      <c r="CB912" s="39"/>
      <c r="CC912" s="39"/>
      <c r="CD912" s="39"/>
      <c r="CE912" s="39"/>
      <c r="CF912" s="39"/>
      <c r="CG912" s="39"/>
      <c r="CH912" s="39"/>
      <c r="CI912" s="39"/>
      <c r="CJ912" s="39"/>
      <c r="CK912" s="39"/>
      <c r="CL912" s="39"/>
      <c r="CM912" s="39"/>
      <c r="CN912" s="39"/>
      <c r="CO912" s="39"/>
      <c r="CP912" s="39"/>
      <c r="CQ912" s="39"/>
      <c r="CR912" s="39"/>
      <c r="CS912" s="39"/>
    </row>
    <row r="913" spans="1:97" s="22" customFormat="1" ht="12.75">
      <c r="A913" s="43"/>
      <c r="G913" s="43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9"/>
      <c r="BQ913" s="39"/>
      <c r="BR913" s="39"/>
      <c r="BS913" s="39"/>
      <c r="BT913" s="39"/>
      <c r="BU913" s="39"/>
      <c r="BV913" s="39"/>
      <c r="BW913" s="39"/>
      <c r="BX913" s="39"/>
      <c r="BY913" s="39"/>
      <c r="BZ913" s="39"/>
      <c r="CA913" s="39"/>
      <c r="CB913" s="39"/>
      <c r="CC913" s="39"/>
      <c r="CD913" s="39"/>
      <c r="CE913" s="39"/>
      <c r="CF913" s="39"/>
      <c r="CG913" s="39"/>
      <c r="CH913" s="39"/>
      <c r="CI913" s="39"/>
      <c r="CJ913" s="39"/>
      <c r="CK913" s="39"/>
      <c r="CL913" s="39"/>
      <c r="CM913" s="39"/>
      <c r="CN913" s="39"/>
      <c r="CO913" s="39"/>
      <c r="CP913" s="39"/>
      <c r="CQ913" s="39"/>
      <c r="CR913" s="39"/>
      <c r="CS913" s="39"/>
    </row>
    <row r="914" spans="1:97" s="22" customFormat="1" ht="12.75">
      <c r="A914" s="43"/>
      <c r="G914" s="43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9"/>
      <c r="BQ914" s="39"/>
      <c r="BR914" s="39"/>
      <c r="BS914" s="39"/>
      <c r="BT914" s="39"/>
      <c r="BU914" s="39"/>
      <c r="BV914" s="39"/>
      <c r="BW914" s="39"/>
      <c r="BX914" s="39"/>
      <c r="BY914" s="39"/>
      <c r="BZ914" s="39"/>
      <c r="CA914" s="39"/>
      <c r="CB914" s="39"/>
      <c r="CC914" s="39"/>
      <c r="CD914" s="39"/>
      <c r="CE914" s="39"/>
      <c r="CF914" s="39"/>
      <c r="CG914" s="39"/>
      <c r="CH914" s="39"/>
      <c r="CI914" s="39"/>
      <c r="CJ914" s="39"/>
      <c r="CK914" s="39"/>
      <c r="CL914" s="39"/>
      <c r="CM914" s="39"/>
      <c r="CN914" s="39"/>
      <c r="CO914" s="39"/>
      <c r="CP914" s="39"/>
      <c r="CQ914" s="39"/>
      <c r="CR914" s="39"/>
      <c r="CS914" s="39"/>
    </row>
    <row r="915" spans="1:97" s="22" customFormat="1" ht="12.75">
      <c r="A915" s="43"/>
      <c r="G915" s="43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9"/>
      <c r="BQ915" s="39"/>
      <c r="BR915" s="39"/>
      <c r="BS915" s="39"/>
      <c r="BT915" s="39"/>
      <c r="BU915" s="39"/>
      <c r="BV915" s="39"/>
      <c r="BW915" s="39"/>
      <c r="BX915" s="39"/>
      <c r="BY915" s="39"/>
      <c r="BZ915" s="39"/>
      <c r="CA915" s="39"/>
      <c r="CB915" s="39"/>
      <c r="CC915" s="39"/>
      <c r="CD915" s="39"/>
      <c r="CE915" s="39"/>
      <c r="CF915" s="39"/>
      <c r="CG915" s="39"/>
      <c r="CH915" s="39"/>
      <c r="CI915" s="39"/>
      <c r="CJ915" s="39"/>
      <c r="CK915" s="39"/>
      <c r="CL915" s="39"/>
      <c r="CM915" s="39"/>
      <c r="CN915" s="39"/>
      <c r="CO915" s="39"/>
      <c r="CP915" s="39"/>
      <c r="CQ915" s="39"/>
      <c r="CR915" s="39"/>
      <c r="CS915" s="39"/>
    </row>
    <row r="916" spans="1:97" s="22" customFormat="1" ht="12.75">
      <c r="A916" s="43"/>
      <c r="G916" s="43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9"/>
      <c r="BQ916" s="39"/>
      <c r="BR916" s="39"/>
      <c r="BS916" s="39"/>
      <c r="BT916" s="39"/>
      <c r="BU916" s="39"/>
      <c r="BV916" s="39"/>
      <c r="BW916" s="39"/>
      <c r="BX916" s="39"/>
      <c r="BY916" s="39"/>
      <c r="BZ916" s="39"/>
      <c r="CA916" s="39"/>
      <c r="CB916" s="39"/>
      <c r="CC916" s="39"/>
      <c r="CD916" s="39"/>
      <c r="CE916" s="39"/>
      <c r="CF916" s="39"/>
      <c r="CG916" s="39"/>
      <c r="CH916" s="39"/>
      <c r="CI916" s="39"/>
      <c r="CJ916" s="39"/>
      <c r="CK916" s="39"/>
      <c r="CL916" s="39"/>
      <c r="CM916" s="39"/>
      <c r="CN916" s="39"/>
      <c r="CO916" s="39"/>
      <c r="CP916" s="39"/>
      <c r="CQ916" s="39"/>
      <c r="CR916" s="39"/>
      <c r="CS916" s="39"/>
    </row>
    <row r="917" spans="1:97" s="22" customFormat="1" ht="12.75">
      <c r="A917" s="43"/>
      <c r="G917" s="43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9"/>
      <c r="BQ917" s="39"/>
      <c r="BR917" s="39"/>
      <c r="BS917" s="39"/>
      <c r="BT917" s="39"/>
      <c r="BU917" s="39"/>
      <c r="BV917" s="39"/>
      <c r="BW917" s="39"/>
      <c r="BX917" s="39"/>
      <c r="BY917" s="39"/>
      <c r="BZ917" s="39"/>
      <c r="CA917" s="39"/>
      <c r="CB917" s="39"/>
      <c r="CC917" s="39"/>
      <c r="CD917" s="39"/>
      <c r="CE917" s="39"/>
      <c r="CF917" s="39"/>
      <c r="CG917" s="39"/>
      <c r="CH917" s="39"/>
      <c r="CI917" s="39"/>
      <c r="CJ917" s="39"/>
      <c r="CK917" s="39"/>
      <c r="CL917" s="39"/>
      <c r="CM917" s="39"/>
      <c r="CN917" s="39"/>
      <c r="CO917" s="39"/>
      <c r="CP917" s="39"/>
      <c r="CQ917" s="39"/>
      <c r="CR917" s="39"/>
      <c r="CS917" s="39"/>
    </row>
    <row r="918" spans="1:97" s="22" customFormat="1" ht="12.75">
      <c r="A918" s="43"/>
      <c r="G918" s="43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9"/>
      <c r="BQ918" s="39"/>
      <c r="BR918" s="39"/>
      <c r="BS918" s="39"/>
      <c r="BT918" s="39"/>
      <c r="BU918" s="39"/>
      <c r="BV918" s="39"/>
      <c r="BW918" s="39"/>
      <c r="BX918" s="39"/>
      <c r="BY918" s="39"/>
      <c r="BZ918" s="39"/>
      <c r="CA918" s="39"/>
      <c r="CB918" s="39"/>
      <c r="CC918" s="39"/>
      <c r="CD918" s="39"/>
      <c r="CE918" s="39"/>
      <c r="CF918" s="39"/>
      <c r="CG918" s="39"/>
      <c r="CH918" s="39"/>
      <c r="CI918" s="39"/>
      <c r="CJ918" s="39"/>
      <c r="CK918" s="39"/>
      <c r="CL918" s="39"/>
      <c r="CM918" s="39"/>
      <c r="CN918" s="39"/>
      <c r="CO918" s="39"/>
      <c r="CP918" s="39"/>
      <c r="CQ918" s="39"/>
      <c r="CR918" s="39"/>
      <c r="CS918" s="39"/>
    </row>
    <row r="919" spans="1:97" s="22" customFormat="1" ht="12.75">
      <c r="A919" s="43"/>
      <c r="G919" s="43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9"/>
      <c r="BQ919" s="39"/>
      <c r="BR919" s="39"/>
      <c r="BS919" s="39"/>
      <c r="BT919" s="39"/>
      <c r="BU919" s="39"/>
      <c r="BV919" s="39"/>
      <c r="BW919" s="39"/>
      <c r="BX919" s="39"/>
      <c r="BY919" s="39"/>
      <c r="BZ919" s="39"/>
      <c r="CA919" s="39"/>
      <c r="CB919" s="39"/>
      <c r="CC919" s="39"/>
      <c r="CD919" s="39"/>
      <c r="CE919" s="39"/>
      <c r="CF919" s="39"/>
      <c r="CG919" s="39"/>
      <c r="CH919" s="39"/>
      <c r="CI919" s="39"/>
      <c r="CJ919" s="39"/>
      <c r="CK919" s="39"/>
      <c r="CL919" s="39"/>
      <c r="CM919" s="39"/>
      <c r="CN919" s="39"/>
      <c r="CO919" s="39"/>
      <c r="CP919" s="39"/>
      <c r="CQ919" s="39"/>
      <c r="CR919" s="39"/>
      <c r="CS919" s="39"/>
    </row>
    <row r="920" spans="1:97" s="22" customFormat="1" ht="12.75">
      <c r="A920" s="43"/>
      <c r="G920" s="43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9"/>
      <c r="BQ920" s="39"/>
      <c r="BR920" s="39"/>
      <c r="BS920" s="39"/>
      <c r="BT920" s="39"/>
      <c r="BU920" s="39"/>
      <c r="BV920" s="39"/>
      <c r="BW920" s="39"/>
      <c r="BX920" s="39"/>
      <c r="BY920" s="39"/>
      <c r="BZ920" s="39"/>
      <c r="CA920" s="39"/>
      <c r="CB920" s="39"/>
      <c r="CC920" s="39"/>
      <c r="CD920" s="39"/>
      <c r="CE920" s="39"/>
      <c r="CF920" s="39"/>
      <c r="CG920" s="39"/>
      <c r="CH920" s="39"/>
      <c r="CI920" s="39"/>
      <c r="CJ920" s="39"/>
      <c r="CK920" s="39"/>
      <c r="CL920" s="39"/>
      <c r="CM920" s="39"/>
      <c r="CN920" s="39"/>
      <c r="CO920" s="39"/>
      <c r="CP920" s="39"/>
      <c r="CQ920" s="39"/>
      <c r="CR920" s="39"/>
      <c r="CS920" s="39"/>
    </row>
    <row r="921" spans="1:97" s="22" customFormat="1" ht="12.75">
      <c r="A921" s="43"/>
      <c r="G921" s="43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9"/>
      <c r="BQ921" s="39"/>
      <c r="BR921" s="39"/>
      <c r="BS921" s="39"/>
      <c r="BT921" s="39"/>
      <c r="BU921" s="39"/>
      <c r="BV921" s="39"/>
      <c r="BW921" s="39"/>
      <c r="BX921" s="39"/>
      <c r="BY921" s="39"/>
      <c r="BZ921" s="39"/>
      <c r="CA921" s="39"/>
      <c r="CB921" s="39"/>
      <c r="CC921" s="39"/>
      <c r="CD921" s="39"/>
      <c r="CE921" s="39"/>
      <c r="CF921" s="39"/>
      <c r="CG921" s="39"/>
      <c r="CH921" s="39"/>
      <c r="CI921" s="39"/>
      <c r="CJ921" s="39"/>
      <c r="CK921" s="39"/>
      <c r="CL921" s="39"/>
      <c r="CM921" s="39"/>
      <c r="CN921" s="39"/>
      <c r="CO921" s="39"/>
      <c r="CP921" s="39"/>
      <c r="CQ921" s="39"/>
      <c r="CR921" s="39"/>
      <c r="CS921" s="39"/>
    </row>
    <row r="922" spans="1:97" s="22" customFormat="1" ht="12.75">
      <c r="A922" s="43"/>
      <c r="G922" s="43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9"/>
      <c r="BQ922" s="39"/>
      <c r="BR922" s="39"/>
      <c r="BS922" s="39"/>
      <c r="BT922" s="39"/>
      <c r="BU922" s="39"/>
      <c r="BV922" s="39"/>
      <c r="BW922" s="39"/>
      <c r="BX922" s="39"/>
      <c r="BY922" s="39"/>
      <c r="BZ922" s="39"/>
      <c r="CA922" s="39"/>
      <c r="CB922" s="39"/>
      <c r="CC922" s="39"/>
      <c r="CD922" s="39"/>
      <c r="CE922" s="39"/>
      <c r="CF922" s="39"/>
      <c r="CG922" s="39"/>
      <c r="CH922" s="39"/>
      <c r="CI922" s="39"/>
      <c r="CJ922" s="39"/>
      <c r="CK922" s="39"/>
      <c r="CL922" s="39"/>
      <c r="CM922" s="39"/>
      <c r="CN922" s="39"/>
      <c r="CO922" s="39"/>
      <c r="CP922" s="39"/>
      <c r="CQ922" s="39"/>
      <c r="CR922" s="39"/>
      <c r="CS922" s="39"/>
    </row>
    <row r="923" spans="1:97" s="22" customFormat="1" ht="12.75">
      <c r="A923" s="43"/>
      <c r="G923" s="43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9"/>
      <c r="BQ923" s="39"/>
      <c r="BR923" s="39"/>
      <c r="BS923" s="39"/>
      <c r="BT923" s="39"/>
      <c r="BU923" s="39"/>
      <c r="BV923" s="39"/>
      <c r="BW923" s="39"/>
      <c r="BX923" s="39"/>
      <c r="BY923" s="39"/>
      <c r="BZ923" s="39"/>
      <c r="CA923" s="39"/>
      <c r="CB923" s="39"/>
      <c r="CC923" s="39"/>
      <c r="CD923" s="39"/>
      <c r="CE923" s="39"/>
      <c r="CF923" s="39"/>
      <c r="CG923" s="39"/>
      <c r="CH923" s="39"/>
      <c r="CI923" s="39"/>
      <c r="CJ923" s="39"/>
      <c r="CK923" s="39"/>
      <c r="CL923" s="39"/>
      <c r="CM923" s="39"/>
      <c r="CN923" s="39"/>
      <c r="CO923" s="39"/>
      <c r="CP923" s="39"/>
      <c r="CQ923" s="39"/>
      <c r="CR923" s="39"/>
      <c r="CS923" s="39"/>
    </row>
    <row r="924" spans="1:97" s="22" customFormat="1" ht="12.75">
      <c r="A924" s="43"/>
      <c r="G924" s="43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9"/>
      <c r="BQ924" s="39"/>
      <c r="BR924" s="39"/>
      <c r="BS924" s="39"/>
      <c r="BT924" s="39"/>
      <c r="BU924" s="39"/>
      <c r="BV924" s="39"/>
      <c r="BW924" s="39"/>
      <c r="BX924" s="39"/>
      <c r="BY924" s="39"/>
      <c r="BZ924" s="39"/>
      <c r="CA924" s="39"/>
      <c r="CB924" s="39"/>
      <c r="CC924" s="39"/>
      <c r="CD924" s="39"/>
      <c r="CE924" s="39"/>
      <c r="CF924" s="39"/>
      <c r="CG924" s="39"/>
      <c r="CH924" s="39"/>
      <c r="CI924" s="39"/>
      <c r="CJ924" s="39"/>
      <c r="CK924" s="39"/>
      <c r="CL924" s="39"/>
      <c r="CM924" s="39"/>
      <c r="CN924" s="39"/>
      <c r="CO924" s="39"/>
      <c r="CP924" s="39"/>
      <c r="CQ924" s="39"/>
      <c r="CR924" s="39"/>
      <c r="CS924" s="39"/>
    </row>
    <row r="925" spans="1:97" s="22" customFormat="1" ht="12.75">
      <c r="A925" s="43"/>
      <c r="G925" s="43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9"/>
      <c r="BQ925" s="39"/>
      <c r="BR925" s="39"/>
      <c r="BS925" s="39"/>
      <c r="BT925" s="39"/>
      <c r="BU925" s="39"/>
      <c r="BV925" s="39"/>
      <c r="BW925" s="39"/>
      <c r="BX925" s="39"/>
      <c r="BY925" s="39"/>
      <c r="BZ925" s="39"/>
      <c r="CA925" s="39"/>
      <c r="CB925" s="39"/>
      <c r="CC925" s="39"/>
      <c r="CD925" s="39"/>
      <c r="CE925" s="39"/>
      <c r="CF925" s="39"/>
      <c r="CG925" s="39"/>
      <c r="CH925" s="39"/>
      <c r="CI925" s="39"/>
      <c r="CJ925" s="39"/>
      <c r="CK925" s="39"/>
      <c r="CL925" s="39"/>
      <c r="CM925" s="39"/>
      <c r="CN925" s="39"/>
      <c r="CO925" s="39"/>
      <c r="CP925" s="39"/>
      <c r="CQ925" s="39"/>
      <c r="CR925" s="39"/>
      <c r="CS925" s="39"/>
    </row>
    <row r="926" spans="1:97" s="22" customFormat="1" ht="12.75">
      <c r="A926" s="43"/>
      <c r="G926" s="43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9"/>
      <c r="BQ926" s="39"/>
      <c r="BR926" s="39"/>
      <c r="BS926" s="39"/>
      <c r="BT926" s="39"/>
      <c r="BU926" s="39"/>
      <c r="BV926" s="39"/>
      <c r="BW926" s="39"/>
      <c r="BX926" s="39"/>
      <c r="BY926" s="39"/>
      <c r="BZ926" s="39"/>
      <c r="CA926" s="39"/>
      <c r="CB926" s="39"/>
      <c r="CC926" s="39"/>
      <c r="CD926" s="39"/>
      <c r="CE926" s="39"/>
      <c r="CF926" s="39"/>
      <c r="CG926" s="39"/>
      <c r="CH926" s="39"/>
      <c r="CI926" s="39"/>
      <c r="CJ926" s="39"/>
      <c r="CK926" s="39"/>
      <c r="CL926" s="39"/>
      <c r="CM926" s="39"/>
      <c r="CN926" s="39"/>
      <c r="CO926" s="39"/>
      <c r="CP926" s="39"/>
      <c r="CQ926" s="39"/>
      <c r="CR926" s="39"/>
      <c r="CS926" s="39"/>
    </row>
    <row r="927" spans="1:97" s="22" customFormat="1" ht="12.75">
      <c r="A927" s="43"/>
      <c r="G927" s="43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9"/>
      <c r="BQ927" s="39"/>
      <c r="BR927" s="39"/>
      <c r="BS927" s="39"/>
      <c r="BT927" s="39"/>
      <c r="BU927" s="39"/>
      <c r="BV927" s="39"/>
      <c r="BW927" s="39"/>
      <c r="BX927" s="39"/>
      <c r="BY927" s="39"/>
      <c r="BZ927" s="39"/>
      <c r="CA927" s="39"/>
      <c r="CB927" s="39"/>
      <c r="CC927" s="39"/>
      <c r="CD927" s="39"/>
      <c r="CE927" s="39"/>
      <c r="CF927" s="39"/>
      <c r="CG927" s="39"/>
      <c r="CH927" s="39"/>
      <c r="CI927" s="39"/>
      <c r="CJ927" s="39"/>
      <c r="CK927" s="39"/>
      <c r="CL927" s="39"/>
      <c r="CM927" s="39"/>
      <c r="CN927" s="39"/>
      <c r="CO927" s="39"/>
      <c r="CP927" s="39"/>
      <c r="CQ927" s="39"/>
      <c r="CR927" s="39"/>
      <c r="CS927" s="39"/>
    </row>
    <row r="928" spans="1:97" s="22" customFormat="1" ht="12.75">
      <c r="A928" s="43"/>
      <c r="G928" s="43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9"/>
      <c r="BQ928" s="39"/>
      <c r="BR928" s="39"/>
      <c r="BS928" s="39"/>
      <c r="BT928" s="39"/>
      <c r="BU928" s="39"/>
      <c r="BV928" s="39"/>
      <c r="BW928" s="39"/>
      <c r="BX928" s="39"/>
      <c r="BY928" s="39"/>
      <c r="BZ928" s="39"/>
      <c r="CA928" s="39"/>
      <c r="CB928" s="39"/>
      <c r="CC928" s="39"/>
      <c r="CD928" s="39"/>
      <c r="CE928" s="39"/>
      <c r="CF928" s="39"/>
      <c r="CG928" s="39"/>
      <c r="CH928" s="39"/>
      <c r="CI928" s="39"/>
      <c r="CJ928" s="39"/>
      <c r="CK928" s="39"/>
      <c r="CL928" s="39"/>
      <c r="CM928" s="39"/>
      <c r="CN928" s="39"/>
      <c r="CO928" s="39"/>
      <c r="CP928" s="39"/>
      <c r="CQ928" s="39"/>
      <c r="CR928" s="39"/>
      <c r="CS928" s="39"/>
    </row>
    <row r="929" spans="1:97" s="22" customFormat="1" ht="12.75">
      <c r="A929" s="43"/>
      <c r="G929" s="43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9"/>
      <c r="BQ929" s="39"/>
      <c r="BR929" s="39"/>
      <c r="BS929" s="39"/>
      <c r="BT929" s="39"/>
      <c r="BU929" s="39"/>
      <c r="BV929" s="39"/>
      <c r="BW929" s="39"/>
      <c r="BX929" s="39"/>
      <c r="BY929" s="39"/>
      <c r="BZ929" s="39"/>
      <c r="CA929" s="39"/>
      <c r="CB929" s="39"/>
      <c r="CC929" s="39"/>
      <c r="CD929" s="39"/>
      <c r="CE929" s="39"/>
      <c r="CF929" s="39"/>
      <c r="CG929" s="39"/>
      <c r="CH929" s="39"/>
      <c r="CI929" s="39"/>
      <c r="CJ929" s="39"/>
      <c r="CK929" s="39"/>
      <c r="CL929" s="39"/>
      <c r="CM929" s="39"/>
      <c r="CN929" s="39"/>
      <c r="CO929" s="39"/>
      <c r="CP929" s="39"/>
      <c r="CQ929" s="39"/>
      <c r="CR929" s="39"/>
      <c r="CS929" s="39"/>
    </row>
    <row r="930" spans="1:97" s="22" customFormat="1" ht="12.75">
      <c r="A930" s="43"/>
      <c r="G930" s="43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9"/>
      <c r="BQ930" s="39"/>
      <c r="BR930" s="39"/>
      <c r="BS930" s="39"/>
      <c r="BT930" s="39"/>
      <c r="BU930" s="39"/>
      <c r="BV930" s="39"/>
      <c r="BW930" s="39"/>
      <c r="BX930" s="39"/>
      <c r="BY930" s="39"/>
      <c r="BZ930" s="39"/>
      <c r="CA930" s="39"/>
      <c r="CB930" s="39"/>
      <c r="CC930" s="39"/>
      <c r="CD930" s="39"/>
      <c r="CE930" s="39"/>
      <c r="CF930" s="39"/>
      <c r="CG930" s="39"/>
      <c r="CH930" s="39"/>
      <c r="CI930" s="39"/>
      <c r="CJ930" s="39"/>
      <c r="CK930" s="39"/>
      <c r="CL930" s="39"/>
      <c r="CM930" s="39"/>
      <c r="CN930" s="39"/>
      <c r="CO930" s="39"/>
      <c r="CP930" s="39"/>
      <c r="CQ930" s="39"/>
      <c r="CR930" s="39"/>
      <c r="CS930" s="39"/>
    </row>
    <row r="931" spans="1:97" s="22" customFormat="1" ht="12.75">
      <c r="A931" s="43"/>
      <c r="G931" s="43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9"/>
      <c r="BQ931" s="39"/>
      <c r="BR931" s="39"/>
      <c r="BS931" s="39"/>
      <c r="BT931" s="39"/>
      <c r="BU931" s="39"/>
      <c r="BV931" s="39"/>
      <c r="BW931" s="39"/>
      <c r="BX931" s="39"/>
      <c r="BY931" s="39"/>
      <c r="BZ931" s="39"/>
      <c r="CA931" s="39"/>
      <c r="CB931" s="39"/>
      <c r="CC931" s="39"/>
      <c r="CD931" s="39"/>
      <c r="CE931" s="39"/>
      <c r="CF931" s="39"/>
      <c r="CG931" s="39"/>
      <c r="CH931" s="39"/>
      <c r="CI931" s="39"/>
      <c r="CJ931" s="39"/>
      <c r="CK931" s="39"/>
      <c r="CL931" s="39"/>
      <c r="CM931" s="39"/>
      <c r="CN931" s="39"/>
      <c r="CO931" s="39"/>
      <c r="CP931" s="39"/>
      <c r="CQ931" s="39"/>
      <c r="CR931" s="39"/>
      <c r="CS931" s="39"/>
    </row>
    <row r="932" spans="1:97" s="22" customFormat="1" ht="12.75">
      <c r="A932" s="43"/>
      <c r="G932" s="43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9"/>
      <c r="BQ932" s="39"/>
      <c r="BR932" s="39"/>
      <c r="BS932" s="39"/>
      <c r="BT932" s="39"/>
      <c r="BU932" s="39"/>
      <c r="BV932" s="39"/>
      <c r="BW932" s="39"/>
      <c r="BX932" s="39"/>
      <c r="BY932" s="39"/>
      <c r="BZ932" s="39"/>
      <c r="CA932" s="39"/>
      <c r="CB932" s="39"/>
      <c r="CC932" s="39"/>
      <c r="CD932" s="39"/>
      <c r="CE932" s="39"/>
      <c r="CF932" s="39"/>
      <c r="CG932" s="39"/>
      <c r="CH932" s="39"/>
      <c r="CI932" s="39"/>
      <c r="CJ932" s="39"/>
      <c r="CK932" s="39"/>
      <c r="CL932" s="39"/>
      <c r="CM932" s="39"/>
      <c r="CN932" s="39"/>
      <c r="CO932" s="39"/>
      <c r="CP932" s="39"/>
      <c r="CQ932" s="39"/>
      <c r="CR932" s="39"/>
      <c r="CS932" s="39"/>
    </row>
    <row r="933" spans="1:97" s="22" customFormat="1" ht="12.75">
      <c r="A933" s="43"/>
      <c r="G933" s="43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9"/>
      <c r="BQ933" s="39"/>
      <c r="BR933" s="39"/>
      <c r="BS933" s="39"/>
      <c r="BT933" s="39"/>
      <c r="BU933" s="39"/>
      <c r="BV933" s="39"/>
      <c r="BW933" s="39"/>
      <c r="BX933" s="39"/>
      <c r="BY933" s="39"/>
      <c r="BZ933" s="39"/>
      <c r="CA933" s="39"/>
      <c r="CB933" s="39"/>
      <c r="CC933" s="39"/>
      <c r="CD933" s="39"/>
      <c r="CE933" s="39"/>
      <c r="CF933" s="39"/>
      <c r="CG933" s="39"/>
      <c r="CH933" s="39"/>
      <c r="CI933" s="39"/>
      <c r="CJ933" s="39"/>
      <c r="CK933" s="39"/>
      <c r="CL933" s="39"/>
      <c r="CM933" s="39"/>
      <c r="CN933" s="39"/>
      <c r="CO933" s="39"/>
      <c r="CP933" s="39"/>
      <c r="CQ933" s="39"/>
      <c r="CR933" s="39"/>
      <c r="CS933" s="39"/>
    </row>
    <row r="934" spans="1:97" s="22" customFormat="1" ht="12.75">
      <c r="A934" s="43"/>
      <c r="G934" s="43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9"/>
      <c r="BQ934" s="39"/>
      <c r="BR934" s="39"/>
      <c r="BS934" s="39"/>
      <c r="BT934" s="39"/>
      <c r="BU934" s="39"/>
      <c r="BV934" s="39"/>
      <c r="BW934" s="39"/>
      <c r="BX934" s="39"/>
      <c r="BY934" s="39"/>
      <c r="BZ934" s="39"/>
      <c r="CA934" s="39"/>
      <c r="CB934" s="39"/>
      <c r="CC934" s="39"/>
      <c r="CD934" s="39"/>
      <c r="CE934" s="39"/>
      <c r="CF934" s="39"/>
      <c r="CG934" s="39"/>
      <c r="CH934" s="39"/>
      <c r="CI934" s="39"/>
      <c r="CJ934" s="39"/>
      <c r="CK934" s="39"/>
      <c r="CL934" s="39"/>
      <c r="CM934" s="39"/>
      <c r="CN934" s="39"/>
      <c r="CO934" s="39"/>
      <c r="CP934" s="39"/>
      <c r="CQ934" s="39"/>
      <c r="CR934" s="39"/>
      <c r="CS934" s="39"/>
    </row>
    <row r="935" spans="1:97" s="22" customFormat="1" ht="12.75">
      <c r="A935" s="43"/>
      <c r="G935" s="43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9"/>
      <c r="BQ935" s="39"/>
      <c r="BR935" s="39"/>
      <c r="BS935" s="39"/>
      <c r="BT935" s="39"/>
      <c r="BU935" s="39"/>
      <c r="BV935" s="39"/>
      <c r="BW935" s="39"/>
      <c r="BX935" s="39"/>
      <c r="BY935" s="39"/>
      <c r="BZ935" s="39"/>
      <c r="CA935" s="39"/>
      <c r="CB935" s="39"/>
      <c r="CC935" s="39"/>
      <c r="CD935" s="39"/>
      <c r="CE935" s="39"/>
      <c r="CF935" s="39"/>
      <c r="CG935" s="39"/>
      <c r="CH935" s="39"/>
      <c r="CI935" s="39"/>
      <c r="CJ935" s="39"/>
      <c r="CK935" s="39"/>
      <c r="CL935" s="39"/>
      <c r="CM935" s="39"/>
      <c r="CN935" s="39"/>
      <c r="CO935" s="39"/>
      <c r="CP935" s="39"/>
      <c r="CQ935" s="39"/>
      <c r="CR935" s="39"/>
      <c r="CS935" s="39"/>
    </row>
    <row r="936" spans="1:97" s="22" customFormat="1" ht="12.75">
      <c r="A936" s="43"/>
      <c r="G936" s="43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9"/>
      <c r="BQ936" s="39"/>
      <c r="BR936" s="39"/>
      <c r="BS936" s="39"/>
      <c r="BT936" s="39"/>
      <c r="BU936" s="39"/>
      <c r="BV936" s="39"/>
      <c r="BW936" s="39"/>
      <c r="BX936" s="39"/>
      <c r="BY936" s="39"/>
      <c r="BZ936" s="39"/>
      <c r="CA936" s="39"/>
      <c r="CB936" s="39"/>
      <c r="CC936" s="39"/>
      <c r="CD936" s="39"/>
      <c r="CE936" s="39"/>
      <c r="CF936" s="39"/>
      <c r="CG936" s="39"/>
      <c r="CH936" s="39"/>
      <c r="CI936" s="39"/>
      <c r="CJ936" s="39"/>
      <c r="CK936" s="39"/>
      <c r="CL936" s="39"/>
      <c r="CM936" s="39"/>
      <c r="CN936" s="39"/>
      <c r="CO936" s="39"/>
      <c r="CP936" s="39"/>
      <c r="CQ936" s="39"/>
      <c r="CR936" s="39"/>
      <c r="CS936" s="39"/>
    </row>
    <row r="937" spans="1:97" s="22" customFormat="1" ht="12.75">
      <c r="A937" s="43"/>
      <c r="G937" s="43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9"/>
      <c r="BQ937" s="39"/>
      <c r="BR937" s="39"/>
      <c r="BS937" s="39"/>
      <c r="BT937" s="39"/>
      <c r="BU937" s="39"/>
      <c r="BV937" s="39"/>
      <c r="BW937" s="39"/>
      <c r="BX937" s="39"/>
      <c r="BY937" s="39"/>
      <c r="BZ937" s="39"/>
      <c r="CA937" s="39"/>
      <c r="CB937" s="39"/>
      <c r="CC937" s="39"/>
      <c r="CD937" s="39"/>
      <c r="CE937" s="39"/>
      <c r="CF937" s="39"/>
      <c r="CG937" s="39"/>
      <c r="CH937" s="39"/>
      <c r="CI937" s="39"/>
      <c r="CJ937" s="39"/>
      <c r="CK937" s="39"/>
      <c r="CL937" s="39"/>
      <c r="CM937" s="39"/>
      <c r="CN937" s="39"/>
      <c r="CO937" s="39"/>
      <c r="CP937" s="39"/>
      <c r="CQ937" s="39"/>
      <c r="CR937" s="39"/>
      <c r="CS937" s="39"/>
    </row>
    <row r="938" spans="1:97" s="22" customFormat="1" ht="12.75">
      <c r="A938" s="43"/>
      <c r="G938" s="43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9"/>
      <c r="BQ938" s="39"/>
      <c r="BR938" s="39"/>
      <c r="BS938" s="39"/>
      <c r="BT938" s="39"/>
      <c r="BU938" s="39"/>
      <c r="BV938" s="39"/>
      <c r="BW938" s="39"/>
      <c r="BX938" s="39"/>
      <c r="BY938" s="39"/>
      <c r="BZ938" s="39"/>
      <c r="CA938" s="39"/>
      <c r="CB938" s="39"/>
      <c r="CC938" s="39"/>
      <c r="CD938" s="39"/>
      <c r="CE938" s="39"/>
      <c r="CF938" s="39"/>
      <c r="CG938" s="39"/>
      <c r="CH938" s="39"/>
      <c r="CI938" s="39"/>
      <c r="CJ938" s="39"/>
      <c r="CK938" s="39"/>
      <c r="CL938" s="39"/>
      <c r="CM938" s="39"/>
      <c r="CN938" s="39"/>
      <c r="CO938" s="39"/>
      <c r="CP938" s="39"/>
      <c r="CQ938" s="39"/>
      <c r="CR938" s="39"/>
      <c r="CS938" s="39"/>
    </row>
    <row r="939" spans="1:97" s="22" customFormat="1" ht="12.75">
      <c r="A939" s="43"/>
      <c r="G939" s="43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9"/>
      <c r="BQ939" s="39"/>
      <c r="BR939" s="39"/>
      <c r="BS939" s="39"/>
      <c r="BT939" s="39"/>
      <c r="BU939" s="39"/>
      <c r="BV939" s="39"/>
      <c r="BW939" s="39"/>
      <c r="BX939" s="39"/>
      <c r="BY939" s="39"/>
      <c r="BZ939" s="39"/>
      <c r="CA939" s="39"/>
      <c r="CB939" s="39"/>
      <c r="CC939" s="39"/>
      <c r="CD939" s="39"/>
      <c r="CE939" s="39"/>
      <c r="CF939" s="39"/>
      <c r="CG939" s="39"/>
      <c r="CH939" s="39"/>
      <c r="CI939" s="39"/>
      <c r="CJ939" s="39"/>
      <c r="CK939" s="39"/>
      <c r="CL939" s="39"/>
      <c r="CM939" s="39"/>
      <c r="CN939" s="39"/>
      <c r="CO939" s="39"/>
      <c r="CP939" s="39"/>
      <c r="CQ939" s="39"/>
      <c r="CR939" s="39"/>
      <c r="CS939" s="39"/>
    </row>
    <row r="940" spans="1:97" s="22" customFormat="1" ht="12.75">
      <c r="A940" s="43"/>
      <c r="G940" s="43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9"/>
      <c r="BQ940" s="39"/>
      <c r="BR940" s="39"/>
      <c r="BS940" s="39"/>
      <c r="BT940" s="39"/>
      <c r="BU940" s="39"/>
      <c r="BV940" s="39"/>
      <c r="BW940" s="39"/>
      <c r="BX940" s="39"/>
      <c r="BY940" s="39"/>
      <c r="BZ940" s="39"/>
      <c r="CA940" s="39"/>
      <c r="CB940" s="39"/>
      <c r="CC940" s="39"/>
      <c r="CD940" s="39"/>
      <c r="CE940" s="39"/>
      <c r="CF940" s="39"/>
      <c r="CG940" s="39"/>
      <c r="CH940" s="39"/>
      <c r="CI940" s="39"/>
      <c r="CJ940" s="39"/>
      <c r="CK940" s="39"/>
      <c r="CL940" s="39"/>
      <c r="CM940" s="39"/>
      <c r="CN940" s="39"/>
      <c r="CO940" s="39"/>
      <c r="CP940" s="39"/>
      <c r="CQ940" s="39"/>
      <c r="CR940" s="39"/>
      <c r="CS940" s="39"/>
    </row>
    <row r="941" spans="1:97" s="22" customFormat="1" ht="12.75">
      <c r="A941" s="43"/>
      <c r="G941" s="43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9"/>
      <c r="BQ941" s="39"/>
      <c r="BR941" s="39"/>
      <c r="BS941" s="39"/>
      <c r="BT941" s="39"/>
      <c r="BU941" s="39"/>
      <c r="BV941" s="39"/>
      <c r="BW941" s="39"/>
      <c r="BX941" s="39"/>
      <c r="BY941" s="39"/>
      <c r="BZ941" s="39"/>
      <c r="CA941" s="39"/>
      <c r="CB941" s="39"/>
      <c r="CC941" s="39"/>
      <c r="CD941" s="39"/>
      <c r="CE941" s="39"/>
      <c r="CF941" s="39"/>
      <c r="CG941" s="39"/>
      <c r="CH941" s="39"/>
      <c r="CI941" s="39"/>
      <c r="CJ941" s="39"/>
      <c r="CK941" s="39"/>
      <c r="CL941" s="39"/>
      <c r="CM941" s="39"/>
      <c r="CN941" s="39"/>
      <c r="CO941" s="39"/>
      <c r="CP941" s="39"/>
      <c r="CQ941" s="39"/>
      <c r="CR941" s="39"/>
      <c r="CS941" s="39"/>
    </row>
    <row r="942" spans="1:97" s="22" customFormat="1" ht="12.75">
      <c r="A942" s="43"/>
      <c r="G942" s="43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9"/>
      <c r="BQ942" s="39"/>
      <c r="BR942" s="39"/>
      <c r="BS942" s="39"/>
      <c r="BT942" s="39"/>
      <c r="BU942" s="39"/>
      <c r="BV942" s="39"/>
      <c r="BW942" s="39"/>
      <c r="BX942" s="39"/>
      <c r="BY942" s="39"/>
      <c r="BZ942" s="39"/>
      <c r="CA942" s="39"/>
      <c r="CB942" s="39"/>
      <c r="CC942" s="39"/>
      <c r="CD942" s="39"/>
      <c r="CE942" s="39"/>
      <c r="CF942" s="39"/>
      <c r="CG942" s="39"/>
      <c r="CH942" s="39"/>
      <c r="CI942" s="39"/>
      <c r="CJ942" s="39"/>
      <c r="CK942" s="39"/>
      <c r="CL942" s="39"/>
      <c r="CM942" s="39"/>
      <c r="CN942" s="39"/>
      <c r="CO942" s="39"/>
      <c r="CP942" s="39"/>
      <c r="CQ942" s="39"/>
      <c r="CR942" s="39"/>
      <c r="CS942" s="39"/>
    </row>
    <row r="943" spans="1:97" s="22" customFormat="1" ht="12.75">
      <c r="A943" s="43"/>
      <c r="G943" s="43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39"/>
      <c r="BQ943" s="39"/>
      <c r="BR943" s="39"/>
      <c r="BS943" s="39"/>
      <c r="BT943" s="39"/>
      <c r="BU943" s="39"/>
      <c r="BV943" s="39"/>
      <c r="BW943" s="39"/>
      <c r="BX943" s="39"/>
      <c r="BY943" s="39"/>
      <c r="BZ943" s="39"/>
      <c r="CA943" s="39"/>
      <c r="CB943" s="39"/>
      <c r="CC943" s="39"/>
      <c r="CD943" s="39"/>
      <c r="CE943" s="39"/>
      <c r="CF943" s="39"/>
      <c r="CG943" s="39"/>
      <c r="CH943" s="39"/>
      <c r="CI943" s="39"/>
      <c r="CJ943" s="39"/>
      <c r="CK943" s="39"/>
      <c r="CL943" s="39"/>
      <c r="CM943" s="39"/>
      <c r="CN943" s="39"/>
      <c r="CO943" s="39"/>
      <c r="CP943" s="39"/>
      <c r="CQ943" s="39"/>
      <c r="CR943" s="39"/>
      <c r="CS943" s="39"/>
    </row>
    <row r="944" spans="1:97" s="22" customFormat="1" ht="12.75">
      <c r="A944" s="43"/>
      <c r="G944" s="43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9"/>
      <c r="BQ944" s="39"/>
      <c r="BR944" s="39"/>
      <c r="BS944" s="39"/>
      <c r="BT944" s="39"/>
      <c r="BU944" s="39"/>
      <c r="BV944" s="39"/>
      <c r="BW944" s="39"/>
      <c r="BX944" s="39"/>
      <c r="BY944" s="39"/>
      <c r="BZ944" s="39"/>
      <c r="CA944" s="39"/>
      <c r="CB944" s="39"/>
      <c r="CC944" s="39"/>
      <c r="CD944" s="39"/>
      <c r="CE944" s="39"/>
      <c r="CF944" s="39"/>
      <c r="CG944" s="39"/>
      <c r="CH944" s="39"/>
      <c r="CI944" s="39"/>
      <c r="CJ944" s="39"/>
      <c r="CK944" s="39"/>
      <c r="CL944" s="39"/>
      <c r="CM944" s="39"/>
      <c r="CN944" s="39"/>
      <c r="CO944" s="39"/>
      <c r="CP944" s="39"/>
      <c r="CQ944" s="39"/>
      <c r="CR944" s="39"/>
      <c r="CS944" s="39"/>
    </row>
    <row r="945" spans="1:97" s="22" customFormat="1" ht="12.75">
      <c r="A945" s="43"/>
      <c r="G945" s="43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9"/>
      <c r="BQ945" s="39"/>
      <c r="BR945" s="39"/>
      <c r="BS945" s="39"/>
      <c r="BT945" s="39"/>
      <c r="BU945" s="39"/>
      <c r="BV945" s="39"/>
      <c r="BW945" s="39"/>
      <c r="BX945" s="39"/>
      <c r="BY945" s="39"/>
      <c r="BZ945" s="39"/>
      <c r="CA945" s="39"/>
      <c r="CB945" s="39"/>
      <c r="CC945" s="39"/>
      <c r="CD945" s="39"/>
      <c r="CE945" s="39"/>
      <c r="CF945" s="39"/>
      <c r="CG945" s="39"/>
      <c r="CH945" s="39"/>
      <c r="CI945" s="39"/>
      <c r="CJ945" s="39"/>
      <c r="CK945" s="39"/>
      <c r="CL945" s="39"/>
      <c r="CM945" s="39"/>
      <c r="CN945" s="39"/>
      <c r="CO945" s="39"/>
      <c r="CP945" s="39"/>
      <c r="CQ945" s="39"/>
      <c r="CR945" s="39"/>
      <c r="CS945" s="39"/>
    </row>
    <row r="946" spans="1:97" s="22" customFormat="1" ht="12.75">
      <c r="A946" s="43"/>
      <c r="G946" s="43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9"/>
      <c r="BQ946" s="39"/>
      <c r="BR946" s="39"/>
      <c r="BS946" s="39"/>
      <c r="BT946" s="39"/>
      <c r="BU946" s="39"/>
      <c r="BV946" s="39"/>
      <c r="BW946" s="39"/>
      <c r="BX946" s="39"/>
      <c r="BY946" s="39"/>
      <c r="BZ946" s="39"/>
      <c r="CA946" s="39"/>
      <c r="CB946" s="39"/>
      <c r="CC946" s="39"/>
      <c r="CD946" s="39"/>
      <c r="CE946" s="39"/>
      <c r="CF946" s="39"/>
      <c r="CG946" s="39"/>
      <c r="CH946" s="39"/>
      <c r="CI946" s="39"/>
      <c r="CJ946" s="39"/>
      <c r="CK946" s="39"/>
      <c r="CL946" s="39"/>
      <c r="CM946" s="39"/>
      <c r="CN946" s="39"/>
      <c r="CO946" s="39"/>
      <c r="CP946" s="39"/>
      <c r="CQ946" s="39"/>
      <c r="CR946" s="39"/>
      <c r="CS946" s="39"/>
    </row>
    <row r="947" spans="1:97" s="22" customFormat="1" ht="12.75">
      <c r="A947" s="43"/>
      <c r="G947" s="43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9"/>
      <c r="BQ947" s="39"/>
      <c r="BR947" s="39"/>
      <c r="BS947" s="39"/>
      <c r="BT947" s="39"/>
      <c r="BU947" s="39"/>
      <c r="BV947" s="39"/>
      <c r="BW947" s="39"/>
      <c r="BX947" s="39"/>
      <c r="BY947" s="39"/>
      <c r="BZ947" s="39"/>
      <c r="CA947" s="39"/>
      <c r="CB947" s="39"/>
      <c r="CC947" s="39"/>
      <c r="CD947" s="39"/>
      <c r="CE947" s="39"/>
      <c r="CF947" s="39"/>
      <c r="CG947" s="39"/>
      <c r="CH947" s="39"/>
      <c r="CI947" s="39"/>
      <c r="CJ947" s="39"/>
      <c r="CK947" s="39"/>
      <c r="CL947" s="39"/>
      <c r="CM947" s="39"/>
      <c r="CN947" s="39"/>
      <c r="CO947" s="39"/>
      <c r="CP947" s="39"/>
      <c r="CQ947" s="39"/>
      <c r="CR947" s="39"/>
      <c r="CS947" s="39"/>
    </row>
    <row r="948" spans="1:97" s="22" customFormat="1" ht="12.75">
      <c r="A948" s="43"/>
      <c r="G948" s="43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9"/>
      <c r="BQ948" s="39"/>
      <c r="BR948" s="39"/>
      <c r="BS948" s="39"/>
      <c r="BT948" s="39"/>
      <c r="BU948" s="39"/>
      <c r="BV948" s="39"/>
      <c r="BW948" s="39"/>
      <c r="BX948" s="39"/>
      <c r="BY948" s="39"/>
      <c r="BZ948" s="39"/>
      <c r="CA948" s="39"/>
      <c r="CB948" s="39"/>
      <c r="CC948" s="39"/>
      <c r="CD948" s="39"/>
      <c r="CE948" s="39"/>
      <c r="CF948" s="39"/>
      <c r="CG948" s="39"/>
      <c r="CH948" s="39"/>
      <c r="CI948" s="39"/>
      <c r="CJ948" s="39"/>
      <c r="CK948" s="39"/>
      <c r="CL948" s="39"/>
      <c r="CM948" s="39"/>
      <c r="CN948" s="39"/>
      <c r="CO948" s="39"/>
      <c r="CP948" s="39"/>
      <c r="CQ948" s="39"/>
      <c r="CR948" s="39"/>
      <c r="CS948" s="39"/>
    </row>
    <row r="949" spans="1:97" s="22" customFormat="1" ht="12.75">
      <c r="A949" s="43"/>
      <c r="G949" s="43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9"/>
      <c r="BQ949" s="39"/>
      <c r="BR949" s="39"/>
      <c r="BS949" s="39"/>
      <c r="BT949" s="39"/>
      <c r="BU949" s="39"/>
      <c r="BV949" s="39"/>
      <c r="BW949" s="39"/>
      <c r="BX949" s="39"/>
      <c r="BY949" s="39"/>
      <c r="BZ949" s="39"/>
      <c r="CA949" s="39"/>
      <c r="CB949" s="39"/>
      <c r="CC949" s="39"/>
      <c r="CD949" s="39"/>
      <c r="CE949" s="39"/>
      <c r="CF949" s="39"/>
      <c r="CG949" s="39"/>
      <c r="CH949" s="39"/>
      <c r="CI949" s="39"/>
      <c r="CJ949" s="39"/>
      <c r="CK949" s="39"/>
      <c r="CL949" s="39"/>
      <c r="CM949" s="39"/>
      <c r="CN949" s="39"/>
      <c r="CO949" s="39"/>
      <c r="CP949" s="39"/>
      <c r="CQ949" s="39"/>
      <c r="CR949" s="39"/>
      <c r="CS949" s="39"/>
    </row>
    <row r="950" spans="1:97" s="22" customFormat="1" ht="12.75">
      <c r="A950" s="43"/>
      <c r="G950" s="43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9"/>
      <c r="BQ950" s="39"/>
      <c r="BR950" s="39"/>
      <c r="BS950" s="39"/>
      <c r="BT950" s="39"/>
      <c r="BU950" s="39"/>
      <c r="BV950" s="39"/>
      <c r="BW950" s="39"/>
      <c r="BX950" s="39"/>
      <c r="BY950" s="39"/>
      <c r="BZ950" s="39"/>
      <c r="CA950" s="39"/>
      <c r="CB950" s="39"/>
      <c r="CC950" s="39"/>
      <c r="CD950" s="39"/>
      <c r="CE950" s="39"/>
      <c r="CF950" s="39"/>
      <c r="CG950" s="39"/>
      <c r="CH950" s="39"/>
      <c r="CI950" s="39"/>
      <c r="CJ950" s="39"/>
      <c r="CK950" s="39"/>
      <c r="CL950" s="39"/>
      <c r="CM950" s="39"/>
      <c r="CN950" s="39"/>
      <c r="CO950" s="39"/>
      <c r="CP950" s="39"/>
      <c r="CQ950" s="39"/>
      <c r="CR950" s="39"/>
      <c r="CS950" s="39"/>
    </row>
    <row r="951" spans="1:97" s="22" customFormat="1" ht="12.75">
      <c r="A951" s="43"/>
      <c r="G951" s="43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9"/>
      <c r="BQ951" s="39"/>
      <c r="BR951" s="39"/>
      <c r="BS951" s="39"/>
      <c r="BT951" s="39"/>
      <c r="BU951" s="39"/>
      <c r="BV951" s="39"/>
      <c r="BW951" s="39"/>
      <c r="BX951" s="39"/>
      <c r="BY951" s="39"/>
      <c r="BZ951" s="39"/>
      <c r="CA951" s="39"/>
      <c r="CB951" s="39"/>
      <c r="CC951" s="39"/>
      <c r="CD951" s="39"/>
      <c r="CE951" s="39"/>
      <c r="CF951" s="39"/>
      <c r="CG951" s="39"/>
      <c r="CH951" s="39"/>
      <c r="CI951" s="39"/>
      <c r="CJ951" s="39"/>
      <c r="CK951" s="39"/>
      <c r="CL951" s="39"/>
      <c r="CM951" s="39"/>
      <c r="CN951" s="39"/>
      <c r="CO951" s="39"/>
      <c r="CP951" s="39"/>
      <c r="CQ951" s="39"/>
      <c r="CR951" s="39"/>
      <c r="CS951" s="39"/>
    </row>
    <row r="952" spans="1:97" s="22" customFormat="1" ht="12.75">
      <c r="A952" s="43"/>
      <c r="G952" s="43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9"/>
      <c r="BQ952" s="39"/>
      <c r="BR952" s="39"/>
      <c r="BS952" s="39"/>
      <c r="BT952" s="39"/>
      <c r="BU952" s="39"/>
      <c r="BV952" s="39"/>
      <c r="BW952" s="39"/>
      <c r="BX952" s="39"/>
      <c r="BY952" s="39"/>
      <c r="BZ952" s="39"/>
      <c r="CA952" s="39"/>
      <c r="CB952" s="39"/>
      <c r="CC952" s="39"/>
      <c r="CD952" s="39"/>
      <c r="CE952" s="39"/>
      <c r="CF952" s="39"/>
      <c r="CG952" s="39"/>
      <c r="CH952" s="39"/>
      <c r="CI952" s="39"/>
      <c r="CJ952" s="39"/>
      <c r="CK952" s="39"/>
      <c r="CL952" s="39"/>
      <c r="CM952" s="39"/>
      <c r="CN952" s="39"/>
      <c r="CO952" s="39"/>
      <c r="CP952" s="39"/>
      <c r="CQ952" s="39"/>
      <c r="CR952" s="39"/>
      <c r="CS952" s="39"/>
    </row>
    <row r="953" spans="1:97" s="22" customFormat="1" ht="12.75">
      <c r="A953" s="43"/>
      <c r="G953" s="43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9"/>
      <c r="BQ953" s="39"/>
      <c r="BR953" s="39"/>
      <c r="BS953" s="39"/>
      <c r="BT953" s="39"/>
      <c r="BU953" s="39"/>
      <c r="BV953" s="39"/>
      <c r="BW953" s="39"/>
      <c r="BX953" s="39"/>
      <c r="BY953" s="39"/>
      <c r="BZ953" s="39"/>
      <c r="CA953" s="39"/>
      <c r="CB953" s="39"/>
      <c r="CC953" s="39"/>
      <c r="CD953" s="39"/>
      <c r="CE953" s="39"/>
      <c r="CF953" s="39"/>
      <c r="CG953" s="39"/>
      <c r="CH953" s="39"/>
      <c r="CI953" s="39"/>
      <c r="CJ953" s="39"/>
      <c r="CK953" s="39"/>
      <c r="CL953" s="39"/>
      <c r="CM953" s="39"/>
      <c r="CN953" s="39"/>
      <c r="CO953" s="39"/>
      <c r="CP953" s="39"/>
      <c r="CQ953" s="39"/>
      <c r="CR953" s="39"/>
      <c r="CS953" s="39"/>
    </row>
    <row r="954" spans="1:97" s="22" customFormat="1" ht="12.75">
      <c r="A954" s="43"/>
      <c r="G954" s="43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9"/>
      <c r="BQ954" s="39"/>
      <c r="BR954" s="39"/>
      <c r="BS954" s="39"/>
      <c r="BT954" s="39"/>
      <c r="BU954" s="39"/>
      <c r="BV954" s="39"/>
      <c r="BW954" s="39"/>
      <c r="BX954" s="39"/>
      <c r="BY954" s="39"/>
      <c r="BZ954" s="39"/>
      <c r="CA954" s="39"/>
      <c r="CB954" s="39"/>
      <c r="CC954" s="39"/>
      <c r="CD954" s="39"/>
      <c r="CE954" s="39"/>
      <c r="CF954" s="39"/>
      <c r="CG954" s="39"/>
      <c r="CH954" s="39"/>
      <c r="CI954" s="39"/>
      <c r="CJ954" s="39"/>
      <c r="CK954" s="39"/>
      <c r="CL954" s="39"/>
      <c r="CM954" s="39"/>
      <c r="CN954" s="39"/>
      <c r="CO954" s="39"/>
      <c r="CP954" s="39"/>
      <c r="CQ954" s="39"/>
      <c r="CR954" s="39"/>
      <c r="CS954" s="39"/>
    </row>
    <row r="955" spans="1:97" s="22" customFormat="1" ht="12.75">
      <c r="A955" s="43"/>
      <c r="G955" s="43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9"/>
      <c r="BQ955" s="39"/>
      <c r="BR955" s="39"/>
      <c r="BS955" s="39"/>
      <c r="BT955" s="39"/>
      <c r="BU955" s="39"/>
      <c r="BV955" s="39"/>
      <c r="BW955" s="39"/>
      <c r="BX955" s="39"/>
      <c r="BY955" s="39"/>
      <c r="BZ955" s="39"/>
      <c r="CA955" s="39"/>
      <c r="CB955" s="39"/>
      <c r="CC955" s="39"/>
      <c r="CD955" s="39"/>
      <c r="CE955" s="39"/>
      <c r="CF955" s="39"/>
      <c r="CG955" s="39"/>
      <c r="CH955" s="39"/>
      <c r="CI955" s="39"/>
      <c r="CJ955" s="39"/>
      <c r="CK955" s="39"/>
      <c r="CL955" s="39"/>
      <c r="CM955" s="39"/>
      <c r="CN955" s="39"/>
      <c r="CO955" s="39"/>
      <c r="CP955" s="39"/>
      <c r="CQ955" s="39"/>
      <c r="CR955" s="39"/>
      <c r="CS955" s="39"/>
    </row>
    <row r="956" spans="1:97" s="22" customFormat="1" ht="12.75">
      <c r="A956" s="43"/>
      <c r="G956" s="43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9"/>
      <c r="BQ956" s="39"/>
      <c r="BR956" s="39"/>
      <c r="BS956" s="39"/>
      <c r="BT956" s="39"/>
      <c r="BU956" s="39"/>
      <c r="BV956" s="39"/>
      <c r="BW956" s="39"/>
      <c r="BX956" s="39"/>
      <c r="BY956" s="39"/>
      <c r="BZ956" s="39"/>
      <c r="CA956" s="39"/>
      <c r="CB956" s="39"/>
      <c r="CC956" s="39"/>
      <c r="CD956" s="39"/>
      <c r="CE956" s="39"/>
      <c r="CF956" s="39"/>
      <c r="CG956" s="39"/>
      <c r="CH956" s="39"/>
      <c r="CI956" s="39"/>
      <c r="CJ956" s="39"/>
      <c r="CK956" s="39"/>
      <c r="CL956" s="39"/>
      <c r="CM956" s="39"/>
      <c r="CN956" s="39"/>
      <c r="CO956" s="39"/>
      <c r="CP956" s="39"/>
      <c r="CQ956" s="39"/>
      <c r="CR956" s="39"/>
      <c r="CS956" s="39"/>
    </row>
    <row r="957" spans="1:97" s="22" customFormat="1" ht="12.75">
      <c r="A957" s="43"/>
      <c r="G957" s="43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9"/>
      <c r="BQ957" s="39"/>
      <c r="BR957" s="39"/>
      <c r="BS957" s="39"/>
      <c r="BT957" s="39"/>
      <c r="BU957" s="39"/>
      <c r="BV957" s="39"/>
      <c r="BW957" s="39"/>
      <c r="BX957" s="39"/>
      <c r="BY957" s="39"/>
      <c r="BZ957" s="39"/>
      <c r="CA957" s="39"/>
      <c r="CB957" s="39"/>
      <c r="CC957" s="39"/>
      <c r="CD957" s="39"/>
      <c r="CE957" s="39"/>
      <c r="CF957" s="39"/>
      <c r="CG957" s="39"/>
      <c r="CH957" s="39"/>
      <c r="CI957" s="39"/>
      <c r="CJ957" s="39"/>
      <c r="CK957" s="39"/>
      <c r="CL957" s="39"/>
      <c r="CM957" s="39"/>
      <c r="CN957" s="39"/>
      <c r="CO957" s="39"/>
      <c r="CP957" s="39"/>
      <c r="CQ957" s="39"/>
      <c r="CR957" s="39"/>
      <c r="CS957" s="39"/>
    </row>
    <row r="958" spans="1:97" s="22" customFormat="1" ht="12.75">
      <c r="A958" s="43"/>
      <c r="G958" s="43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9"/>
      <c r="BQ958" s="39"/>
      <c r="BR958" s="39"/>
      <c r="BS958" s="39"/>
      <c r="BT958" s="39"/>
      <c r="BU958" s="39"/>
      <c r="BV958" s="39"/>
      <c r="BW958" s="39"/>
      <c r="BX958" s="39"/>
      <c r="BY958" s="39"/>
      <c r="BZ958" s="39"/>
      <c r="CA958" s="39"/>
      <c r="CB958" s="39"/>
      <c r="CC958" s="39"/>
      <c r="CD958" s="39"/>
      <c r="CE958" s="39"/>
      <c r="CF958" s="39"/>
      <c r="CG958" s="39"/>
      <c r="CH958" s="39"/>
      <c r="CI958" s="39"/>
      <c r="CJ958" s="39"/>
      <c r="CK958" s="39"/>
      <c r="CL958" s="39"/>
      <c r="CM958" s="39"/>
      <c r="CN958" s="39"/>
      <c r="CO958" s="39"/>
      <c r="CP958" s="39"/>
      <c r="CQ958" s="39"/>
      <c r="CR958" s="39"/>
      <c r="CS958" s="39"/>
    </row>
    <row r="959" spans="1:97" s="22" customFormat="1" ht="12.75">
      <c r="A959" s="43"/>
      <c r="G959" s="43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9"/>
      <c r="BQ959" s="39"/>
      <c r="BR959" s="39"/>
      <c r="BS959" s="39"/>
      <c r="BT959" s="39"/>
      <c r="BU959" s="39"/>
      <c r="BV959" s="39"/>
      <c r="BW959" s="39"/>
      <c r="BX959" s="39"/>
      <c r="BY959" s="39"/>
      <c r="BZ959" s="39"/>
      <c r="CA959" s="39"/>
      <c r="CB959" s="39"/>
      <c r="CC959" s="39"/>
      <c r="CD959" s="39"/>
      <c r="CE959" s="39"/>
      <c r="CF959" s="39"/>
      <c r="CG959" s="39"/>
      <c r="CH959" s="39"/>
      <c r="CI959" s="39"/>
      <c r="CJ959" s="39"/>
      <c r="CK959" s="39"/>
      <c r="CL959" s="39"/>
      <c r="CM959" s="39"/>
      <c r="CN959" s="39"/>
      <c r="CO959" s="39"/>
      <c r="CP959" s="39"/>
      <c r="CQ959" s="39"/>
      <c r="CR959" s="39"/>
      <c r="CS959" s="39"/>
    </row>
    <row r="960" spans="1:97" s="22" customFormat="1" ht="12.75">
      <c r="A960" s="43"/>
      <c r="G960" s="43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9"/>
      <c r="BQ960" s="39"/>
      <c r="BR960" s="39"/>
      <c r="BS960" s="39"/>
      <c r="BT960" s="39"/>
      <c r="BU960" s="39"/>
      <c r="BV960" s="39"/>
      <c r="BW960" s="39"/>
      <c r="BX960" s="39"/>
      <c r="BY960" s="39"/>
      <c r="BZ960" s="39"/>
      <c r="CA960" s="39"/>
      <c r="CB960" s="39"/>
      <c r="CC960" s="39"/>
      <c r="CD960" s="39"/>
      <c r="CE960" s="39"/>
      <c r="CF960" s="39"/>
      <c r="CG960" s="39"/>
      <c r="CH960" s="39"/>
      <c r="CI960" s="39"/>
      <c r="CJ960" s="39"/>
      <c r="CK960" s="39"/>
      <c r="CL960" s="39"/>
      <c r="CM960" s="39"/>
      <c r="CN960" s="39"/>
      <c r="CO960" s="39"/>
      <c r="CP960" s="39"/>
      <c r="CQ960" s="39"/>
      <c r="CR960" s="39"/>
      <c r="CS960" s="39"/>
    </row>
    <row r="961" spans="1:97" s="22" customFormat="1" ht="12.75">
      <c r="A961" s="43"/>
      <c r="G961" s="43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9"/>
      <c r="BQ961" s="39"/>
      <c r="BR961" s="39"/>
      <c r="BS961" s="39"/>
      <c r="BT961" s="39"/>
      <c r="BU961" s="39"/>
      <c r="BV961" s="39"/>
      <c r="BW961" s="39"/>
      <c r="BX961" s="39"/>
      <c r="BY961" s="39"/>
      <c r="BZ961" s="39"/>
      <c r="CA961" s="39"/>
      <c r="CB961" s="39"/>
      <c r="CC961" s="39"/>
      <c r="CD961" s="39"/>
      <c r="CE961" s="39"/>
      <c r="CF961" s="39"/>
      <c r="CG961" s="39"/>
      <c r="CH961" s="39"/>
      <c r="CI961" s="39"/>
      <c r="CJ961" s="39"/>
      <c r="CK961" s="39"/>
      <c r="CL961" s="39"/>
      <c r="CM961" s="39"/>
      <c r="CN961" s="39"/>
      <c r="CO961" s="39"/>
      <c r="CP961" s="39"/>
      <c r="CQ961" s="39"/>
      <c r="CR961" s="39"/>
      <c r="CS961" s="39"/>
    </row>
    <row r="962" spans="1:97" s="22" customFormat="1" ht="12.75">
      <c r="A962" s="43"/>
      <c r="G962" s="43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9"/>
      <c r="BQ962" s="39"/>
      <c r="BR962" s="39"/>
      <c r="BS962" s="39"/>
      <c r="BT962" s="39"/>
      <c r="BU962" s="39"/>
      <c r="BV962" s="39"/>
      <c r="BW962" s="39"/>
      <c r="BX962" s="39"/>
      <c r="BY962" s="39"/>
      <c r="BZ962" s="39"/>
      <c r="CA962" s="39"/>
      <c r="CB962" s="39"/>
      <c r="CC962" s="39"/>
      <c r="CD962" s="39"/>
      <c r="CE962" s="39"/>
      <c r="CF962" s="39"/>
      <c r="CG962" s="39"/>
      <c r="CH962" s="39"/>
      <c r="CI962" s="39"/>
      <c r="CJ962" s="39"/>
      <c r="CK962" s="39"/>
      <c r="CL962" s="39"/>
      <c r="CM962" s="39"/>
      <c r="CN962" s="39"/>
      <c r="CO962" s="39"/>
      <c r="CP962" s="39"/>
      <c r="CQ962" s="39"/>
      <c r="CR962" s="39"/>
      <c r="CS962" s="39"/>
    </row>
    <row r="963" spans="1:97" s="22" customFormat="1" ht="12.75">
      <c r="A963" s="43"/>
      <c r="G963" s="43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9"/>
      <c r="BQ963" s="39"/>
      <c r="BR963" s="39"/>
      <c r="BS963" s="39"/>
      <c r="BT963" s="39"/>
      <c r="BU963" s="39"/>
      <c r="BV963" s="39"/>
      <c r="BW963" s="39"/>
      <c r="BX963" s="39"/>
      <c r="BY963" s="39"/>
      <c r="BZ963" s="39"/>
      <c r="CA963" s="39"/>
      <c r="CB963" s="39"/>
      <c r="CC963" s="39"/>
      <c r="CD963" s="39"/>
      <c r="CE963" s="39"/>
      <c r="CF963" s="39"/>
      <c r="CG963" s="39"/>
      <c r="CH963" s="39"/>
      <c r="CI963" s="39"/>
      <c r="CJ963" s="39"/>
      <c r="CK963" s="39"/>
      <c r="CL963" s="39"/>
      <c r="CM963" s="39"/>
      <c r="CN963" s="39"/>
      <c r="CO963" s="39"/>
      <c r="CP963" s="39"/>
      <c r="CQ963" s="39"/>
      <c r="CR963" s="39"/>
      <c r="CS963" s="39"/>
    </row>
    <row r="964" spans="1:97" s="22" customFormat="1" ht="12.75">
      <c r="A964" s="43"/>
      <c r="G964" s="43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9"/>
      <c r="BQ964" s="39"/>
      <c r="BR964" s="39"/>
      <c r="BS964" s="39"/>
      <c r="BT964" s="39"/>
      <c r="BU964" s="39"/>
      <c r="BV964" s="39"/>
      <c r="BW964" s="39"/>
      <c r="BX964" s="39"/>
      <c r="BY964" s="39"/>
      <c r="BZ964" s="39"/>
      <c r="CA964" s="39"/>
      <c r="CB964" s="39"/>
      <c r="CC964" s="39"/>
      <c r="CD964" s="39"/>
      <c r="CE964" s="39"/>
      <c r="CF964" s="39"/>
      <c r="CG964" s="39"/>
      <c r="CH964" s="39"/>
      <c r="CI964" s="39"/>
      <c r="CJ964" s="39"/>
      <c r="CK964" s="39"/>
      <c r="CL964" s="39"/>
      <c r="CM964" s="39"/>
      <c r="CN964" s="39"/>
      <c r="CO964" s="39"/>
      <c r="CP964" s="39"/>
      <c r="CQ964" s="39"/>
      <c r="CR964" s="39"/>
      <c r="CS964" s="39"/>
    </row>
    <row r="965" spans="1:97" s="22" customFormat="1" ht="12.75">
      <c r="A965" s="43"/>
      <c r="G965" s="43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9"/>
      <c r="BQ965" s="39"/>
      <c r="BR965" s="39"/>
      <c r="BS965" s="39"/>
      <c r="BT965" s="39"/>
      <c r="BU965" s="39"/>
      <c r="BV965" s="39"/>
      <c r="BW965" s="39"/>
      <c r="BX965" s="39"/>
      <c r="BY965" s="39"/>
      <c r="BZ965" s="39"/>
      <c r="CA965" s="39"/>
      <c r="CB965" s="39"/>
      <c r="CC965" s="39"/>
      <c r="CD965" s="39"/>
      <c r="CE965" s="39"/>
      <c r="CF965" s="39"/>
      <c r="CG965" s="39"/>
      <c r="CH965" s="39"/>
      <c r="CI965" s="39"/>
      <c r="CJ965" s="39"/>
      <c r="CK965" s="39"/>
      <c r="CL965" s="39"/>
      <c r="CM965" s="39"/>
      <c r="CN965" s="39"/>
      <c r="CO965" s="39"/>
      <c r="CP965" s="39"/>
      <c r="CQ965" s="39"/>
      <c r="CR965" s="39"/>
      <c r="CS965" s="39"/>
    </row>
    <row r="966" spans="1:97" s="22" customFormat="1" ht="12.75">
      <c r="A966" s="43"/>
      <c r="G966" s="43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9"/>
      <c r="BQ966" s="39"/>
      <c r="BR966" s="39"/>
      <c r="BS966" s="39"/>
      <c r="BT966" s="39"/>
      <c r="BU966" s="39"/>
      <c r="BV966" s="39"/>
      <c r="BW966" s="39"/>
      <c r="BX966" s="39"/>
      <c r="BY966" s="39"/>
      <c r="BZ966" s="39"/>
      <c r="CA966" s="39"/>
      <c r="CB966" s="39"/>
      <c r="CC966" s="39"/>
      <c r="CD966" s="39"/>
      <c r="CE966" s="39"/>
      <c r="CF966" s="39"/>
      <c r="CG966" s="39"/>
      <c r="CH966" s="39"/>
      <c r="CI966" s="39"/>
      <c r="CJ966" s="39"/>
      <c r="CK966" s="39"/>
      <c r="CL966" s="39"/>
      <c r="CM966" s="39"/>
      <c r="CN966" s="39"/>
      <c r="CO966" s="39"/>
      <c r="CP966" s="39"/>
      <c r="CQ966" s="39"/>
      <c r="CR966" s="39"/>
      <c r="CS966" s="39"/>
    </row>
    <row r="967" spans="1:97" s="22" customFormat="1" ht="12.75">
      <c r="A967" s="43"/>
      <c r="G967" s="43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9"/>
      <c r="BQ967" s="39"/>
      <c r="BR967" s="39"/>
      <c r="BS967" s="39"/>
      <c r="BT967" s="39"/>
      <c r="BU967" s="39"/>
      <c r="BV967" s="39"/>
      <c r="BW967" s="39"/>
      <c r="BX967" s="39"/>
      <c r="BY967" s="39"/>
      <c r="BZ967" s="39"/>
      <c r="CA967" s="39"/>
      <c r="CB967" s="39"/>
      <c r="CC967" s="39"/>
      <c r="CD967" s="39"/>
      <c r="CE967" s="39"/>
      <c r="CF967" s="39"/>
      <c r="CG967" s="39"/>
      <c r="CH967" s="39"/>
      <c r="CI967" s="39"/>
      <c r="CJ967" s="39"/>
      <c r="CK967" s="39"/>
      <c r="CL967" s="39"/>
      <c r="CM967" s="39"/>
      <c r="CN967" s="39"/>
      <c r="CO967" s="39"/>
      <c r="CP967" s="39"/>
      <c r="CQ967" s="39"/>
      <c r="CR967" s="39"/>
      <c r="CS967" s="39"/>
    </row>
    <row r="968" spans="1:97" s="22" customFormat="1" ht="12.75">
      <c r="A968" s="43"/>
      <c r="G968" s="43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9"/>
      <c r="BQ968" s="39"/>
      <c r="BR968" s="39"/>
      <c r="BS968" s="39"/>
      <c r="BT968" s="39"/>
      <c r="BU968" s="39"/>
      <c r="BV968" s="39"/>
      <c r="BW968" s="39"/>
      <c r="BX968" s="39"/>
      <c r="BY968" s="39"/>
      <c r="BZ968" s="39"/>
      <c r="CA968" s="39"/>
      <c r="CB968" s="39"/>
      <c r="CC968" s="39"/>
      <c r="CD968" s="39"/>
      <c r="CE968" s="39"/>
      <c r="CF968" s="39"/>
      <c r="CG968" s="39"/>
      <c r="CH968" s="39"/>
      <c r="CI968" s="39"/>
      <c r="CJ968" s="39"/>
      <c r="CK968" s="39"/>
      <c r="CL968" s="39"/>
      <c r="CM968" s="39"/>
      <c r="CN968" s="39"/>
      <c r="CO968" s="39"/>
      <c r="CP968" s="39"/>
      <c r="CQ968" s="39"/>
      <c r="CR968" s="39"/>
      <c r="CS968" s="39"/>
    </row>
    <row r="969" spans="1:97" s="22" customFormat="1" ht="12.75">
      <c r="A969" s="43"/>
      <c r="G969" s="43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9"/>
      <c r="BQ969" s="39"/>
      <c r="BR969" s="39"/>
      <c r="BS969" s="39"/>
      <c r="BT969" s="39"/>
      <c r="BU969" s="39"/>
      <c r="BV969" s="39"/>
      <c r="BW969" s="39"/>
      <c r="BX969" s="39"/>
      <c r="BY969" s="39"/>
      <c r="BZ969" s="39"/>
      <c r="CA969" s="39"/>
      <c r="CB969" s="39"/>
      <c r="CC969" s="39"/>
      <c r="CD969" s="39"/>
      <c r="CE969" s="39"/>
      <c r="CF969" s="39"/>
      <c r="CG969" s="39"/>
      <c r="CH969" s="39"/>
      <c r="CI969" s="39"/>
      <c r="CJ969" s="39"/>
      <c r="CK969" s="39"/>
      <c r="CL969" s="39"/>
      <c r="CM969" s="39"/>
      <c r="CN969" s="39"/>
      <c r="CO969" s="39"/>
      <c r="CP969" s="39"/>
      <c r="CQ969" s="39"/>
      <c r="CR969" s="39"/>
      <c r="CS969" s="39"/>
    </row>
    <row r="970" spans="1:97" s="22" customFormat="1" ht="12.75">
      <c r="A970" s="43"/>
      <c r="G970" s="43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9"/>
      <c r="BQ970" s="39"/>
      <c r="BR970" s="39"/>
      <c r="BS970" s="39"/>
      <c r="BT970" s="39"/>
      <c r="BU970" s="39"/>
      <c r="BV970" s="39"/>
      <c r="BW970" s="39"/>
      <c r="BX970" s="39"/>
      <c r="BY970" s="39"/>
      <c r="BZ970" s="39"/>
      <c r="CA970" s="39"/>
      <c r="CB970" s="39"/>
      <c r="CC970" s="39"/>
      <c r="CD970" s="39"/>
      <c r="CE970" s="39"/>
      <c r="CF970" s="39"/>
      <c r="CG970" s="39"/>
      <c r="CH970" s="39"/>
      <c r="CI970" s="39"/>
      <c r="CJ970" s="39"/>
      <c r="CK970" s="39"/>
      <c r="CL970" s="39"/>
      <c r="CM970" s="39"/>
      <c r="CN970" s="39"/>
      <c r="CO970" s="39"/>
      <c r="CP970" s="39"/>
      <c r="CQ970" s="39"/>
      <c r="CR970" s="39"/>
      <c r="CS970" s="39"/>
    </row>
    <row r="971" spans="1:97" s="22" customFormat="1" ht="12.75">
      <c r="A971" s="43"/>
      <c r="G971" s="43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9"/>
      <c r="BQ971" s="39"/>
      <c r="BR971" s="39"/>
      <c r="BS971" s="39"/>
      <c r="BT971" s="39"/>
      <c r="BU971" s="39"/>
      <c r="BV971" s="39"/>
      <c r="BW971" s="39"/>
      <c r="BX971" s="39"/>
      <c r="BY971" s="39"/>
      <c r="BZ971" s="39"/>
      <c r="CA971" s="39"/>
      <c r="CB971" s="39"/>
      <c r="CC971" s="39"/>
      <c r="CD971" s="39"/>
      <c r="CE971" s="39"/>
      <c r="CF971" s="39"/>
      <c r="CG971" s="39"/>
      <c r="CH971" s="39"/>
      <c r="CI971" s="39"/>
      <c r="CJ971" s="39"/>
      <c r="CK971" s="39"/>
      <c r="CL971" s="39"/>
      <c r="CM971" s="39"/>
      <c r="CN971" s="39"/>
      <c r="CO971" s="39"/>
      <c r="CP971" s="39"/>
      <c r="CQ971" s="39"/>
      <c r="CR971" s="39"/>
      <c r="CS971" s="39"/>
    </row>
    <row r="972" spans="1:97" s="22" customFormat="1" ht="12.75">
      <c r="A972" s="43"/>
      <c r="G972" s="43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9"/>
      <c r="BQ972" s="39"/>
      <c r="BR972" s="39"/>
      <c r="BS972" s="39"/>
      <c r="BT972" s="39"/>
      <c r="BU972" s="39"/>
      <c r="BV972" s="39"/>
      <c r="BW972" s="39"/>
      <c r="BX972" s="39"/>
      <c r="BY972" s="39"/>
      <c r="BZ972" s="39"/>
      <c r="CA972" s="39"/>
      <c r="CB972" s="39"/>
      <c r="CC972" s="39"/>
      <c r="CD972" s="39"/>
      <c r="CE972" s="39"/>
      <c r="CF972" s="39"/>
      <c r="CG972" s="39"/>
      <c r="CH972" s="39"/>
      <c r="CI972" s="39"/>
      <c r="CJ972" s="39"/>
      <c r="CK972" s="39"/>
      <c r="CL972" s="39"/>
      <c r="CM972" s="39"/>
      <c r="CN972" s="39"/>
      <c r="CO972" s="39"/>
      <c r="CP972" s="39"/>
      <c r="CQ972" s="39"/>
      <c r="CR972" s="39"/>
      <c r="CS972" s="39"/>
    </row>
    <row r="973" spans="1:97" s="22" customFormat="1" ht="12.75">
      <c r="A973" s="43"/>
      <c r="G973" s="43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9"/>
      <c r="BQ973" s="39"/>
      <c r="BR973" s="39"/>
      <c r="BS973" s="39"/>
      <c r="BT973" s="39"/>
      <c r="BU973" s="39"/>
      <c r="BV973" s="39"/>
      <c r="BW973" s="39"/>
      <c r="BX973" s="39"/>
      <c r="BY973" s="39"/>
      <c r="BZ973" s="39"/>
      <c r="CA973" s="39"/>
      <c r="CB973" s="39"/>
      <c r="CC973" s="39"/>
      <c r="CD973" s="39"/>
      <c r="CE973" s="39"/>
      <c r="CF973" s="39"/>
      <c r="CG973" s="39"/>
      <c r="CH973" s="39"/>
      <c r="CI973" s="39"/>
      <c r="CJ973" s="39"/>
      <c r="CK973" s="39"/>
      <c r="CL973" s="39"/>
      <c r="CM973" s="39"/>
      <c r="CN973" s="39"/>
      <c r="CO973" s="39"/>
      <c r="CP973" s="39"/>
      <c r="CQ973" s="39"/>
      <c r="CR973" s="39"/>
      <c r="CS973" s="39"/>
    </row>
    <row r="974" spans="1:97" s="22" customFormat="1" ht="12.75">
      <c r="A974" s="43"/>
      <c r="G974" s="43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9"/>
      <c r="BQ974" s="39"/>
      <c r="BR974" s="39"/>
      <c r="BS974" s="39"/>
      <c r="BT974" s="39"/>
      <c r="BU974" s="39"/>
      <c r="BV974" s="39"/>
      <c r="BW974" s="39"/>
      <c r="BX974" s="39"/>
      <c r="BY974" s="39"/>
      <c r="BZ974" s="39"/>
      <c r="CA974" s="39"/>
      <c r="CB974" s="39"/>
      <c r="CC974" s="39"/>
      <c r="CD974" s="39"/>
      <c r="CE974" s="39"/>
      <c r="CF974" s="39"/>
      <c r="CG974" s="39"/>
      <c r="CH974" s="39"/>
      <c r="CI974" s="39"/>
      <c r="CJ974" s="39"/>
      <c r="CK974" s="39"/>
      <c r="CL974" s="39"/>
      <c r="CM974" s="39"/>
      <c r="CN974" s="39"/>
      <c r="CO974" s="39"/>
      <c r="CP974" s="39"/>
      <c r="CQ974" s="39"/>
      <c r="CR974" s="39"/>
      <c r="CS974" s="39"/>
    </row>
    <row r="975" spans="1:97" s="22" customFormat="1" ht="12.75">
      <c r="A975" s="43"/>
      <c r="G975" s="43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9"/>
      <c r="BQ975" s="39"/>
      <c r="BR975" s="39"/>
      <c r="BS975" s="39"/>
      <c r="BT975" s="39"/>
      <c r="BU975" s="39"/>
      <c r="BV975" s="39"/>
      <c r="BW975" s="39"/>
      <c r="BX975" s="39"/>
      <c r="BY975" s="39"/>
      <c r="BZ975" s="39"/>
      <c r="CA975" s="39"/>
      <c r="CB975" s="39"/>
      <c r="CC975" s="39"/>
      <c r="CD975" s="39"/>
      <c r="CE975" s="39"/>
      <c r="CF975" s="39"/>
      <c r="CG975" s="39"/>
      <c r="CH975" s="39"/>
      <c r="CI975" s="39"/>
      <c r="CJ975" s="39"/>
      <c r="CK975" s="39"/>
      <c r="CL975" s="39"/>
      <c r="CM975" s="39"/>
      <c r="CN975" s="39"/>
      <c r="CO975" s="39"/>
      <c r="CP975" s="39"/>
      <c r="CQ975" s="39"/>
      <c r="CR975" s="39"/>
      <c r="CS975" s="39"/>
    </row>
    <row r="976" spans="1:97" s="22" customFormat="1" ht="12.75">
      <c r="A976" s="43"/>
      <c r="G976" s="43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9"/>
      <c r="BQ976" s="39"/>
      <c r="BR976" s="39"/>
      <c r="BS976" s="39"/>
      <c r="BT976" s="39"/>
      <c r="BU976" s="39"/>
      <c r="BV976" s="39"/>
      <c r="BW976" s="39"/>
      <c r="BX976" s="39"/>
      <c r="BY976" s="39"/>
      <c r="BZ976" s="39"/>
      <c r="CA976" s="39"/>
      <c r="CB976" s="39"/>
      <c r="CC976" s="39"/>
      <c r="CD976" s="39"/>
      <c r="CE976" s="39"/>
      <c r="CF976" s="39"/>
      <c r="CG976" s="39"/>
      <c r="CH976" s="39"/>
      <c r="CI976" s="39"/>
      <c r="CJ976" s="39"/>
      <c r="CK976" s="39"/>
      <c r="CL976" s="39"/>
      <c r="CM976" s="39"/>
      <c r="CN976" s="39"/>
      <c r="CO976" s="39"/>
      <c r="CP976" s="39"/>
      <c r="CQ976" s="39"/>
      <c r="CR976" s="39"/>
      <c r="CS976" s="39"/>
    </row>
    <row r="977" spans="1:97" s="22" customFormat="1" ht="12.75">
      <c r="A977" s="43"/>
      <c r="G977" s="43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9"/>
      <c r="BQ977" s="39"/>
      <c r="BR977" s="39"/>
      <c r="BS977" s="39"/>
      <c r="BT977" s="39"/>
      <c r="BU977" s="39"/>
      <c r="BV977" s="39"/>
      <c r="BW977" s="39"/>
      <c r="BX977" s="39"/>
      <c r="BY977" s="39"/>
      <c r="BZ977" s="39"/>
      <c r="CA977" s="39"/>
      <c r="CB977" s="39"/>
      <c r="CC977" s="39"/>
      <c r="CD977" s="39"/>
      <c r="CE977" s="39"/>
      <c r="CF977" s="39"/>
      <c r="CG977" s="39"/>
      <c r="CH977" s="39"/>
      <c r="CI977" s="39"/>
      <c r="CJ977" s="39"/>
      <c r="CK977" s="39"/>
      <c r="CL977" s="39"/>
      <c r="CM977" s="39"/>
      <c r="CN977" s="39"/>
      <c r="CO977" s="39"/>
      <c r="CP977" s="39"/>
      <c r="CQ977" s="39"/>
      <c r="CR977" s="39"/>
      <c r="CS977" s="39"/>
    </row>
    <row r="978" spans="1:97" s="22" customFormat="1" ht="12.75">
      <c r="A978" s="43"/>
      <c r="G978" s="43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9"/>
      <c r="BQ978" s="39"/>
      <c r="BR978" s="39"/>
      <c r="BS978" s="39"/>
      <c r="BT978" s="39"/>
      <c r="BU978" s="39"/>
      <c r="BV978" s="39"/>
      <c r="BW978" s="39"/>
      <c r="BX978" s="39"/>
      <c r="BY978" s="39"/>
      <c r="BZ978" s="39"/>
      <c r="CA978" s="39"/>
      <c r="CB978" s="39"/>
      <c r="CC978" s="39"/>
      <c r="CD978" s="39"/>
      <c r="CE978" s="39"/>
      <c r="CF978" s="39"/>
      <c r="CG978" s="39"/>
      <c r="CH978" s="39"/>
      <c r="CI978" s="39"/>
      <c r="CJ978" s="39"/>
      <c r="CK978" s="39"/>
      <c r="CL978" s="39"/>
      <c r="CM978" s="39"/>
      <c r="CN978" s="39"/>
      <c r="CO978" s="39"/>
      <c r="CP978" s="39"/>
      <c r="CQ978" s="39"/>
      <c r="CR978" s="39"/>
      <c r="CS978" s="39"/>
    </row>
    <row r="979" spans="1:97" s="22" customFormat="1" ht="12.75">
      <c r="A979" s="43"/>
      <c r="G979" s="43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9"/>
      <c r="BQ979" s="39"/>
      <c r="BR979" s="39"/>
      <c r="BS979" s="39"/>
      <c r="BT979" s="39"/>
      <c r="BU979" s="39"/>
      <c r="BV979" s="39"/>
      <c r="BW979" s="39"/>
      <c r="BX979" s="39"/>
      <c r="BY979" s="39"/>
      <c r="BZ979" s="39"/>
      <c r="CA979" s="39"/>
      <c r="CB979" s="39"/>
      <c r="CC979" s="39"/>
      <c r="CD979" s="39"/>
      <c r="CE979" s="39"/>
      <c r="CF979" s="39"/>
      <c r="CG979" s="39"/>
      <c r="CH979" s="39"/>
      <c r="CI979" s="39"/>
      <c r="CJ979" s="39"/>
      <c r="CK979" s="39"/>
      <c r="CL979" s="39"/>
      <c r="CM979" s="39"/>
      <c r="CN979" s="39"/>
      <c r="CO979" s="39"/>
      <c r="CP979" s="39"/>
      <c r="CQ979" s="39"/>
      <c r="CR979" s="39"/>
      <c r="CS979" s="39"/>
    </row>
    <row r="980" spans="1:97" s="22" customFormat="1" ht="12.75">
      <c r="A980" s="43"/>
      <c r="G980" s="43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9"/>
      <c r="BQ980" s="39"/>
      <c r="BR980" s="39"/>
      <c r="BS980" s="39"/>
      <c r="BT980" s="39"/>
      <c r="BU980" s="39"/>
      <c r="BV980" s="39"/>
      <c r="BW980" s="39"/>
      <c r="BX980" s="39"/>
      <c r="BY980" s="39"/>
      <c r="BZ980" s="39"/>
      <c r="CA980" s="39"/>
      <c r="CB980" s="39"/>
      <c r="CC980" s="39"/>
      <c r="CD980" s="39"/>
      <c r="CE980" s="39"/>
      <c r="CF980" s="39"/>
      <c r="CG980" s="39"/>
      <c r="CH980" s="39"/>
      <c r="CI980" s="39"/>
      <c r="CJ980" s="39"/>
      <c r="CK980" s="39"/>
      <c r="CL980" s="39"/>
      <c r="CM980" s="39"/>
      <c r="CN980" s="39"/>
      <c r="CO980" s="39"/>
      <c r="CP980" s="39"/>
      <c r="CQ980" s="39"/>
      <c r="CR980" s="39"/>
      <c r="CS980" s="39"/>
    </row>
    <row r="981" spans="1:97" s="22" customFormat="1" ht="12.75">
      <c r="A981" s="43"/>
      <c r="G981" s="43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9"/>
      <c r="BQ981" s="39"/>
      <c r="BR981" s="39"/>
      <c r="BS981" s="39"/>
      <c r="BT981" s="39"/>
      <c r="BU981" s="39"/>
      <c r="BV981" s="39"/>
      <c r="BW981" s="39"/>
      <c r="BX981" s="39"/>
      <c r="BY981" s="39"/>
      <c r="BZ981" s="39"/>
      <c r="CA981" s="39"/>
      <c r="CB981" s="39"/>
      <c r="CC981" s="39"/>
      <c r="CD981" s="39"/>
      <c r="CE981" s="39"/>
      <c r="CF981" s="39"/>
      <c r="CG981" s="39"/>
      <c r="CH981" s="39"/>
      <c r="CI981" s="39"/>
      <c r="CJ981" s="39"/>
      <c r="CK981" s="39"/>
      <c r="CL981" s="39"/>
      <c r="CM981" s="39"/>
      <c r="CN981" s="39"/>
      <c r="CO981" s="39"/>
      <c r="CP981" s="39"/>
      <c r="CQ981" s="39"/>
      <c r="CR981" s="39"/>
      <c r="CS981" s="39"/>
    </row>
    <row r="982" spans="1:97" s="22" customFormat="1" ht="12.75">
      <c r="A982" s="43"/>
      <c r="G982" s="43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9"/>
      <c r="BQ982" s="39"/>
      <c r="BR982" s="39"/>
      <c r="BS982" s="39"/>
      <c r="BT982" s="39"/>
      <c r="BU982" s="39"/>
      <c r="BV982" s="39"/>
      <c r="BW982" s="39"/>
      <c r="BX982" s="39"/>
      <c r="BY982" s="39"/>
      <c r="BZ982" s="39"/>
      <c r="CA982" s="39"/>
      <c r="CB982" s="39"/>
      <c r="CC982" s="39"/>
      <c r="CD982" s="39"/>
      <c r="CE982" s="39"/>
      <c r="CF982" s="39"/>
      <c r="CG982" s="39"/>
      <c r="CH982" s="39"/>
      <c r="CI982" s="39"/>
      <c r="CJ982" s="39"/>
      <c r="CK982" s="39"/>
      <c r="CL982" s="39"/>
      <c r="CM982" s="39"/>
      <c r="CN982" s="39"/>
      <c r="CO982" s="39"/>
      <c r="CP982" s="39"/>
      <c r="CQ982" s="39"/>
      <c r="CR982" s="39"/>
      <c r="CS982" s="39"/>
    </row>
    <row r="983" spans="1:97" s="22" customFormat="1" ht="12.75">
      <c r="A983" s="43"/>
      <c r="G983" s="43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9"/>
      <c r="BQ983" s="39"/>
      <c r="BR983" s="39"/>
      <c r="BS983" s="39"/>
      <c r="BT983" s="39"/>
      <c r="BU983" s="39"/>
      <c r="BV983" s="39"/>
      <c r="BW983" s="39"/>
      <c r="BX983" s="39"/>
      <c r="BY983" s="39"/>
      <c r="BZ983" s="39"/>
      <c r="CA983" s="39"/>
      <c r="CB983" s="39"/>
      <c r="CC983" s="39"/>
      <c r="CD983" s="39"/>
      <c r="CE983" s="39"/>
      <c r="CF983" s="39"/>
      <c r="CG983" s="39"/>
      <c r="CH983" s="39"/>
      <c r="CI983" s="39"/>
      <c r="CJ983" s="39"/>
      <c r="CK983" s="39"/>
      <c r="CL983" s="39"/>
      <c r="CM983" s="39"/>
      <c r="CN983" s="39"/>
      <c r="CO983" s="39"/>
      <c r="CP983" s="39"/>
      <c r="CQ983" s="39"/>
      <c r="CR983" s="39"/>
      <c r="CS983" s="39"/>
    </row>
    <row r="984" spans="1:97" s="22" customFormat="1" ht="12.75">
      <c r="A984" s="43"/>
      <c r="G984" s="43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9"/>
      <c r="BQ984" s="39"/>
      <c r="BR984" s="39"/>
      <c r="BS984" s="39"/>
      <c r="BT984" s="39"/>
      <c r="BU984" s="39"/>
      <c r="BV984" s="39"/>
      <c r="BW984" s="39"/>
      <c r="BX984" s="39"/>
      <c r="BY984" s="39"/>
      <c r="BZ984" s="39"/>
      <c r="CA984" s="39"/>
      <c r="CB984" s="39"/>
      <c r="CC984" s="39"/>
      <c r="CD984" s="39"/>
      <c r="CE984" s="39"/>
      <c r="CF984" s="39"/>
      <c r="CG984" s="39"/>
      <c r="CH984" s="39"/>
      <c r="CI984" s="39"/>
      <c r="CJ984" s="39"/>
      <c r="CK984" s="39"/>
      <c r="CL984" s="39"/>
      <c r="CM984" s="39"/>
      <c r="CN984" s="39"/>
      <c r="CO984" s="39"/>
      <c r="CP984" s="39"/>
      <c r="CQ984" s="39"/>
      <c r="CR984" s="39"/>
      <c r="CS984" s="39"/>
    </row>
    <row r="985" spans="1:97" s="22" customFormat="1" ht="12.75">
      <c r="A985" s="43"/>
      <c r="G985" s="43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9"/>
      <c r="BQ985" s="39"/>
      <c r="BR985" s="39"/>
      <c r="BS985" s="39"/>
      <c r="BT985" s="39"/>
      <c r="BU985" s="39"/>
      <c r="BV985" s="39"/>
      <c r="BW985" s="39"/>
      <c r="BX985" s="39"/>
      <c r="BY985" s="39"/>
      <c r="BZ985" s="39"/>
      <c r="CA985" s="39"/>
      <c r="CB985" s="39"/>
      <c r="CC985" s="39"/>
      <c r="CD985" s="39"/>
      <c r="CE985" s="39"/>
      <c r="CF985" s="39"/>
      <c r="CG985" s="39"/>
      <c r="CH985" s="39"/>
      <c r="CI985" s="39"/>
      <c r="CJ985" s="39"/>
      <c r="CK985" s="39"/>
      <c r="CL985" s="39"/>
      <c r="CM985" s="39"/>
      <c r="CN985" s="39"/>
      <c r="CO985" s="39"/>
      <c r="CP985" s="39"/>
      <c r="CQ985" s="39"/>
      <c r="CR985" s="39"/>
      <c r="CS985" s="39"/>
    </row>
    <row r="986" spans="1:97" s="22" customFormat="1" ht="12.75">
      <c r="A986" s="43"/>
      <c r="G986" s="43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9"/>
      <c r="BQ986" s="39"/>
      <c r="BR986" s="39"/>
      <c r="BS986" s="39"/>
      <c r="BT986" s="39"/>
      <c r="BU986" s="39"/>
      <c r="BV986" s="39"/>
      <c r="BW986" s="39"/>
      <c r="BX986" s="39"/>
      <c r="BY986" s="39"/>
      <c r="BZ986" s="39"/>
      <c r="CA986" s="39"/>
      <c r="CB986" s="39"/>
      <c r="CC986" s="39"/>
      <c r="CD986" s="39"/>
      <c r="CE986" s="39"/>
      <c r="CF986" s="39"/>
      <c r="CG986" s="39"/>
      <c r="CH986" s="39"/>
      <c r="CI986" s="39"/>
      <c r="CJ986" s="39"/>
      <c r="CK986" s="39"/>
      <c r="CL986" s="39"/>
      <c r="CM986" s="39"/>
      <c r="CN986" s="39"/>
      <c r="CO986" s="39"/>
      <c r="CP986" s="39"/>
      <c r="CQ986" s="39"/>
      <c r="CR986" s="39"/>
      <c r="CS986" s="39"/>
    </row>
    <row r="987" spans="1:97" s="22" customFormat="1" ht="12.75">
      <c r="A987" s="43"/>
      <c r="G987" s="43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9"/>
      <c r="BQ987" s="39"/>
      <c r="BR987" s="39"/>
      <c r="BS987" s="39"/>
      <c r="BT987" s="39"/>
      <c r="BU987" s="39"/>
      <c r="BV987" s="39"/>
      <c r="BW987" s="39"/>
      <c r="BX987" s="39"/>
      <c r="BY987" s="39"/>
      <c r="BZ987" s="39"/>
      <c r="CA987" s="39"/>
      <c r="CB987" s="39"/>
      <c r="CC987" s="39"/>
      <c r="CD987" s="39"/>
      <c r="CE987" s="39"/>
      <c r="CF987" s="39"/>
      <c r="CG987" s="39"/>
      <c r="CH987" s="39"/>
      <c r="CI987" s="39"/>
      <c r="CJ987" s="39"/>
      <c r="CK987" s="39"/>
      <c r="CL987" s="39"/>
      <c r="CM987" s="39"/>
      <c r="CN987" s="39"/>
      <c r="CO987" s="39"/>
      <c r="CP987" s="39"/>
      <c r="CQ987" s="39"/>
      <c r="CR987" s="39"/>
      <c r="CS987" s="39"/>
    </row>
    <row r="988" spans="1:97" s="22" customFormat="1" ht="12.75">
      <c r="A988" s="43"/>
      <c r="G988" s="43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9"/>
      <c r="BQ988" s="39"/>
      <c r="BR988" s="39"/>
      <c r="BS988" s="39"/>
      <c r="BT988" s="39"/>
      <c r="BU988" s="39"/>
      <c r="BV988" s="39"/>
      <c r="BW988" s="39"/>
      <c r="BX988" s="39"/>
      <c r="BY988" s="39"/>
      <c r="BZ988" s="39"/>
      <c r="CA988" s="39"/>
      <c r="CB988" s="39"/>
      <c r="CC988" s="39"/>
      <c r="CD988" s="39"/>
      <c r="CE988" s="39"/>
      <c r="CF988" s="39"/>
      <c r="CG988" s="39"/>
      <c r="CH988" s="39"/>
      <c r="CI988" s="39"/>
      <c r="CJ988" s="39"/>
      <c r="CK988" s="39"/>
      <c r="CL988" s="39"/>
      <c r="CM988" s="39"/>
      <c r="CN988" s="39"/>
      <c r="CO988" s="39"/>
      <c r="CP988" s="39"/>
      <c r="CQ988" s="39"/>
      <c r="CR988" s="39"/>
      <c r="CS988" s="39"/>
    </row>
    <row r="989" spans="1:97" s="22" customFormat="1" ht="12.75">
      <c r="A989" s="43"/>
      <c r="G989" s="43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9"/>
      <c r="BQ989" s="39"/>
      <c r="BR989" s="39"/>
      <c r="BS989" s="39"/>
      <c r="BT989" s="39"/>
      <c r="BU989" s="39"/>
      <c r="BV989" s="39"/>
      <c r="BW989" s="39"/>
      <c r="BX989" s="39"/>
      <c r="BY989" s="39"/>
      <c r="BZ989" s="39"/>
      <c r="CA989" s="39"/>
      <c r="CB989" s="39"/>
      <c r="CC989" s="39"/>
      <c r="CD989" s="39"/>
      <c r="CE989" s="39"/>
      <c r="CF989" s="39"/>
      <c r="CG989" s="39"/>
      <c r="CH989" s="39"/>
      <c r="CI989" s="39"/>
      <c r="CJ989" s="39"/>
      <c r="CK989" s="39"/>
      <c r="CL989" s="39"/>
      <c r="CM989" s="39"/>
      <c r="CN989" s="39"/>
      <c r="CO989" s="39"/>
      <c r="CP989" s="39"/>
      <c r="CQ989" s="39"/>
      <c r="CR989" s="39"/>
      <c r="CS989" s="39"/>
    </row>
    <row r="990" spans="1:97" s="22" customFormat="1" ht="12.75">
      <c r="A990" s="43"/>
      <c r="G990" s="43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9"/>
      <c r="BQ990" s="39"/>
      <c r="BR990" s="39"/>
      <c r="BS990" s="39"/>
      <c r="BT990" s="39"/>
      <c r="BU990" s="39"/>
      <c r="BV990" s="39"/>
      <c r="BW990" s="39"/>
      <c r="BX990" s="39"/>
      <c r="BY990" s="39"/>
      <c r="BZ990" s="39"/>
      <c r="CA990" s="39"/>
      <c r="CB990" s="39"/>
      <c r="CC990" s="39"/>
      <c r="CD990" s="39"/>
      <c r="CE990" s="39"/>
      <c r="CF990" s="39"/>
      <c r="CG990" s="39"/>
      <c r="CH990" s="39"/>
      <c r="CI990" s="39"/>
      <c r="CJ990" s="39"/>
      <c r="CK990" s="39"/>
      <c r="CL990" s="39"/>
      <c r="CM990" s="39"/>
      <c r="CN990" s="39"/>
      <c r="CO990" s="39"/>
      <c r="CP990" s="39"/>
      <c r="CQ990" s="39"/>
      <c r="CR990" s="39"/>
      <c r="CS990" s="39"/>
    </row>
    <row r="991" spans="1:97" s="22" customFormat="1" ht="12.75">
      <c r="A991" s="43"/>
      <c r="G991" s="43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9"/>
      <c r="BQ991" s="39"/>
      <c r="BR991" s="39"/>
      <c r="BS991" s="39"/>
      <c r="BT991" s="39"/>
      <c r="BU991" s="39"/>
      <c r="BV991" s="39"/>
      <c r="BW991" s="39"/>
      <c r="BX991" s="39"/>
      <c r="BY991" s="39"/>
      <c r="BZ991" s="39"/>
      <c r="CA991" s="39"/>
      <c r="CB991" s="39"/>
      <c r="CC991" s="39"/>
      <c r="CD991" s="39"/>
      <c r="CE991" s="39"/>
      <c r="CF991" s="39"/>
      <c r="CG991" s="39"/>
      <c r="CH991" s="39"/>
      <c r="CI991" s="39"/>
      <c r="CJ991" s="39"/>
      <c r="CK991" s="39"/>
      <c r="CL991" s="39"/>
      <c r="CM991" s="39"/>
      <c r="CN991" s="39"/>
      <c r="CO991" s="39"/>
      <c r="CP991" s="39"/>
      <c r="CQ991" s="39"/>
      <c r="CR991" s="39"/>
      <c r="CS991" s="39"/>
    </row>
    <row r="992" spans="1:97" s="22" customFormat="1" ht="12.75">
      <c r="A992" s="43"/>
      <c r="G992" s="43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9"/>
      <c r="BQ992" s="39"/>
      <c r="BR992" s="39"/>
      <c r="BS992" s="39"/>
      <c r="BT992" s="39"/>
      <c r="BU992" s="39"/>
      <c r="BV992" s="39"/>
      <c r="BW992" s="39"/>
      <c r="BX992" s="39"/>
      <c r="BY992" s="39"/>
      <c r="BZ992" s="39"/>
      <c r="CA992" s="39"/>
      <c r="CB992" s="39"/>
      <c r="CC992" s="39"/>
      <c r="CD992" s="39"/>
      <c r="CE992" s="39"/>
      <c r="CF992" s="39"/>
      <c r="CG992" s="39"/>
      <c r="CH992" s="39"/>
      <c r="CI992" s="39"/>
      <c r="CJ992" s="39"/>
      <c r="CK992" s="39"/>
      <c r="CL992" s="39"/>
      <c r="CM992" s="39"/>
      <c r="CN992" s="39"/>
      <c r="CO992" s="39"/>
      <c r="CP992" s="39"/>
      <c r="CQ992" s="39"/>
      <c r="CR992" s="39"/>
      <c r="CS992" s="39"/>
    </row>
    <row r="993" spans="1:97" s="22" customFormat="1" ht="12.75">
      <c r="A993" s="43"/>
      <c r="G993" s="43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9"/>
      <c r="BQ993" s="39"/>
      <c r="BR993" s="39"/>
      <c r="BS993" s="39"/>
      <c r="BT993" s="39"/>
      <c r="BU993" s="39"/>
      <c r="BV993" s="39"/>
      <c r="BW993" s="39"/>
      <c r="BX993" s="39"/>
      <c r="BY993" s="39"/>
      <c r="BZ993" s="39"/>
      <c r="CA993" s="39"/>
      <c r="CB993" s="39"/>
      <c r="CC993" s="39"/>
      <c r="CD993" s="39"/>
      <c r="CE993" s="39"/>
      <c r="CF993" s="39"/>
      <c r="CG993" s="39"/>
      <c r="CH993" s="39"/>
      <c r="CI993" s="39"/>
      <c r="CJ993" s="39"/>
      <c r="CK993" s="39"/>
      <c r="CL993" s="39"/>
      <c r="CM993" s="39"/>
      <c r="CN993" s="39"/>
      <c r="CO993" s="39"/>
      <c r="CP993" s="39"/>
      <c r="CQ993" s="39"/>
      <c r="CR993" s="39"/>
      <c r="CS993" s="39"/>
    </row>
    <row r="994" spans="1:97" s="22" customFormat="1" ht="12.75">
      <c r="A994" s="43"/>
      <c r="G994" s="43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9"/>
      <c r="BQ994" s="39"/>
      <c r="BR994" s="39"/>
      <c r="BS994" s="39"/>
      <c r="BT994" s="39"/>
      <c r="BU994" s="39"/>
      <c r="BV994" s="39"/>
      <c r="BW994" s="39"/>
      <c r="BX994" s="39"/>
      <c r="BY994" s="39"/>
      <c r="BZ994" s="39"/>
      <c r="CA994" s="39"/>
      <c r="CB994" s="39"/>
      <c r="CC994" s="39"/>
      <c r="CD994" s="39"/>
      <c r="CE994" s="39"/>
      <c r="CF994" s="39"/>
      <c r="CG994" s="39"/>
      <c r="CH994" s="39"/>
      <c r="CI994" s="39"/>
      <c r="CJ994" s="39"/>
      <c r="CK994" s="39"/>
      <c r="CL994" s="39"/>
      <c r="CM994" s="39"/>
      <c r="CN994" s="39"/>
      <c r="CO994" s="39"/>
      <c r="CP994" s="39"/>
      <c r="CQ994" s="39"/>
      <c r="CR994" s="39"/>
      <c r="CS994" s="39"/>
    </row>
    <row r="995" spans="1:97" s="22" customFormat="1" ht="12.75">
      <c r="A995" s="43"/>
      <c r="G995" s="43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9"/>
      <c r="BQ995" s="39"/>
      <c r="BR995" s="39"/>
      <c r="BS995" s="39"/>
      <c r="BT995" s="39"/>
      <c r="BU995" s="39"/>
      <c r="BV995" s="39"/>
      <c r="BW995" s="39"/>
      <c r="BX995" s="39"/>
      <c r="BY995" s="39"/>
      <c r="BZ995" s="39"/>
      <c r="CA995" s="39"/>
      <c r="CB995" s="39"/>
      <c r="CC995" s="39"/>
      <c r="CD995" s="39"/>
      <c r="CE995" s="39"/>
      <c r="CF995" s="39"/>
      <c r="CG995" s="39"/>
      <c r="CH995" s="39"/>
      <c r="CI995" s="39"/>
      <c r="CJ995" s="39"/>
      <c r="CK995" s="39"/>
      <c r="CL995" s="39"/>
      <c r="CM995" s="39"/>
      <c r="CN995" s="39"/>
      <c r="CO995" s="39"/>
      <c r="CP995" s="39"/>
      <c r="CQ995" s="39"/>
      <c r="CR995" s="39"/>
      <c r="CS995" s="39"/>
    </row>
    <row r="996" spans="1:97" s="22" customFormat="1" ht="12.75">
      <c r="A996" s="43"/>
      <c r="G996" s="43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9"/>
      <c r="BQ996" s="39"/>
      <c r="BR996" s="39"/>
      <c r="BS996" s="39"/>
      <c r="BT996" s="39"/>
      <c r="BU996" s="39"/>
      <c r="BV996" s="39"/>
      <c r="BW996" s="39"/>
      <c r="BX996" s="39"/>
      <c r="BY996" s="39"/>
      <c r="BZ996" s="39"/>
      <c r="CA996" s="39"/>
      <c r="CB996" s="39"/>
      <c r="CC996" s="39"/>
      <c r="CD996" s="39"/>
      <c r="CE996" s="39"/>
      <c r="CF996" s="39"/>
      <c r="CG996" s="39"/>
      <c r="CH996" s="39"/>
      <c r="CI996" s="39"/>
      <c r="CJ996" s="39"/>
      <c r="CK996" s="39"/>
      <c r="CL996" s="39"/>
      <c r="CM996" s="39"/>
      <c r="CN996" s="39"/>
      <c r="CO996" s="39"/>
      <c r="CP996" s="39"/>
      <c r="CQ996" s="39"/>
      <c r="CR996" s="39"/>
      <c r="CS996" s="39"/>
    </row>
    <row r="997" spans="1:97" s="22" customFormat="1" ht="12.75">
      <c r="A997" s="43"/>
      <c r="G997" s="43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9"/>
      <c r="BQ997" s="39"/>
      <c r="BR997" s="39"/>
      <c r="BS997" s="39"/>
      <c r="BT997" s="39"/>
      <c r="BU997" s="39"/>
      <c r="BV997" s="39"/>
      <c r="BW997" s="39"/>
      <c r="BX997" s="39"/>
      <c r="BY997" s="39"/>
      <c r="BZ997" s="39"/>
      <c r="CA997" s="39"/>
      <c r="CB997" s="39"/>
      <c r="CC997" s="39"/>
      <c r="CD997" s="39"/>
      <c r="CE997" s="39"/>
      <c r="CF997" s="39"/>
      <c r="CG997" s="39"/>
      <c r="CH997" s="39"/>
      <c r="CI997" s="39"/>
      <c r="CJ997" s="39"/>
      <c r="CK997" s="39"/>
      <c r="CL997" s="39"/>
      <c r="CM997" s="39"/>
      <c r="CN997" s="39"/>
      <c r="CO997" s="39"/>
      <c r="CP997" s="39"/>
      <c r="CQ997" s="39"/>
      <c r="CR997" s="39"/>
      <c r="CS997" s="39"/>
    </row>
    <row r="998" spans="1:97" s="22" customFormat="1" ht="12.75">
      <c r="A998" s="43"/>
      <c r="G998" s="43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9"/>
      <c r="BQ998" s="39"/>
      <c r="BR998" s="39"/>
      <c r="BS998" s="39"/>
      <c r="BT998" s="39"/>
      <c r="BU998" s="39"/>
      <c r="BV998" s="39"/>
      <c r="BW998" s="39"/>
      <c r="BX998" s="39"/>
      <c r="BY998" s="39"/>
      <c r="BZ998" s="39"/>
      <c r="CA998" s="39"/>
      <c r="CB998" s="39"/>
      <c r="CC998" s="39"/>
      <c r="CD998" s="39"/>
      <c r="CE998" s="39"/>
      <c r="CF998" s="39"/>
      <c r="CG998" s="39"/>
      <c r="CH998" s="39"/>
      <c r="CI998" s="39"/>
      <c r="CJ998" s="39"/>
      <c r="CK998" s="39"/>
      <c r="CL998" s="39"/>
      <c r="CM998" s="39"/>
      <c r="CN998" s="39"/>
      <c r="CO998" s="39"/>
      <c r="CP998" s="39"/>
      <c r="CQ998" s="39"/>
      <c r="CR998" s="39"/>
      <c r="CS998" s="39"/>
    </row>
    <row r="999" spans="1:97" s="22" customFormat="1" ht="12.75">
      <c r="A999" s="43"/>
      <c r="G999" s="43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9"/>
      <c r="BQ999" s="39"/>
      <c r="BR999" s="39"/>
      <c r="BS999" s="39"/>
      <c r="BT999" s="39"/>
      <c r="BU999" s="39"/>
      <c r="BV999" s="39"/>
      <c r="BW999" s="39"/>
      <c r="BX999" s="39"/>
      <c r="BY999" s="39"/>
      <c r="BZ999" s="39"/>
      <c r="CA999" s="39"/>
      <c r="CB999" s="39"/>
      <c r="CC999" s="39"/>
      <c r="CD999" s="39"/>
      <c r="CE999" s="39"/>
      <c r="CF999" s="39"/>
      <c r="CG999" s="39"/>
      <c r="CH999" s="39"/>
      <c r="CI999" s="39"/>
      <c r="CJ999" s="39"/>
      <c r="CK999" s="39"/>
      <c r="CL999" s="39"/>
      <c r="CM999" s="39"/>
      <c r="CN999" s="39"/>
      <c r="CO999" s="39"/>
      <c r="CP999" s="39"/>
      <c r="CQ999" s="39"/>
      <c r="CR999" s="39"/>
      <c r="CS999" s="39"/>
    </row>
    <row r="1000" spans="1:97" s="22" customFormat="1" ht="12.75">
      <c r="A1000" s="43"/>
      <c r="G1000" s="43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9"/>
      <c r="BQ1000" s="39"/>
      <c r="BR1000" s="39"/>
      <c r="BS1000" s="39"/>
      <c r="BT1000" s="39"/>
      <c r="BU1000" s="39"/>
      <c r="BV1000" s="39"/>
      <c r="BW1000" s="39"/>
      <c r="BX1000" s="39"/>
      <c r="BY1000" s="39"/>
      <c r="BZ1000" s="39"/>
      <c r="CA1000" s="39"/>
      <c r="CB1000" s="39"/>
      <c r="CC1000" s="39"/>
      <c r="CD1000" s="39"/>
      <c r="CE1000" s="39"/>
      <c r="CF1000" s="39"/>
      <c r="CG1000" s="39"/>
      <c r="CH1000" s="39"/>
      <c r="CI1000" s="39"/>
      <c r="CJ1000" s="39"/>
      <c r="CK1000" s="39"/>
      <c r="CL1000" s="39"/>
      <c r="CM1000" s="39"/>
      <c r="CN1000" s="39"/>
      <c r="CO1000" s="39"/>
      <c r="CP1000" s="39"/>
      <c r="CQ1000" s="39"/>
      <c r="CR1000" s="39"/>
      <c r="CS1000" s="39"/>
    </row>
    <row r="1001" spans="1:97" s="22" customFormat="1" ht="12.75">
      <c r="A1001" s="43"/>
      <c r="G1001" s="43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9"/>
      <c r="BQ1001" s="39"/>
      <c r="BR1001" s="39"/>
      <c r="BS1001" s="39"/>
      <c r="BT1001" s="39"/>
      <c r="BU1001" s="39"/>
      <c r="BV1001" s="39"/>
      <c r="BW1001" s="39"/>
      <c r="BX1001" s="39"/>
      <c r="BY1001" s="39"/>
      <c r="BZ1001" s="39"/>
      <c r="CA1001" s="39"/>
      <c r="CB1001" s="39"/>
      <c r="CC1001" s="39"/>
      <c r="CD1001" s="39"/>
      <c r="CE1001" s="39"/>
      <c r="CF1001" s="39"/>
      <c r="CG1001" s="39"/>
      <c r="CH1001" s="39"/>
      <c r="CI1001" s="39"/>
      <c r="CJ1001" s="39"/>
      <c r="CK1001" s="39"/>
      <c r="CL1001" s="39"/>
      <c r="CM1001" s="39"/>
      <c r="CN1001" s="39"/>
      <c r="CO1001" s="39"/>
      <c r="CP1001" s="39"/>
      <c r="CQ1001" s="39"/>
      <c r="CR1001" s="39"/>
      <c r="CS1001" s="39"/>
    </row>
    <row r="1002" spans="1:97" s="22" customFormat="1" ht="12.75">
      <c r="A1002" s="43"/>
      <c r="G1002" s="43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9"/>
      <c r="BQ1002" s="39"/>
      <c r="BR1002" s="39"/>
      <c r="BS1002" s="39"/>
      <c r="BT1002" s="39"/>
      <c r="BU1002" s="39"/>
      <c r="BV1002" s="39"/>
      <c r="BW1002" s="39"/>
      <c r="BX1002" s="39"/>
      <c r="BY1002" s="39"/>
      <c r="BZ1002" s="39"/>
      <c r="CA1002" s="39"/>
      <c r="CB1002" s="39"/>
      <c r="CC1002" s="39"/>
      <c r="CD1002" s="39"/>
      <c r="CE1002" s="39"/>
      <c r="CF1002" s="39"/>
      <c r="CG1002" s="39"/>
      <c r="CH1002" s="39"/>
      <c r="CI1002" s="39"/>
      <c r="CJ1002" s="39"/>
      <c r="CK1002" s="39"/>
      <c r="CL1002" s="39"/>
      <c r="CM1002" s="39"/>
      <c r="CN1002" s="39"/>
      <c r="CO1002" s="39"/>
      <c r="CP1002" s="39"/>
      <c r="CQ1002" s="39"/>
      <c r="CR1002" s="39"/>
      <c r="CS1002" s="39"/>
    </row>
    <row r="1003" spans="1:97" s="22" customFormat="1" ht="12.75">
      <c r="A1003" s="43"/>
      <c r="G1003" s="43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9"/>
      <c r="BQ1003" s="39"/>
      <c r="BR1003" s="39"/>
      <c r="BS1003" s="39"/>
      <c r="BT1003" s="39"/>
      <c r="BU1003" s="39"/>
      <c r="BV1003" s="39"/>
      <c r="BW1003" s="39"/>
      <c r="BX1003" s="39"/>
      <c r="BY1003" s="39"/>
      <c r="BZ1003" s="39"/>
      <c r="CA1003" s="39"/>
      <c r="CB1003" s="39"/>
      <c r="CC1003" s="39"/>
      <c r="CD1003" s="39"/>
      <c r="CE1003" s="39"/>
      <c r="CF1003" s="39"/>
      <c r="CG1003" s="39"/>
      <c r="CH1003" s="39"/>
      <c r="CI1003" s="39"/>
      <c r="CJ1003" s="39"/>
      <c r="CK1003" s="39"/>
      <c r="CL1003" s="39"/>
      <c r="CM1003" s="39"/>
      <c r="CN1003" s="39"/>
      <c r="CO1003" s="39"/>
      <c r="CP1003" s="39"/>
      <c r="CQ1003" s="39"/>
      <c r="CR1003" s="39"/>
      <c r="CS1003" s="39"/>
    </row>
    <row r="1004" spans="1:97" s="22" customFormat="1" ht="12.75">
      <c r="A1004" s="43"/>
      <c r="G1004" s="43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9"/>
      <c r="BQ1004" s="39"/>
      <c r="BR1004" s="39"/>
      <c r="BS1004" s="39"/>
      <c r="BT1004" s="39"/>
      <c r="BU1004" s="39"/>
      <c r="BV1004" s="39"/>
      <c r="BW1004" s="39"/>
      <c r="BX1004" s="39"/>
      <c r="BY1004" s="39"/>
      <c r="BZ1004" s="39"/>
      <c r="CA1004" s="39"/>
      <c r="CB1004" s="39"/>
      <c r="CC1004" s="39"/>
      <c r="CD1004" s="39"/>
      <c r="CE1004" s="39"/>
      <c r="CF1004" s="39"/>
      <c r="CG1004" s="39"/>
      <c r="CH1004" s="39"/>
      <c r="CI1004" s="39"/>
      <c r="CJ1004" s="39"/>
      <c r="CK1004" s="39"/>
      <c r="CL1004" s="39"/>
      <c r="CM1004" s="39"/>
      <c r="CN1004" s="39"/>
      <c r="CO1004" s="39"/>
      <c r="CP1004" s="39"/>
      <c r="CQ1004" s="39"/>
      <c r="CR1004" s="39"/>
      <c r="CS1004" s="39"/>
    </row>
    <row r="1005" spans="1:97" s="22" customFormat="1" ht="12.75">
      <c r="A1005" s="43"/>
      <c r="G1005" s="43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9"/>
      <c r="BQ1005" s="39"/>
      <c r="BR1005" s="39"/>
      <c r="BS1005" s="39"/>
      <c r="BT1005" s="39"/>
      <c r="BU1005" s="39"/>
      <c r="BV1005" s="39"/>
      <c r="BW1005" s="39"/>
      <c r="BX1005" s="39"/>
      <c r="BY1005" s="39"/>
      <c r="BZ1005" s="39"/>
      <c r="CA1005" s="39"/>
      <c r="CB1005" s="39"/>
      <c r="CC1005" s="39"/>
      <c r="CD1005" s="39"/>
      <c r="CE1005" s="39"/>
      <c r="CF1005" s="39"/>
      <c r="CG1005" s="39"/>
      <c r="CH1005" s="39"/>
      <c r="CI1005" s="39"/>
      <c r="CJ1005" s="39"/>
      <c r="CK1005" s="39"/>
      <c r="CL1005" s="39"/>
      <c r="CM1005" s="39"/>
      <c r="CN1005" s="39"/>
      <c r="CO1005" s="39"/>
      <c r="CP1005" s="39"/>
      <c r="CQ1005" s="39"/>
      <c r="CR1005" s="39"/>
      <c r="CS1005" s="39"/>
    </row>
    <row r="1006" spans="1:97" s="22" customFormat="1" ht="12.75">
      <c r="A1006" s="43"/>
      <c r="G1006" s="43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9"/>
      <c r="BQ1006" s="39"/>
      <c r="BR1006" s="39"/>
      <c r="BS1006" s="39"/>
      <c r="BT1006" s="39"/>
      <c r="BU1006" s="39"/>
      <c r="BV1006" s="39"/>
      <c r="BW1006" s="39"/>
      <c r="BX1006" s="39"/>
      <c r="BY1006" s="39"/>
      <c r="BZ1006" s="39"/>
      <c r="CA1006" s="39"/>
      <c r="CB1006" s="39"/>
      <c r="CC1006" s="39"/>
      <c r="CD1006" s="39"/>
      <c r="CE1006" s="39"/>
      <c r="CF1006" s="39"/>
      <c r="CG1006" s="39"/>
      <c r="CH1006" s="39"/>
      <c r="CI1006" s="39"/>
      <c r="CJ1006" s="39"/>
      <c r="CK1006" s="39"/>
      <c r="CL1006" s="39"/>
      <c r="CM1006" s="39"/>
      <c r="CN1006" s="39"/>
      <c r="CO1006" s="39"/>
      <c r="CP1006" s="39"/>
      <c r="CQ1006" s="39"/>
      <c r="CR1006" s="39"/>
      <c r="CS1006" s="39"/>
    </row>
    <row r="1007" spans="1:97" s="22" customFormat="1" ht="12.75">
      <c r="A1007" s="43"/>
      <c r="G1007" s="43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9"/>
      <c r="BQ1007" s="39"/>
      <c r="BR1007" s="39"/>
      <c r="BS1007" s="39"/>
      <c r="BT1007" s="39"/>
      <c r="BU1007" s="39"/>
      <c r="BV1007" s="39"/>
      <c r="BW1007" s="39"/>
      <c r="BX1007" s="39"/>
      <c r="BY1007" s="39"/>
      <c r="BZ1007" s="39"/>
      <c r="CA1007" s="39"/>
      <c r="CB1007" s="39"/>
      <c r="CC1007" s="39"/>
      <c r="CD1007" s="39"/>
      <c r="CE1007" s="39"/>
      <c r="CF1007" s="39"/>
      <c r="CG1007" s="39"/>
      <c r="CH1007" s="39"/>
      <c r="CI1007" s="39"/>
      <c r="CJ1007" s="39"/>
      <c r="CK1007" s="39"/>
      <c r="CL1007" s="39"/>
      <c r="CM1007" s="39"/>
      <c r="CN1007" s="39"/>
      <c r="CO1007" s="39"/>
      <c r="CP1007" s="39"/>
      <c r="CQ1007" s="39"/>
      <c r="CR1007" s="39"/>
      <c r="CS1007" s="39"/>
    </row>
    <row r="1008" spans="1:97" s="22" customFormat="1" ht="12.75">
      <c r="A1008" s="43"/>
      <c r="G1008" s="43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9"/>
      <c r="BQ1008" s="39"/>
      <c r="BR1008" s="39"/>
      <c r="BS1008" s="39"/>
      <c r="BT1008" s="39"/>
      <c r="BU1008" s="39"/>
      <c r="BV1008" s="39"/>
      <c r="BW1008" s="39"/>
      <c r="BX1008" s="39"/>
      <c r="BY1008" s="39"/>
      <c r="BZ1008" s="39"/>
      <c r="CA1008" s="39"/>
      <c r="CB1008" s="39"/>
      <c r="CC1008" s="39"/>
      <c r="CD1008" s="39"/>
      <c r="CE1008" s="39"/>
      <c r="CF1008" s="39"/>
      <c r="CG1008" s="39"/>
      <c r="CH1008" s="39"/>
      <c r="CI1008" s="39"/>
      <c r="CJ1008" s="39"/>
      <c r="CK1008" s="39"/>
      <c r="CL1008" s="39"/>
      <c r="CM1008" s="39"/>
      <c r="CN1008" s="39"/>
      <c r="CO1008" s="39"/>
      <c r="CP1008" s="39"/>
      <c r="CQ1008" s="39"/>
      <c r="CR1008" s="39"/>
      <c r="CS1008" s="39"/>
    </row>
    <row r="1009" spans="1:97" s="22" customFormat="1" ht="12.75">
      <c r="A1009" s="43"/>
      <c r="G1009" s="43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9"/>
      <c r="BQ1009" s="39"/>
      <c r="BR1009" s="39"/>
      <c r="BS1009" s="39"/>
      <c r="BT1009" s="39"/>
      <c r="BU1009" s="39"/>
      <c r="BV1009" s="39"/>
      <c r="BW1009" s="39"/>
      <c r="BX1009" s="39"/>
      <c r="BY1009" s="39"/>
      <c r="BZ1009" s="39"/>
      <c r="CA1009" s="39"/>
      <c r="CB1009" s="39"/>
      <c r="CC1009" s="39"/>
      <c r="CD1009" s="39"/>
      <c r="CE1009" s="39"/>
      <c r="CF1009" s="39"/>
      <c r="CG1009" s="39"/>
      <c r="CH1009" s="39"/>
      <c r="CI1009" s="39"/>
      <c r="CJ1009" s="39"/>
      <c r="CK1009" s="39"/>
      <c r="CL1009" s="39"/>
      <c r="CM1009" s="39"/>
      <c r="CN1009" s="39"/>
      <c r="CO1009" s="39"/>
      <c r="CP1009" s="39"/>
      <c r="CQ1009" s="39"/>
      <c r="CR1009" s="39"/>
      <c r="CS1009" s="39"/>
    </row>
    <row r="1010" spans="1:97" s="22" customFormat="1" ht="12.75">
      <c r="A1010" s="43"/>
      <c r="G1010" s="43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9"/>
      <c r="BQ1010" s="39"/>
      <c r="BR1010" s="39"/>
      <c r="BS1010" s="39"/>
      <c r="BT1010" s="39"/>
      <c r="BU1010" s="39"/>
      <c r="BV1010" s="39"/>
      <c r="BW1010" s="39"/>
      <c r="BX1010" s="39"/>
      <c r="BY1010" s="39"/>
      <c r="BZ1010" s="39"/>
      <c r="CA1010" s="39"/>
      <c r="CB1010" s="39"/>
      <c r="CC1010" s="39"/>
      <c r="CD1010" s="39"/>
      <c r="CE1010" s="39"/>
      <c r="CF1010" s="39"/>
      <c r="CG1010" s="39"/>
      <c r="CH1010" s="39"/>
      <c r="CI1010" s="39"/>
      <c r="CJ1010" s="39"/>
      <c r="CK1010" s="39"/>
      <c r="CL1010" s="39"/>
      <c r="CM1010" s="39"/>
      <c r="CN1010" s="39"/>
      <c r="CO1010" s="39"/>
      <c r="CP1010" s="39"/>
      <c r="CQ1010" s="39"/>
      <c r="CR1010" s="39"/>
      <c r="CS1010" s="39"/>
    </row>
    <row r="1011" spans="1:97" s="22" customFormat="1" ht="12.75">
      <c r="A1011" s="43"/>
      <c r="G1011" s="43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9"/>
      <c r="BQ1011" s="39"/>
      <c r="BR1011" s="39"/>
      <c r="BS1011" s="39"/>
      <c r="BT1011" s="39"/>
      <c r="BU1011" s="39"/>
      <c r="BV1011" s="39"/>
      <c r="BW1011" s="39"/>
      <c r="BX1011" s="39"/>
      <c r="BY1011" s="39"/>
      <c r="BZ1011" s="39"/>
      <c r="CA1011" s="39"/>
      <c r="CB1011" s="39"/>
      <c r="CC1011" s="39"/>
      <c r="CD1011" s="39"/>
      <c r="CE1011" s="39"/>
      <c r="CF1011" s="39"/>
      <c r="CG1011" s="39"/>
      <c r="CH1011" s="39"/>
      <c r="CI1011" s="39"/>
      <c r="CJ1011" s="39"/>
      <c r="CK1011" s="39"/>
      <c r="CL1011" s="39"/>
      <c r="CM1011" s="39"/>
      <c r="CN1011" s="39"/>
      <c r="CO1011" s="39"/>
      <c r="CP1011" s="39"/>
      <c r="CQ1011" s="39"/>
      <c r="CR1011" s="39"/>
      <c r="CS1011" s="39"/>
    </row>
    <row r="1012" spans="1:97" s="22" customFormat="1" ht="12.75">
      <c r="A1012" s="43"/>
      <c r="G1012" s="43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9"/>
      <c r="BQ1012" s="39"/>
      <c r="BR1012" s="39"/>
      <c r="BS1012" s="39"/>
      <c r="BT1012" s="39"/>
      <c r="BU1012" s="39"/>
      <c r="BV1012" s="39"/>
      <c r="BW1012" s="39"/>
      <c r="BX1012" s="39"/>
      <c r="BY1012" s="39"/>
      <c r="BZ1012" s="39"/>
      <c r="CA1012" s="39"/>
      <c r="CB1012" s="39"/>
      <c r="CC1012" s="39"/>
      <c r="CD1012" s="39"/>
      <c r="CE1012" s="39"/>
      <c r="CF1012" s="39"/>
      <c r="CG1012" s="39"/>
      <c r="CH1012" s="39"/>
      <c r="CI1012" s="39"/>
      <c r="CJ1012" s="39"/>
      <c r="CK1012" s="39"/>
      <c r="CL1012" s="39"/>
      <c r="CM1012" s="39"/>
      <c r="CN1012" s="39"/>
      <c r="CO1012" s="39"/>
      <c r="CP1012" s="39"/>
      <c r="CQ1012" s="39"/>
      <c r="CR1012" s="39"/>
      <c r="CS1012" s="39"/>
    </row>
    <row r="1013" spans="1:97" s="22" customFormat="1" ht="12.75">
      <c r="A1013" s="43"/>
      <c r="G1013" s="43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9"/>
      <c r="BQ1013" s="39"/>
      <c r="BR1013" s="39"/>
      <c r="BS1013" s="39"/>
      <c r="BT1013" s="39"/>
      <c r="BU1013" s="39"/>
      <c r="BV1013" s="39"/>
      <c r="BW1013" s="39"/>
      <c r="BX1013" s="39"/>
      <c r="BY1013" s="39"/>
      <c r="BZ1013" s="39"/>
      <c r="CA1013" s="39"/>
      <c r="CB1013" s="39"/>
      <c r="CC1013" s="39"/>
      <c r="CD1013" s="39"/>
      <c r="CE1013" s="39"/>
      <c r="CF1013" s="39"/>
      <c r="CG1013" s="39"/>
      <c r="CH1013" s="39"/>
      <c r="CI1013" s="39"/>
      <c r="CJ1013" s="39"/>
      <c r="CK1013" s="39"/>
      <c r="CL1013" s="39"/>
      <c r="CM1013" s="39"/>
      <c r="CN1013" s="39"/>
      <c r="CO1013" s="39"/>
      <c r="CP1013" s="39"/>
      <c r="CQ1013" s="39"/>
      <c r="CR1013" s="39"/>
      <c r="CS1013" s="39"/>
    </row>
    <row r="1014" spans="1:97" s="22" customFormat="1" ht="12.75">
      <c r="A1014" s="43"/>
      <c r="G1014" s="43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9"/>
      <c r="BQ1014" s="39"/>
      <c r="BR1014" s="39"/>
      <c r="BS1014" s="39"/>
      <c r="BT1014" s="39"/>
      <c r="BU1014" s="39"/>
      <c r="BV1014" s="39"/>
      <c r="BW1014" s="39"/>
      <c r="BX1014" s="39"/>
      <c r="BY1014" s="39"/>
      <c r="BZ1014" s="39"/>
      <c r="CA1014" s="39"/>
      <c r="CB1014" s="39"/>
      <c r="CC1014" s="39"/>
      <c r="CD1014" s="39"/>
      <c r="CE1014" s="39"/>
      <c r="CF1014" s="39"/>
      <c r="CG1014" s="39"/>
      <c r="CH1014" s="39"/>
      <c r="CI1014" s="39"/>
      <c r="CJ1014" s="39"/>
      <c r="CK1014" s="39"/>
      <c r="CL1014" s="39"/>
      <c r="CM1014" s="39"/>
      <c r="CN1014" s="39"/>
      <c r="CO1014" s="39"/>
      <c r="CP1014" s="39"/>
      <c r="CQ1014" s="39"/>
      <c r="CR1014" s="39"/>
      <c r="CS1014" s="39"/>
    </row>
    <row r="1015" spans="1:97" s="22" customFormat="1" ht="12.75">
      <c r="A1015" s="43"/>
      <c r="G1015" s="43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9"/>
      <c r="BQ1015" s="39"/>
      <c r="BR1015" s="39"/>
      <c r="BS1015" s="39"/>
      <c r="BT1015" s="39"/>
      <c r="BU1015" s="39"/>
      <c r="BV1015" s="39"/>
      <c r="BW1015" s="39"/>
      <c r="BX1015" s="39"/>
      <c r="BY1015" s="39"/>
      <c r="BZ1015" s="39"/>
      <c r="CA1015" s="39"/>
      <c r="CB1015" s="39"/>
      <c r="CC1015" s="39"/>
      <c r="CD1015" s="39"/>
      <c r="CE1015" s="39"/>
      <c r="CF1015" s="39"/>
      <c r="CG1015" s="39"/>
      <c r="CH1015" s="39"/>
      <c r="CI1015" s="39"/>
      <c r="CJ1015" s="39"/>
      <c r="CK1015" s="39"/>
      <c r="CL1015" s="39"/>
      <c r="CM1015" s="39"/>
      <c r="CN1015" s="39"/>
      <c r="CO1015" s="39"/>
      <c r="CP1015" s="39"/>
      <c r="CQ1015" s="39"/>
      <c r="CR1015" s="39"/>
      <c r="CS1015" s="39"/>
    </row>
    <row r="1016" spans="1:97" s="22" customFormat="1" ht="12.75">
      <c r="A1016" s="43"/>
      <c r="G1016" s="43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9"/>
      <c r="BQ1016" s="39"/>
      <c r="BR1016" s="39"/>
      <c r="BS1016" s="39"/>
      <c r="BT1016" s="39"/>
      <c r="BU1016" s="39"/>
      <c r="BV1016" s="39"/>
      <c r="BW1016" s="39"/>
      <c r="BX1016" s="39"/>
      <c r="BY1016" s="39"/>
      <c r="BZ1016" s="39"/>
      <c r="CA1016" s="39"/>
      <c r="CB1016" s="39"/>
      <c r="CC1016" s="39"/>
      <c r="CD1016" s="39"/>
      <c r="CE1016" s="39"/>
      <c r="CF1016" s="39"/>
      <c r="CG1016" s="39"/>
      <c r="CH1016" s="39"/>
      <c r="CI1016" s="39"/>
      <c r="CJ1016" s="39"/>
      <c r="CK1016" s="39"/>
      <c r="CL1016" s="39"/>
      <c r="CM1016" s="39"/>
      <c r="CN1016" s="39"/>
      <c r="CO1016" s="39"/>
      <c r="CP1016" s="39"/>
      <c r="CQ1016" s="39"/>
      <c r="CR1016" s="39"/>
      <c r="CS1016" s="39"/>
    </row>
    <row r="1017" spans="1:97" s="22" customFormat="1" ht="12.75">
      <c r="A1017" s="43"/>
      <c r="G1017" s="43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9"/>
      <c r="BQ1017" s="39"/>
      <c r="BR1017" s="39"/>
      <c r="BS1017" s="39"/>
      <c r="BT1017" s="39"/>
      <c r="BU1017" s="39"/>
      <c r="BV1017" s="39"/>
      <c r="BW1017" s="39"/>
      <c r="BX1017" s="39"/>
      <c r="BY1017" s="39"/>
      <c r="BZ1017" s="39"/>
      <c r="CA1017" s="39"/>
      <c r="CB1017" s="39"/>
      <c r="CC1017" s="39"/>
      <c r="CD1017" s="39"/>
      <c r="CE1017" s="39"/>
      <c r="CF1017" s="39"/>
      <c r="CG1017" s="39"/>
      <c r="CH1017" s="39"/>
      <c r="CI1017" s="39"/>
      <c r="CJ1017" s="39"/>
      <c r="CK1017" s="39"/>
      <c r="CL1017" s="39"/>
      <c r="CM1017" s="39"/>
      <c r="CN1017" s="39"/>
      <c r="CO1017" s="39"/>
      <c r="CP1017" s="39"/>
      <c r="CQ1017" s="39"/>
      <c r="CR1017" s="39"/>
      <c r="CS1017" s="39"/>
    </row>
    <row r="1018" spans="1:97" s="22" customFormat="1" ht="12.75">
      <c r="A1018" s="43"/>
      <c r="G1018" s="43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9"/>
      <c r="BQ1018" s="39"/>
      <c r="BR1018" s="39"/>
      <c r="BS1018" s="39"/>
      <c r="BT1018" s="39"/>
      <c r="BU1018" s="39"/>
      <c r="BV1018" s="39"/>
      <c r="BW1018" s="39"/>
      <c r="BX1018" s="39"/>
      <c r="BY1018" s="39"/>
      <c r="BZ1018" s="39"/>
      <c r="CA1018" s="39"/>
      <c r="CB1018" s="39"/>
      <c r="CC1018" s="39"/>
      <c r="CD1018" s="39"/>
      <c r="CE1018" s="39"/>
      <c r="CF1018" s="39"/>
      <c r="CG1018" s="39"/>
      <c r="CH1018" s="39"/>
      <c r="CI1018" s="39"/>
      <c r="CJ1018" s="39"/>
      <c r="CK1018" s="39"/>
      <c r="CL1018" s="39"/>
      <c r="CM1018" s="39"/>
      <c r="CN1018" s="39"/>
      <c r="CO1018" s="39"/>
      <c r="CP1018" s="39"/>
      <c r="CQ1018" s="39"/>
      <c r="CR1018" s="39"/>
      <c r="CS1018" s="39"/>
    </row>
    <row r="1019" spans="1:97" s="22" customFormat="1" ht="12.75">
      <c r="A1019" s="43"/>
      <c r="G1019" s="43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9"/>
      <c r="BQ1019" s="39"/>
      <c r="BR1019" s="39"/>
      <c r="BS1019" s="39"/>
      <c r="BT1019" s="39"/>
      <c r="BU1019" s="39"/>
      <c r="BV1019" s="39"/>
      <c r="BW1019" s="39"/>
      <c r="BX1019" s="39"/>
      <c r="BY1019" s="39"/>
      <c r="BZ1019" s="39"/>
      <c r="CA1019" s="39"/>
      <c r="CB1019" s="39"/>
      <c r="CC1019" s="39"/>
      <c r="CD1019" s="39"/>
      <c r="CE1019" s="39"/>
      <c r="CF1019" s="39"/>
      <c r="CG1019" s="39"/>
      <c r="CH1019" s="39"/>
      <c r="CI1019" s="39"/>
      <c r="CJ1019" s="39"/>
      <c r="CK1019" s="39"/>
      <c r="CL1019" s="39"/>
      <c r="CM1019" s="39"/>
      <c r="CN1019" s="39"/>
      <c r="CO1019" s="39"/>
      <c r="CP1019" s="39"/>
      <c r="CQ1019" s="39"/>
      <c r="CR1019" s="39"/>
      <c r="CS1019" s="39"/>
    </row>
    <row r="1020" spans="1:97" s="22" customFormat="1" ht="12.75">
      <c r="A1020" s="43"/>
      <c r="G1020" s="43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9"/>
      <c r="BQ1020" s="39"/>
      <c r="BR1020" s="39"/>
      <c r="BS1020" s="39"/>
      <c r="BT1020" s="39"/>
      <c r="BU1020" s="39"/>
      <c r="BV1020" s="39"/>
      <c r="BW1020" s="39"/>
      <c r="BX1020" s="39"/>
      <c r="BY1020" s="39"/>
      <c r="BZ1020" s="39"/>
      <c r="CA1020" s="39"/>
      <c r="CB1020" s="39"/>
      <c r="CC1020" s="39"/>
      <c r="CD1020" s="39"/>
      <c r="CE1020" s="39"/>
      <c r="CF1020" s="39"/>
      <c r="CG1020" s="39"/>
      <c r="CH1020" s="39"/>
      <c r="CI1020" s="39"/>
      <c r="CJ1020" s="39"/>
      <c r="CK1020" s="39"/>
      <c r="CL1020" s="39"/>
      <c r="CM1020" s="39"/>
      <c r="CN1020" s="39"/>
      <c r="CO1020" s="39"/>
      <c r="CP1020" s="39"/>
      <c r="CQ1020" s="39"/>
      <c r="CR1020" s="39"/>
      <c r="CS1020" s="39"/>
    </row>
    <row r="1021" spans="1:97" s="22" customFormat="1" ht="12.75">
      <c r="A1021" s="43"/>
      <c r="G1021" s="43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9"/>
      <c r="BQ1021" s="39"/>
      <c r="BR1021" s="39"/>
      <c r="BS1021" s="39"/>
      <c r="BT1021" s="39"/>
      <c r="BU1021" s="39"/>
      <c r="BV1021" s="39"/>
      <c r="BW1021" s="39"/>
      <c r="BX1021" s="39"/>
      <c r="BY1021" s="39"/>
      <c r="BZ1021" s="39"/>
      <c r="CA1021" s="39"/>
      <c r="CB1021" s="39"/>
      <c r="CC1021" s="39"/>
      <c r="CD1021" s="39"/>
      <c r="CE1021" s="39"/>
      <c r="CF1021" s="39"/>
      <c r="CG1021" s="39"/>
      <c r="CH1021" s="39"/>
      <c r="CI1021" s="39"/>
      <c r="CJ1021" s="39"/>
      <c r="CK1021" s="39"/>
      <c r="CL1021" s="39"/>
      <c r="CM1021" s="39"/>
      <c r="CN1021" s="39"/>
      <c r="CO1021" s="39"/>
      <c r="CP1021" s="39"/>
      <c r="CQ1021" s="39"/>
      <c r="CR1021" s="39"/>
      <c r="CS1021" s="39"/>
    </row>
    <row r="1022" spans="1:97" s="22" customFormat="1" ht="12.75">
      <c r="A1022" s="43"/>
      <c r="G1022" s="43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9"/>
      <c r="BQ1022" s="39"/>
      <c r="BR1022" s="39"/>
      <c r="BS1022" s="39"/>
      <c r="BT1022" s="39"/>
      <c r="BU1022" s="39"/>
      <c r="BV1022" s="39"/>
      <c r="BW1022" s="39"/>
      <c r="BX1022" s="39"/>
      <c r="BY1022" s="39"/>
      <c r="BZ1022" s="39"/>
      <c r="CA1022" s="39"/>
      <c r="CB1022" s="39"/>
      <c r="CC1022" s="39"/>
      <c r="CD1022" s="39"/>
      <c r="CE1022" s="39"/>
      <c r="CF1022" s="39"/>
      <c r="CG1022" s="39"/>
      <c r="CH1022" s="39"/>
      <c r="CI1022" s="39"/>
      <c r="CJ1022" s="39"/>
      <c r="CK1022" s="39"/>
      <c r="CL1022" s="39"/>
      <c r="CM1022" s="39"/>
      <c r="CN1022" s="39"/>
      <c r="CO1022" s="39"/>
      <c r="CP1022" s="39"/>
      <c r="CQ1022" s="39"/>
      <c r="CR1022" s="39"/>
      <c r="CS1022" s="39"/>
    </row>
    <row r="1023" spans="1:97" s="22" customFormat="1" ht="12.75">
      <c r="A1023" s="43"/>
      <c r="G1023" s="43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9"/>
      <c r="BQ1023" s="39"/>
      <c r="BR1023" s="39"/>
      <c r="BS1023" s="39"/>
      <c r="BT1023" s="39"/>
      <c r="BU1023" s="39"/>
      <c r="BV1023" s="39"/>
      <c r="BW1023" s="39"/>
      <c r="BX1023" s="39"/>
      <c r="BY1023" s="39"/>
      <c r="BZ1023" s="39"/>
      <c r="CA1023" s="39"/>
      <c r="CB1023" s="39"/>
      <c r="CC1023" s="39"/>
      <c r="CD1023" s="39"/>
      <c r="CE1023" s="39"/>
      <c r="CF1023" s="39"/>
      <c r="CG1023" s="39"/>
      <c r="CH1023" s="39"/>
      <c r="CI1023" s="39"/>
      <c r="CJ1023" s="39"/>
      <c r="CK1023" s="39"/>
      <c r="CL1023" s="39"/>
      <c r="CM1023" s="39"/>
      <c r="CN1023" s="39"/>
      <c r="CO1023" s="39"/>
      <c r="CP1023" s="39"/>
      <c r="CQ1023" s="39"/>
      <c r="CR1023" s="39"/>
      <c r="CS1023" s="39"/>
    </row>
    <row r="1024" spans="1:97" s="22" customFormat="1" ht="12.75">
      <c r="A1024" s="43"/>
      <c r="G1024" s="43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9"/>
      <c r="BQ1024" s="39"/>
      <c r="BR1024" s="39"/>
      <c r="BS1024" s="39"/>
      <c r="BT1024" s="39"/>
      <c r="BU1024" s="39"/>
      <c r="BV1024" s="39"/>
      <c r="BW1024" s="39"/>
      <c r="BX1024" s="39"/>
      <c r="BY1024" s="39"/>
      <c r="BZ1024" s="39"/>
      <c r="CA1024" s="39"/>
      <c r="CB1024" s="39"/>
      <c r="CC1024" s="39"/>
      <c r="CD1024" s="39"/>
      <c r="CE1024" s="39"/>
      <c r="CF1024" s="39"/>
      <c r="CG1024" s="39"/>
      <c r="CH1024" s="39"/>
      <c r="CI1024" s="39"/>
      <c r="CJ1024" s="39"/>
      <c r="CK1024" s="39"/>
      <c r="CL1024" s="39"/>
      <c r="CM1024" s="39"/>
      <c r="CN1024" s="39"/>
      <c r="CO1024" s="39"/>
      <c r="CP1024" s="39"/>
      <c r="CQ1024" s="39"/>
      <c r="CR1024" s="39"/>
      <c r="CS1024" s="39"/>
    </row>
    <row r="1025" spans="1:97" s="22" customFormat="1" ht="12.75">
      <c r="A1025" s="43"/>
      <c r="G1025" s="43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9"/>
      <c r="BQ1025" s="39"/>
      <c r="BR1025" s="39"/>
      <c r="BS1025" s="39"/>
      <c r="BT1025" s="39"/>
      <c r="BU1025" s="39"/>
      <c r="BV1025" s="39"/>
      <c r="BW1025" s="39"/>
      <c r="BX1025" s="39"/>
      <c r="BY1025" s="39"/>
      <c r="BZ1025" s="39"/>
      <c r="CA1025" s="39"/>
      <c r="CB1025" s="39"/>
      <c r="CC1025" s="39"/>
      <c r="CD1025" s="39"/>
      <c r="CE1025" s="39"/>
      <c r="CF1025" s="39"/>
      <c r="CG1025" s="39"/>
      <c r="CH1025" s="39"/>
      <c r="CI1025" s="39"/>
      <c r="CJ1025" s="39"/>
      <c r="CK1025" s="39"/>
      <c r="CL1025" s="39"/>
      <c r="CM1025" s="39"/>
      <c r="CN1025" s="39"/>
      <c r="CO1025" s="39"/>
      <c r="CP1025" s="39"/>
      <c r="CQ1025" s="39"/>
      <c r="CR1025" s="39"/>
      <c r="CS1025" s="39"/>
    </row>
    <row r="1026" spans="1:97" s="22" customFormat="1" ht="12.75">
      <c r="A1026" s="43"/>
      <c r="G1026" s="43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9"/>
      <c r="BQ1026" s="39"/>
      <c r="BR1026" s="39"/>
      <c r="BS1026" s="39"/>
      <c r="BT1026" s="39"/>
      <c r="BU1026" s="39"/>
      <c r="BV1026" s="39"/>
      <c r="BW1026" s="39"/>
      <c r="BX1026" s="39"/>
      <c r="BY1026" s="39"/>
      <c r="BZ1026" s="39"/>
      <c r="CA1026" s="39"/>
      <c r="CB1026" s="39"/>
      <c r="CC1026" s="39"/>
      <c r="CD1026" s="39"/>
      <c r="CE1026" s="39"/>
      <c r="CF1026" s="39"/>
      <c r="CG1026" s="39"/>
      <c r="CH1026" s="39"/>
      <c r="CI1026" s="39"/>
      <c r="CJ1026" s="39"/>
      <c r="CK1026" s="39"/>
      <c r="CL1026" s="39"/>
      <c r="CM1026" s="39"/>
      <c r="CN1026" s="39"/>
      <c r="CO1026" s="39"/>
      <c r="CP1026" s="39"/>
      <c r="CQ1026" s="39"/>
      <c r="CR1026" s="39"/>
      <c r="CS1026" s="39"/>
    </row>
    <row r="1027" spans="1:97" s="22" customFormat="1" ht="12.75">
      <c r="A1027" s="43"/>
      <c r="G1027" s="43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9"/>
      <c r="BQ1027" s="39"/>
      <c r="BR1027" s="39"/>
      <c r="BS1027" s="39"/>
      <c r="BT1027" s="39"/>
      <c r="BU1027" s="39"/>
      <c r="BV1027" s="39"/>
      <c r="BW1027" s="39"/>
      <c r="BX1027" s="39"/>
      <c r="BY1027" s="39"/>
      <c r="BZ1027" s="39"/>
      <c r="CA1027" s="39"/>
      <c r="CB1027" s="39"/>
      <c r="CC1027" s="39"/>
      <c r="CD1027" s="39"/>
      <c r="CE1027" s="39"/>
      <c r="CF1027" s="39"/>
      <c r="CG1027" s="39"/>
      <c r="CH1027" s="39"/>
      <c r="CI1027" s="39"/>
      <c r="CJ1027" s="39"/>
      <c r="CK1027" s="39"/>
      <c r="CL1027" s="39"/>
      <c r="CM1027" s="39"/>
      <c r="CN1027" s="39"/>
      <c r="CO1027" s="39"/>
      <c r="CP1027" s="39"/>
      <c r="CQ1027" s="39"/>
      <c r="CR1027" s="39"/>
      <c r="CS1027" s="39"/>
    </row>
    <row r="1028" spans="1:97" s="22" customFormat="1" ht="12.75">
      <c r="A1028" s="43"/>
      <c r="G1028" s="43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9"/>
      <c r="BQ1028" s="39"/>
      <c r="BR1028" s="39"/>
      <c r="BS1028" s="39"/>
      <c r="BT1028" s="39"/>
      <c r="BU1028" s="39"/>
      <c r="BV1028" s="39"/>
      <c r="BW1028" s="39"/>
      <c r="BX1028" s="39"/>
      <c r="BY1028" s="39"/>
      <c r="BZ1028" s="39"/>
      <c r="CA1028" s="39"/>
      <c r="CB1028" s="39"/>
      <c r="CC1028" s="39"/>
      <c r="CD1028" s="39"/>
      <c r="CE1028" s="39"/>
      <c r="CF1028" s="39"/>
      <c r="CG1028" s="39"/>
      <c r="CH1028" s="39"/>
      <c r="CI1028" s="39"/>
      <c r="CJ1028" s="39"/>
      <c r="CK1028" s="39"/>
      <c r="CL1028" s="39"/>
      <c r="CM1028" s="39"/>
      <c r="CN1028" s="39"/>
      <c r="CO1028" s="39"/>
      <c r="CP1028" s="39"/>
      <c r="CQ1028" s="39"/>
      <c r="CR1028" s="39"/>
      <c r="CS1028" s="39"/>
    </row>
    <row r="1029" spans="1:97" s="22" customFormat="1" ht="12.75">
      <c r="A1029" s="43"/>
      <c r="G1029" s="43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9"/>
      <c r="BQ1029" s="39"/>
      <c r="BR1029" s="39"/>
      <c r="BS1029" s="39"/>
      <c r="BT1029" s="39"/>
      <c r="BU1029" s="39"/>
      <c r="BV1029" s="39"/>
      <c r="BW1029" s="39"/>
      <c r="BX1029" s="39"/>
      <c r="BY1029" s="39"/>
      <c r="BZ1029" s="39"/>
      <c r="CA1029" s="39"/>
      <c r="CB1029" s="39"/>
      <c r="CC1029" s="39"/>
      <c r="CD1029" s="39"/>
      <c r="CE1029" s="39"/>
      <c r="CF1029" s="39"/>
      <c r="CG1029" s="39"/>
      <c r="CH1029" s="39"/>
      <c r="CI1029" s="39"/>
      <c r="CJ1029" s="39"/>
      <c r="CK1029" s="39"/>
      <c r="CL1029" s="39"/>
      <c r="CM1029" s="39"/>
      <c r="CN1029" s="39"/>
      <c r="CO1029" s="39"/>
      <c r="CP1029" s="39"/>
      <c r="CQ1029" s="39"/>
      <c r="CR1029" s="39"/>
      <c r="CS1029" s="39"/>
    </row>
    <row r="1030" spans="1:97" s="22" customFormat="1" ht="12.75">
      <c r="A1030" s="43"/>
      <c r="G1030" s="43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9"/>
      <c r="BQ1030" s="39"/>
      <c r="BR1030" s="39"/>
      <c r="BS1030" s="39"/>
      <c r="BT1030" s="39"/>
      <c r="BU1030" s="39"/>
      <c r="BV1030" s="39"/>
      <c r="BW1030" s="39"/>
      <c r="BX1030" s="39"/>
      <c r="BY1030" s="39"/>
      <c r="BZ1030" s="39"/>
      <c r="CA1030" s="39"/>
      <c r="CB1030" s="39"/>
      <c r="CC1030" s="39"/>
      <c r="CD1030" s="39"/>
      <c r="CE1030" s="39"/>
      <c r="CF1030" s="39"/>
      <c r="CG1030" s="39"/>
      <c r="CH1030" s="39"/>
      <c r="CI1030" s="39"/>
      <c r="CJ1030" s="39"/>
      <c r="CK1030" s="39"/>
      <c r="CL1030" s="39"/>
      <c r="CM1030" s="39"/>
      <c r="CN1030" s="39"/>
      <c r="CO1030" s="39"/>
      <c r="CP1030" s="39"/>
      <c r="CQ1030" s="39"/>
      <c r="CR1030" s="39"/>
      <c r="CS1030" s="39"/>
    </row>
    <row r="1031" spans="1:97" s="22" customFormat="1" ht="12.75">
      <c r="A1031" s="43"/>
      <c r="G1031" s="43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9"/>
      <c r="BQ1031" s="39"/>
      <c r="BR1031" s="39"/>
      <c r="BS1031" s="39"/>
      <c r="BT1031" s="39"/>
      <c r="BU1031" s="39"/>
      <c r="BV1031" s="39"/>
      <c r="BW1031" s="39"/>
      <c r="BX1031" s="39"/>
      <c r="BY1031" s="39"/>
      <c r="BZ1031" s="39"/>
      <c r="CA1031" s="39"/>
      <c r="CB1031" s="39"/>
      <c r="CC1031" s="39"/>
      <c r="CD1031" s="39"/>
      <c r="CE1031" s="39"/>
      <c r="CF1031" s="39"/>
      <c r="CG1031" s="39"/>
      <c r="CH1031" s="39"/>
      <c r="CI1031" s="39"/>
      <c r="CJ1031" s="39"/>
      <c r="CK1031" s="39"/>
      <c r="CL1031" s="39"/>
      <c r="CM1031" s="39"/>
      <c r="CN1031" s="39"/>
      <c r="CO1031" s="39"/>
      <c r="CP1031" s="39"/>
      <c r="CQ1031" s="39"/>
      <c r="CR1031" s="39"/>
      <c r="CS1031" s="39"/>
    </row>
    <row r="1032" spans="1:97" s="22" customFormat="1" ht="12.75">
      <c r="A1032" s="43"/>
      <c r="G1032" s="43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9"/>
      <c r="BQ1032" s="39"/>
      <c r="BR1032" s="39"/>
      <c r="BS1032" s="39"/>
      <c r="BT1032" s="39"/>
      <c r="BU1032" s="39"/>
      <c r="BV1032" s="39"/>
      <c r="BW1032" s="39"/>
      <c r="BX1032" s="39"/>
      <c r="BY1032" s="39"/>
      <c r="BZ1032" s="39"/>
      <c r="CA1032" s="39"/>
      <c r="CB1032" s="39"/>
      <c r="CC1032" s="39"/>
      <c r="CD1032" s="39"/>
      <c r="CE1032" s="39"/>
      <c r="CF1032" s="39"/>
      <c r="CG1032" s="39"/>
      <c r="CH1032" s="39"/>
      <c r="CI1032" s="39"/>
      <c r="CJ1032" s="39"/>
      <c r="CK1032" s="39"/>
      <c r="CL1032" s="39"/>
      <c r="CM1032" s="39"/>
      <c r="CN1032" s="39"/>
      <c r="CO1032" s="39"/>
      <c r="CP1032" s="39"/>
      <c r="CQ1032" s="39"/>
      <c r="CR1032" s="39"/>
      <c r="CS1032" s="39"/>
    </row>
    <row r="1033" spans="1:97" s="22" customFormat="1" ht="12.75">
      <c r="A1033" s="43"/>
      <c r="G1033" s="43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9"/>
      <c r="BQ1033" s="39"/>
      <c r="BR1033" s="39"/>
      <c r="BS1033" s="39"/>
      <c r="BT1033" s="39"/>
      <c r="BU1033" s="39"/>
      <c r="BV1033" s="39"/>
      <c r="BW1033" s="39"/>
      <c r="BX1033" s="39"/>
      <c r="BY1033" s="39"/>
      <c r="BZ1033" s="39"/>
      <c r="CA1033" s="39"/>
      <c r="CB1033" s="39"/>
      <c r="CC1033" s="39"/>
      <c r="CD1033" s="39"/>
      <c r="CE1033" s="39"/>
      <c r="CF1033" s="39"/>
      <c r="CG1033" s="39"/>
      <c r="CH1033" s="39"/>
      <c r="CI1033" s="39"/>
      <c r="CJ1033" s="39"/>
      <c r="CK1033" s="39"/>
      <c r="CL1033" s="39"/>
      <c r="CM1033" s="39"/>
      <c r="CN1033" s="39"/>
      <c r="CO1033" s="39"/>
      <c r="CP1033" s="39"/>
      <c r="CQ1033" s="39"/>
      <c r="CR1033" s="39"/>
      <c r="CS1033" s="39"/>
    </row>
    <row r="1034" spans="1:97" s="22" customFormat="1" ht="12.75">
      <c r="A1034" s="43"/>
      <c r="G1034" s="43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9"/>
      <c r="BQ1034" s="39"/>
      <c r="BR1034" s="39"/>
      <c r="BS1034" s="39"/>
      <c r="BT1034" s="39"/>
      <c r="BU1034" s="39"/>
      <c r="BV1034" s="39"/>
      <c r="BW1034" s="39"/>
      <c r="BX1034" s="39"/>
      <c r="BY1034" s="39"/>
      <c r="BZ1034" s="39"/>
      <c r="CA1034" s="39"/>
      <c r="CB1034" s="39"/>
      <c r="CC1034" s="39"/>
      <c r="CD1034" s="39"/>
      <c r="CE1034" s="39"/>
      <c r="CF1034" s="39"/>
      <c r="CG1034" s="39"/>
      <c r="CH1034" s="39"/>
      <c r="CI1034" s="39"/>
      <c r="CJ1034" s="39"/>
      <c r="CK1034" s="39"/>
      <c r="CL1034" s="39"/>
      <c r="CM1034" s="39"/>
      <c r="CN1034" s="39"/>
      <c r="CO1034" s="39"/>
      <c r="CP1034" s="39"/>
      <c r="CQ1034" s="39"/>
      <c r="CR1034" s="39"/>
      <c r="CS1034" s="39"/>
    </row>
    <row r="1035" spans="1:97" s="22" customFormat="1" ht="12.75">
      <c r="A1035" s="43"/>
      <c r="G1035" s="43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9"/>
      <c r="BQ1035" s="39"/>
      <c r="BR1035" s="39"/>
      <c r="BS1035" s="39"/>
      <c r="BT1035" s="39"/>
      <c r="BU1035" s="39"/>
      <c r="BV1035" s="39"/>
      <c r="BW1035" s="39"/>
      <c r="BX1035" s="39"/>
      <c r="BY1035" s="39"/>
      <c r="BZ1035" s="39"/>
      <c r="CA1035" s="39"/>
      <c r="CB1035" s="39"/>
      <c r="CC1035" s="39"/>
      <c r="CD1035" s="39"/>
      <c r="CE1035" s="39"/>
      <c r="CF1035" s="39"/>
      <c r="CG1035" s="39"/>
      <c r="CH1035" s="39"/>
      <c r="CI1035" s="39"/>
      <c r="CJ1035" s="39"/>
      <c r="CK1035" s="39"/>
      <c r="CL1035" s="39"/>
      <c r="CM1035" s="39"/>
      <c r="CN1035" s="39"/>
      <c r="CO1035" s="39"/>
      <c r="CP1035" s="39"/>
      <c r="CQ1035" s="39"/>
      <c r="CR1035" s="39"/>
      <c r="CS1035" s="39"/>
    </row>
    <row r="1036" spans="1:97" s="22" customFormat="1" ht="12.75">
      <c r="A1036" s="43"/>
      <c r="G1036" s="43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9"/>
      <c r="BQ1036" s="39"/>
      <c r="BR1036" s="39"/>
      <c r="BS1036" s="39"/>
      <c r="BT1036" s="39"/>
      <c r="BU1036" s="39"/>
      <c r="BV1036" s="39"/>
      <c r="BW1036" s="39"/>
      <c r="BX1036" s="39"/>
      <c r="BY1036" s="39"/>
      <c r="BZ1036" s="39"/>
      <c r="CA1036" s="39"/>
      <c r="CB1036" s="39"/>
      <c r="CC1036" s="39"/>
      <c r="CD1036" s="39"/>
      <c r="CE1036" s="39"/>
      <c r="CF1036" s="39"/>
      <c r="CG1036" s="39"/>
      <c r="CH1036" s="39"/>
      <c r="CI1036" s="39"/>
      <c r="CJ1036" s="39"/>
      <c r="CK1036" s="39"/>
      <c r="CL1036" s="39"/>
      <c r="CM1036" s="39"/>
      <c r="CN1036" s="39"/>
      <c r="CO1036" s="39"/>
      <c r="CP1036" s="39"/>
      <c r="CQ1036" s="39"/>
      <c r="CR1036" s="39"/>
      <c r="CS1036" s="39"/>
    </row>
    <row r="1037" spans="1:97" s="22" customFormat="1" ht="12.75">
      <c r="A1037" s="43"/>
      <c r="G1037" s="43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9"/>
      <c r="BQ1037" s="39"/>
      <c r="BR1037" s="39"/>
      <c r="BS1037" s="39"/>
      <c r="BT1037" s="39"/>
      <c r="BU1037" s="39"/>
      <c r="BV1037" s="39"/>
      <c r="BW1037" s="39"/>
      <c r="BX1037" s="39"/>
      <c r="BY1037" s="39"/>
      <c r="BZ1037" s="39"/>
      <c r="CA1037" s="39"/>
      <c r="CB1037" s="39"/>
      <c r="CC1037" s="39"/>
      <c r="CD1037" s="39"/>
      <c r="CE1037" s="39"/>
      <c r="CF1037" s="39"/>
      <c r="CG1037" s="39"/>
      <c r="CH1037" s="39"/>
      <c r="CI1037" s="39"/>
      <c r="CJ1037" s="39"/>
      <c r="CK1037" s="39"/>
      <c r="CL1037" s="39"/>
      <c r="CM1037" s="39"/>
      <c r="CN1037" s="39"/>
      <c r="CO1037" s="39"/>
      <c r="CP1037" s="39"/>
      <c r="CQ1037" s="39"/>
      <c r="CR1037" s="39"/>
      <c r="CS1037" s="39"/>
    </row>
    <row r="1038" spans="1:97" s="22" customFormat="1" ht="12.75">
      <c r="A1038" s="43"/>
      <c r="G1038" s="43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9"/>
      <c r="BQ1038" s="39"/>
      <c r="BR1038" s="39"/>
      <c r="BS1038" s="39"/>
      <c r="BT1038" s="39"/>
      <c r="BU1038" s="39"/>
      <c r="BV1038" s="39"/>
      <c r="BW1038" s="39"/>
      <c r="BX1038" s="39"/>
      <c r="BY1038" s="39"/>
      <c r="BZ1038" s="39"/>
      <c r="CA1038" s="39"/>
      <c r="CB1038" s="39"/>
      <c r="CC1038" s="39"/>
      <c r="CD1038" s="39"/>
      <c r="CE1038" s="39"/>
      <c r="CF1038" s="39"/>
      <c r="CG1038" s="39"/>
      <c r="CH1038" s="39"/>
      <c r="CI1038" s="39"/>
      <c r="CJ1038" s="39"/>
      <c r="CK1038" s="39"/>
      <c r="CL1038" s="39"/>
      <c r="CM1038" s="39"/>
      <c r="CN1038" s="39"/>
      <c r="CO1038" s="39"/>
      <c r="CP1038" s="39"/>
      <c r="CQ1038" s="39"/>
      <c r="CR1038" s="39"/>
      <c r="CS1038" s="39"/>
    </row>
    <row r="1039" spans="1:97" s="22" customFormat="1" ht="12.75">
      <c r="A1039" s="43"/>
      <c r="G1039" s="43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9"/>
      <c r="BQ1039" s="39"/>
      <c r="BR1039" s="39"/>
      <c r="BS1039" s="39"/>
      <c r="BT1039" s="39"/>
      <c r="BU1039" s="39"/>
      <c r="BV1039" s="39"/>
      <c r="BW1039" s="39"/>
      <c r="BX1039" s="39"/>
      <c r="BY1039" s="39"/>
      <c r="BZ1039" s="39"/>
      <c r="CA1039" s="39"/>
      <c r="CB1039" s="39"/>
      <c r="CC1039" s="39"/>
      <c r="CD1039" s="39"/>
      <c r="CE1039" s="39"/>
      <c r="CF1039" s="39"/>
      <c r="CG1039" s="39"/>
      <c r="CH1039" s="39"/>
      <c r="CI1039" s="39"/>
      <c r="CJ1039" s="39"/>
      <c r="CK1039" s="39"/>
      <c r="CL1039" s="39"/>
      <c r="CM1039" s="39"/>
      <c r="CN1039" s="39"/>
      <c r="CO1039" s="39"/>
      <c r="CP1039" s="39"/>
      <c r="CQ1039" s="39"/>
      <c r="CR1039" s="39"/>
      <c r="CS1039" s="39"/>
    </row>
    <row r="1040" spans="1:97" s="22" customFormat="1" ht="12.75">
      <c r="A1040" s="43"/>
      <c r="G1040" s="43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9"/>
      <c r="BQ1040" s="39"/>
      <c r="BR1040" s="39"/>
      <c r="BS1040" s="39"/>
      <c r="BT1040" s="39"/>
      <c r="BU1040" s="39"/>
      <c r="BV1040" s="39"/>
      <c r="BW1040" s="39"/>
      <c r="BX1040" s="39"/>
      <c r="BY1040" s="39"/>
      <c r="BZ1040" s="39"/>
      <c r="CA1040" s="39"/>
      <c r="CB1040" s="39"/>
      <c r="CC1040" s="39"/>
      <c r="CD1040" s="39"/>
      <c r="CE1040" s="39"/>
      <c r="CF1040" s="39"/>
      <c r="CG1040" s="39"/>
      <c r="CH1040" s="39"/>
      <c r="CI1040" s="39"/>
      <c r="CJ1040" s="39"/>
      <c r="CK1040" s="39"/>
      <c r="CL1040" s="39"/>
      <c r="CM1040" s="39"/>
      <c r="CN1040" s="39"/>
      <c r="CO1040" s="39"/>
      <c r="CP1040" s="39"/>
      <c r="CQ1040" s="39"/>
      <c r="CR1040" s="39"/>
      <c r="CS1040" s="39"/>
    </row>
    <row r="1041" spans="1:97" s="22" customFormat="1" ht="12.75">
      <c r="A1041" s="43"/>
      <c r="G1041" s="43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9"/>
      <c r="BQ1041" s="39"/>
      <c r="BR1041" s="39"/>
      <c r="BS1041" s="39"/>
      <c r="BT1041" s="39"/>
      <c r="BU1041" s="39"/>
      <c r="BV1041" s="39"/>
      <c r="BW1041" s="39"/>
      <c r="BX1041" s="39"/>
      <c r="BY1041" s="39"/>
      <c r="BZ1041" s="39"/>
      <c r="CA1041" s="39"/>
      <c r="CB1041" s="39"/>
      <c r="CC1041" s="39"/>
      <c r="CD1041" s="39"/>
      <c r="CE1041" s="39"/>
      <c r="CF1041" s="39"/>
      <c r="CG1041" s="39"/>
      <c r="CH1041" s="39"/>
      <c r="CI1041" s="39"/>
      <c r="CJ1041" s="39"/>
      <c r="CK1041" s="39"/>
      <c r="CL1041" s="39"/>
      <c r="CM1041" s="39"/>
      <c r="CN1041" s="39"/>
      <c r="CO1041" s="39"/>
      <c r="CP1041" s="39"/>
      <c r="CQ1041" s="39"/>
      <c r="CR1041" s="39"/>
      <c r="CS1041" s="39"/>
    </row>
    <row r="1042" spans="1:97" s="22" customFormat="1" ht="12.75">
      <c r="A1042" s="43"/>
      <c r="G1042" s="43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9"/>
      <c r="BQ1042" s="39"/>
      <c r="BR1042" s="39"/>
      <c r="BS1042" s="39"/>
      <c r="BT1042" s="39"/>
      <c r="BU1042" s="39"/>
      <c r="BV1042" s="39"/>
      <c r="BW1042" s="39"/>
      <c r="BX1042" s="39"/>
      <c r="BY1042" s="39"/>
      <c r="BZ1042" s="39"/>
      <c r="CA1042" s="39"/>
      <c r="CB1042" s="39"/>
      <c r="CC1042" s="39"/>
      <c r="CD1042" s="39"/>
      <c r="CE1042" s="39"/>
      <c r="CF1042" s="39"/>
      <c r="CG1042" s="39"/>
      <c r="CH1042" s="39"/>
      <c r="CI1042" s="39"/>
      <c r="CJ1042" s="39"/>
      <c r="CK1042" s="39"/>
      <c r="CL1042" s="39"/>
      <c r="CM1042" s="39"/>
      <c r="CN1042" s="39"/>
      <c r="CO1042" s="39"/>
      <c r="CP1042" s="39"/>
      <c r="CQ1042" s="39"/>
      <c r="CR1042" s="39"/>
      <c r="CS1042" s="39"/>
    </row>
    <row r="1043" spans="1:97" s="22" customFormat="1" ht="12.75">
      <c r="A1043" s="43"/>
      <c r="G1043" s="43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9"/>
      <c r="BQ1043" s="39"/>
      <c r="BR1043" s="39"/>
      <c r="BS1043" s="39"/>
      <c r="BT1043" s="39"/>
      <c r="BU1043" s="39"/>
      <c r="BV1043" s="39"/>
      <c r="BW1043" s="39"/>
      <c r="BX1043" s="39"/>
      <c r="BY1043" s="39"/>
      <c r="BZ1043" s="39"/>
      <c r="CA1043" s="39"/>
      <c r="CB1043" s="39"/>
      <c r="CC1043" s="39"/>
      <c r="CD1043" s="39"/>
      <c r="CE1043" s="39"/>
      <c r="CF1043" s="39"/>
      <c r="CG1043" s="39"/>
      <c r="CH1043" s="39"/>
      <c r="CI1043" s="39"/>
      <c r="CJ1043" s="39"/>
      <c r="CK1043" s="39"/>
      <c r="CL1043" s="39"/>
      <c r="CM1043" s="39"/>
      <c r="CN1043" s="39"/>
      <c r="CO1043" s="39"/>
      <c r="CP1043" s="39"/>
      <c r="CQ1043" s="39"/>
      <c r="CR1043" s="39"/>
      <c r="CS1043" s="39"/>
    </row>
    <row r="1044" spans="1:97" s="22" customFormat="1" ht="12.75">
      <c r="A1044" s="43"/>
      <c r="G1044" s="43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9"/>
      <c r="BQ1044" s="39"/>
      <c r="BR1044" s="39"/>
      <c r="BS1044" s="39"/>
      <c r="BT1044" s="39"/>
      <c r="BU1044" s="39"/>
      <c r="BV1044" s="39"/>
      <c r="BW1044" s="39"/>
      <c r="BX1044" s="39"/>
      <c r="BY1044" s="39"/>
      <c r="BZ1044" s="39"/>
      <c r="CA1044" s="39"/>
      <c r="CB1044" s="39"/>
      <c r="CC1044" s="39"/>
      <c r="CD1044" s="39"/>
      <c r="CE1044" s="39"/>
      <c r="CF1044" s="39"/>
      <c r="CG1044" s="39"/>
      <c r="CH1044" s="39"/>
      <c r="CI1044" s="39"/>
      <c r="CJ1044" s="39"/>
      <c r="CK1044" s="39"/>
      <c r="CL1044" s="39"/>
      <c r="CM1044" s="39"/>
      <c r="CN1044" s="39"/>
      <c r="CO1044" s="39"/>
      <c r="CP1044" s="39"/>
      <c r="CQ1044" s="39"/>
      <c r="CR1044" s="39"/>
      <c r="CS1044" s="39"/>
    </row>
    <row r="1045" spans="1:97" s="22" customFormat="1" ht="12.75">
      <c r="A1045" s="43"/>
      <c r="G1045" s="43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9"/>
      <c r="BQ1045" s="39"/>
      <c r="BR1045" s="39"/>
      <c r="BS1045" s="39"/>
      <c r="BT1045" s="39"/>
      <c r="BU1045" s="39"/>
      <c r="BV1045" s="39"/>
      <c r="BW1045" s="39"/>
      <c r="BX1045" s="39"/>
      <c r="BY1045" s="39"/>
      <c r="BZ1045" s="39"/>
      <c r="CA1045" s="39"/>
      <c r="CB1045" s="39"/>
      <c r="CC1045" s="39"/>
      <c r="CD1045" s="39"/>
      <c r="CE1045" s="39"/>
      <c r="CF1045" s="39"/>
      <c r="CG1045" s="39"/>
      <c r="CH1045" s="39"/>
      <c r="CI1045" s="39"/>
      <c r="CJ1045" s="39"/>
      <c r="CK1045" s="39"/>
      <c r="CL1045" s="39"/>
      <c r="CM1045" s="39"/>
      <c r="CN1045" s="39"/>
      <c r="CO1045" s="39"/>
      <c r="CP1045" s="39"/>
      <c r="CQ1045" s="39"/>
      <c r="CR1045" s="39"/>
      <c r="CS1045" s="39"/>
    </row>
    <row r="1046" spans="1:97" s="22" customFormat="1" ht="12.75">
      <c r="A1046" s="43"/>
      <c r="G1046" s="43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9"/>
      <c r="BQ1046" s="39"/>
      <c r="BR1046" s="39"/>
      <c r="BS1046" s="39"/>
      <c r="BT1046" s="39"/>
      <c r="BU1046" s="39"/>
      <c r="BV1046" s="39"/>
      <c r="BW1046" s="39"/>
      <c r="BX1046" s="39"/>
      <c r="BY1046" s="39"/>
      <c r="BZ1046" s="39"/>
      <c r="CA1046" s="39"/>
      <c r="CB1046" s="39"/>
      <c r="CC1046" s="39"/>
      <c r="CD1046" s="39"/>
      <c r="CE1046" s="39"/>
      <c r="CF1046" s="39"/>
      <c r="CG1046" s="39"/>
      <c r="CH1046" s="39"/>
      <c r="CI1046" s="39"/>
      <c r="CJ1046" s="39"/>
      <c r="CK1046" s="39"/>
      <c r="CL1046" s="39"/>
      <c r="CM1046" s="39"/>
      <c r="CN1046" s="39"/>
      <c r="CO1046" s="39"/>
      <c r="CP1046" s="39"/>
      <c r="CQ1046" s="39"/>
      <c r="CR1046" s="39"/>
      <c r="CS1046" s="39"/>
    </row>
    <row r="1047" spans="1:97" s="22" customFormat="1" ht="12.75">
      <c r="A1047" s="43"/>
      <c r="G1047" s="43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9"/>
      <c r="BQ1047" s="39"/>
      <c r="BR1047" s="39"/>
      <c r="BS1047" s="39"/>
      <c r="BT1047" s="39"/>
      <c r="BU1047" s="39"/>
      <c r="BV1047" s="39"/>
      <c r="BW1047" s="39"/>
      <c r="BX1047" s="39"/>
      <c r="BY1047" s="39"/>
      <c r="BZ1047" s="39"/>
      <c r="CA1047" s="39"/>
      <c r="CB1047" s="39"/>
      <c r="CC1047" s="39"/>
      <c r="CD1047" s="39"/>
      <c r="CE1047" s="39"/>
      <c r="CF1047" s="39"/>
      <c r="CG1047" s="39"/>
      <c r="CH1047" s="39"/>
      <c r="CI1047" s="39"/>
      <c r="CJ1047" s="39"/>
      <c r="CK1047" s="39"/>
      <c r="CL1047" s="39"/>
      <c r="CM1047" s="39"/>
      <c r="CN1047" s="39"/>
      <c r="CO1047" s="39"/>
      <c r="CP1047" s="39"/>
      <c r="CQ1047" s="39"/>
      <c r="CR1047" s="39"/>
      <c r="CS1047" s="39"/>
    </row>
    <row r="1048" spans="1:97" s="22" customFormat="1" ht="12.75">
      <c r="A1048" s="43"/>
      <c r="G1048" s="43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9"/>
      <c r="BQ1048" s="39"/>
      <c r="BR1048" s="39"/>
      <c r="BS1048" s="39"/>
      <c r="BT1048" s="39"/>
      <c r="BU1048" s="39"/>
      <c r="BV1048" s="39"/>
      <c r="BW1048" s="39"/>
      <c r="BX1048" s="39"/>
      <c r="BY1048" s="39"/>
      <c r="BZ1048" s="39"/>
      <c r="CA1048" s="39"/>
      <c r="CB1048" s="39"/>
      <c r="CC1048" s="39"/>
      <c r="CD1048" s="39"/>
      <c r="CE1048" s="39"/>
      <c r="CF1048" s="39"/>
      <c r="CG1048" s="39"/>
      <c r="CH1048" s="39"/>
      <c r="CI1048" s="39"/>
      <c r="CJ1048" s="39"/>
      <c r="CK1048" s="39"/>
      <c r="CL1048" s="39"/>
      <c r="CM1048" s="39"/>
      <c r="CN1048" s="39"/>
      <c r="CO1048" s="39"/>
      <c r="CP1048" s="39"/>
      <c r="CQ1048" s="39"/>
      <c r="CR1048" s="39"/>
      <c r="CS1048" s="39"/>
    </row>
    <row r="1049" spans="1:97" s="22" customFormat="1" ht="12.75">
      <c r="A1049" s="43"/>
      <c r="G1049" s="43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9"/>
      <c r="BQ1049" s="39"/>
      <c r="BR1049" s="39"/>
      <c r="BS1049" s="39"/>
      <c r="BT1049" s="39"/>
      <c r="BU1049" s="39"/>
      <c r="BV1049" s="39"/>
      <c r="BW1049" s="39"/>
      <c r="BX1049" s="39"/>
      <c r="BY1049" s="39"/>
      <c r="BZ1049" s="39"/>
      <c r="CA1049" s="39"/>
      <c r="CB1049" s="39"/>
      <c r="CC1049" s="39"/>
      <c r="CD1049" s="39"/>
      <c r="CE1049" s="39"/>
      <c r="CF1049" s="39"/>
      <c r="CG1049" s="39"/>
      <c r="CH1049" s="39"/>
      <c r="CI1049" s="39"/>
      <c r="CJ1049" s="39"/>
      <c r="CK1049" s="39"/>
      <c r="CL1049" s="39"/>
      <c r="CM1049" s="39"/>
      <c r="CN1049" s="39"/>
      <c r="CO1049" s="39"/>
      <c r="CP1049" s="39"/>
      <c r="CQ1049" s="39"/>
      <c r="CR1049" s="39"/>
      <c r="CS1049" s="39"/>
    </row>
    <row r="1050" spans="1:97" s="22" customFormat="1" ht="12.75">
      <c r="A1050" s="43"/>
      <c r="G1050" s="43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9"/>
      <c r="BQ1050" s="39"/>
      <c r="BR1050" s="39"/>
      <c r="BS1050" s="39"/>
      <c r="BT1050" s="39"/>
      <c r="BU1050" s="39"/>
      <c r="BV1050" s="39"/>
      <c r="BW1050" s="39"/>
      <c r="BX1050" s="39"/>
      <c r="BY1050" s="39"/>
      <c r="BZ1050" s="39"/>
      <c r="CA1050" s="39"/>
      <c r="CB1050" s="39"/>
      <c r="CC1050" s="39"/>
      <c r="CD1050" s="39"/>
      <c r="CE1050" s="39"/>
      <c r="CF1050" s="39"/>
      <c r="CG1050" s="39"/>
      <c r="CH1050" s="39"/>
      <c r="CI1050" s="39"/>
      <c r="CJ1050" s="39"/>
      <c r="CK1050" s="39"/>
      <c r="CL1050" s="39"/>
      <c r="CM1050" s="39"/>
      <c r="CN1050" s="39"/>
      <c r="CO1050" s="39"/>
      <c r="CP1050" s="39"/>
      <c r="CQ1050" s="39"/>
      <c r="CR1050" s="39"/>
      <c r="CS1050" s="39"/>
    </row>
    <row r="1051" spans="1:97" s="22" customFormat="1" ht="12.75">
      <c r="A1051" s="43"/>
      <c r="G1051" s="43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9"/>
      <c r="BQ1051" s="39"/>
      <c r="BR1051" s="39"/>
      <c r="BS1051" s="39"/>
      <c r="BT1051" s="39"/>
      <c r="BU1051" s="39"/>
      <c r="BV1051" s="39"/>
      <c r="BW1051" s="39"/>
      <c r="BX1051" s="39"/>
      <c r="BY1051" s="39"/>
      <c r="BZ1051" s="39"/>
      <c r="CA1051" s="39"/>
      <c r="CB1051" s="39"/>
      <c r="CC1051" s="39"/>
      <c r="CD1051" s="39"/>
      <c r="CE1051" s="39"/>
      <c r="CF1051" s="39"/>
      <c r="CG1051" s="39"/>
      <c r="CH1051" s="39"/>
      <c r="CI1051" s="39"/>
      <c r="CJ1051" s="39"/>
      <c r="CK1051" s="39"/>
      <c r="CL1051" s="39"/>
      <c r="CM1051" s="39"/>
      <c r="CN1051" s="39"/>
      <c r="CO1051" s="39"/>
      <c r="CP1051" s="39"/>
      <c r="CQ1051" s="39"/>
      <c r="CR1051" s="39"/>
      <c r="CS1051" s="39"/>
    </row>
    <row r="1052" spans="1:97" s="22" customFormat="1" ht="12.75">
      <c r="A1052" s="43"/>
      <c r="G1052" s="43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9"/>
      <c r="BQ1052" s="39"/>
      <c r="BR1052" s="39"/>
      <c r="BS1052" s="39"/>
      <c r="BT1052" s="39"/>
      <c r="BU1052" s="39"/>
      <c r="BV1052" s="39"/>
      <c r="BW1052" s="39"/>
      <c r="BX1052" s="39"/>
      <c r="BY1052" s="39"/>
      <c r="BZ1052" s="39"/>
      <c r="CA1052" s="39"/>
      <c r="CB1052" s="39"/>
      <c r="CC1052" s="39"/>
      <c r="CD1052" s="39"/>
      <c r="CE1052" s="39"/>
      <c r="CF1052" s="39"/>
      <c r="CG1052" s="39"/>
      <c r="CH1052" s="39"/>
      <c r="CI1052" s="39"/>
      <c r="CJ1052" s="39"/>
      <c r="CK1052" s="39"/>
      <c r="CL1052" s="39"/>
      <c r="CM1052" s="39"/>
      <c r="CN1052" s="39"/>
      <c r="CO1052" s="39"/>
      <c r="CP1052" s="39"/>
      <c r="CQ1052" s="39"/>
      <c r="CR1052" s="39"/>
      <c r="CS1052" s="39"/>
    </row>
    <row r="1053" spans="1:97" s="22" customFormat="1" ht="12.75">
      <c r="A1053" s="43"/>
      <c r="G1053" s="43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9"/>
      <c r="BQ1053" s="39"/>
      <c r="BR1053" s="39"/>
      <c r="BS1053" s="39"/>
      <c r="BT1053" s="39"/>
      <c r="BU1053" s="39"/>
      <c r="BV1053" s="39"/>
      <c r="BW1053" s="39"/>
      <c r="BX1053" s="39"/>
      <c r="BY1053" s="39"/>
      <c r="BZ1053" s="39"/>
      <c r="CA1053" s="39"/>
      <c r="CB1053" s="39"/>
      <c r="CC1053" s="39"/>
      <c r="CD1053" s="39"/>
      <c r="CE1053" s="39"/>
      <c r="CF1053" s="39"/>
      <c r="CG1053" s="39"/>
      <c r="CH1053" s="39"/>
      <c r="CI1053" s="39"/>
      <c r="CJ1053" s="39"/>
      <c r="CK1053" s="39"/>
      <c r="CL1053" s="39"/>
      <c r="CM1053" s="39"/>
      <c r="CN1053" s="39"/>
      <c r="CO1053" s="39"/>
      <c r="CP1053" s="39"/>
      <c r="CQ1053" s="39"/>
      <c r="CR1053" s="39"/>
      <c r="CS1053" s="39"/>
    </row>
    <row r="1054" spans="1:97" s="22" customFormat="1" ht="12.75">
      <c r="A1054" s="43"/>
      <c r="G1054" s="43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9"/>
      <c r="BQ1054" s="39"/>
      <c r="BR1054" s="39"/>
      <c r="BS1054" s="39"/>
      <c r="BT1054" s="39"/>
      <c r="BU1054" s="39"/>
      <c r="BV1054" s="39"/>
      <c r="BW1054" s="39"/>
      <c r="BX1054" s="39"/>
      <c r="BY1054" s="39"/>
      <c r="BZ1054" s="39"/>
      <c r="CA1054" s="39"/>
      <c r="CB1054" s="39"/>
      <c r="CC1054" s="39"/>
      <c r="CD1054" s="39"/>
      <c r="CE1054" s="39"/>
      <c r="CF1054" s="39"/>
      <c r="CG1054" s="39"/>
      <c r="CH1054" s="39"/>
      <c r="CI1054" s="39"/>
      <c r="CJ1054" s="39"/>
      <c r="CK1054" s="39"/>
      <c r="CL1054" s="39"/>
      <c r="CM1054" s="39"/>
      <c r="CN1054" s="39"/>
      <c r="CO1054" s="39"/>
      <c r="CP1054" s="39"/>
      <c r="CQ1054" s="39"/>
      <c r="CR1054" s="39"/>
      <c r="CS1054" s="39"/>
    </row>
    <row r="1055" spans="1:97" s="22" customFormat="1" ht="12.75">
      <c r="A1055" s="43"/>
      <c r="G1055" s="43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9"/>
      <c r="BQ1055" s="39"/>
      <c r="BR1055" s="39"/>
      <c r="BS1055" s="39"/>
      <c r="BT1055" s="39"/>
      <c r="BU1055" s="39"/>
      <c r="BV1055" s="39"/>
      <c r="BW1055" s="39"/>
      <c r="BX1055" s="39"/>
      <c r="BY1055" s="39"/>
      <c r="BZ1055" s="39"/>
      <c r="CA1055" s="39"/>
      <c r="CB1055" s="39"/>
      <c r="CC1055" s="39"/>
      <c r="CD1055" s="39"/>
      <c r="CE1055" s="39"/>
      <c r="CF1055" s="39"/>
      <c r="CG1055" s="39"/>
      <c r="CH1055" s="39"/>
      <c r="CI1055" s="39"/>
      <c r="CJ1055" s="39"/>
      <c r="CK1055" s="39"/>
      <c r="CL1055" s="39"/>
      <c r="CM1055" s="39"/>
      <c r="CN1055" s="39"/>
      <c r="CO1055" s="39"/>
      <c r="CP1055" s="39"/>
      <c r="CQ1055" s="39"/>
      <c r="CR1055" s="39"/>
      <c r="CS1055" s="39"/>
    </row>
    <row r="1056" spans="1:97" s="22" customFormat="1" ht="12.75">
      <c r="A1056" s="43"/>
      <c r="G1056" s="43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9"/>
      <c r="BQ1056" s="39"/>
      <c r="BR1056" s="39"/>
      <c r="BS1056" s="39"/>
      <c r="BT1056" s="39"/>
      <c r="BU1056" s="39"/>
      <c r="BV1056" s="39"/>
      <c r="BW1056" s="39"/>
      <c r="BX1056" s="39"/>
      <c r="BY1056" s="39"/>
      <c r="BZ1056" s="39"/>
      <c r="CA1056" s="39"/>
      <c r="CB1056" s="39"/>
      <c r="CC1056" s="39"/>
      <c r="CD1056" s="39"/>
      <c r="CE1056" s="39"/>
      <c r="CF1056" s="39"/>
      <c r="CG1056" s="39"/>
      <c r="CH1056" s="39"/>
      <c r="CI1056" s="39"/>
      <c r="CJ1056" s="39"/>
      <c r="CK1056" s="39"/>
      <c r="CL1056" s="39"/>
      <c r="CM1056" s="39"/>
      <c r="CN1056" s="39"/>
      <c r="CO1056" s="39"/>
      <c r="CP1056" s="39"/>
      <c r="CQ1056" s="39"/>
      <c r="CR1056" s="39"/>
      <c r="CS1056" s="39"/>
    </row>
    <row r="1057" spans="1:97" s="22" customFormat="1" ht="12.75">
      <c r="A1057" s="43"/>
      <c r="G1057" s="43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9"/>
      <c r="BQ1057" s="39"/>
      <c r="BR1057" s="39"/>
      <c r="BS1057" s="39"/>
      <c r="BT1057" s="39"/>
      <c r="BU1057" s="39"/>
      <c r="BV1057" s="39"/>
      <c r="BW1057" s="39"/>
      <c r="BX1057" s="39"/>
      <c r="BY1057" s="39"/>
      <c r="BZ1057" s="39"/>
      <c r="CA1057" s="39"/>
      <c r="CB1057" s="39"/>
      <c r="CC1057" s="39"/>
      <c r="CD1057" s="39"/>
      <c r="CE1057" s="39"/>
      <c r="CF1057" s="39"/>
      <c r="CG1057" s="39"/>
      <c r="CH1057" s="39"/>
      <c r="CI1057" s="39"/>
      <c r="CJ1057" s="39"/>
      <c r="CK1057" s="39"/>
      <c r="CL1057" s="39"/>
      <c r="CM1057" s="39"/>
      <c r="CN1057" s="39"/>
      <c r="CO1057" s="39"/>
      <c r="CP1057" s="39"/>
      <c r="CQ1057" s="39"/>
      <c r="CR1057" s="39"/>
      <c r="CS1057" s="39"/>
    </row>
    <row r="1058" spans="1:97" s="22" customFormat="1" ht="12.75">
      <c r="A1058" s="43"/>
      <c r="G1058" s="43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9"/>
      <c r="BQ1058" s="39"/>
      <c r="BR1058" s="39"/>
      <c r="BS1058" s="39"/>
      <c r="BT1058" s="39"/>
      <c r="BU1058" s="39"/>
      <c r="BV1058" s="39"/>
      <c r="BW1058" s="39"/>
      <c r="BX1058" s="39"/>
      <c r="BY1058" s="39"/>
      <c r="BZ1058" s="39"/>
      <c r="CA1058" s="39"/>
      <c r="CB1058" s="39"/>
      <c r="CC1058" s="39"/>
      <c r="CD1058" s="39"/>
      <c r="CE1058" s="39"/>
      <c r="CF1058" s="39"/>
      <c r="CG1058" s="39"/>
      <c r="CH1058" s="39"/>
      <c r="CI1058" s="39"/>
      <c r="CJ1058" s="39"/>
      <c r="CK1058" s="39"/>
      <c r="CL1058" s="39"/>
      <c r="CM1058" s="39"/>
      <c r="CN1058" s="39"/>
      <c r="CO1058" s="39"/>
      <c r="CP1058" s="39"/>
      <c r="CQ1058" s="39"/>
      <c r="CR1058" s="39"/>
      <c r="CS1058" s="39"/>
    </row>
    <row r="1059" spans="1:97" s="22" customFormat="1" ht="12.75">
      <c r="A1059" s="43"/>
      <c r="G1059" s="43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9"/>
      <c r="BQ1059" s="39"/>
      <c r="BR1059" s="39"/>
      <c r="BS1059" s="39"/>
      <c r="BT1059" s="39"/>
      <c r="BU1059" s="39"/>
      <c r="BV1059" s="39"/>
      <c r="BW1059" s="39"/>
      <c r="BX1059" s="39"/>
      <c r="BY1059" s="39"/>
      <c r="BZ1059" s="39"/>
      <c r="CA1059" s="39"/>
      <c r="CB1059" s="39"/>
      <c r="CC1059" s="39"/>
      <c r="CD1059" s="39"/>
      <c r="CE1059" s="39"/>
      <c r="CF1059" s="39"/>
      <c r="CG1059" s="39"/>
      <c r="CH1059" s="39"/>
      <c r="CI1059" s="39"/>
      <c r="CJ1059" s="39"/>
      <c r="CK1059" s="39"/>
      <c r="CL1059" s="39"/>
      <c r="CM1059" s="39"/>
      <c r="CN1059" s="39"/>
      <c r="CO1059" s="39"/>
      <c r="CP1059" s="39"/>
      <c r="CQ1059" s="39"/>
      <c r="CR1059" s="39"/>
      <c r="CS1059" s="39"/>
    </row>
    <row r="1060" spans="1:97" s="22" customFormat="1" ht="12.75">
      <c r="A1060" s="43"/>
      <c r="G1060" s="43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9"/>
      <c r="BQ1060" s="39"/>
      <c r="BR1060" s="39"/>
      <c r="BS1060" s="39"/>
      <c r="BT1060" s="39"/>
      <c r="BU1060" s="39"/>
      <c r="BV1060" s="39"/>
      <c r="BW1060" s="39"/>
      <c r="BX1060" s="39"/>
      <c r="BY1060" s="39"/>
      <c r="BZ1060" s="39"/>
      <c r="CA1060" s="39"/>
      <c r="CB1060" s="39"/>
      <c r="CC1060" s="39"/>
      <c r="CD1060" s="39"/>
      <c r="CE1060" s="39"/>
      <c r="CF1060" s="39"/>
      <c r="CG1060" s="39"/>
      <c r="CH1060" s="39"/>
      <c r="CI1060" s="39"/>
      <c r="CJ1060" s="39"/>
      <c r="CK1060" s="39"/>
      <c r="CL1060" s="39"/>
      <c r="CM1060" s="39"/>
      <c r="CN1060" s="39"/>
      <c r="CO1060" s="39"/>
      <c r="CP1060" s="39"/>
      <c r="CQ1060" s="39"/>
      <c r="CR1060" s="39"/>
      <c r="CS1060" s="39"/>
    </row>
    <row r="1061" spans="1:97" s="22" customFormat="1" ht="12.75">
      <c r="A1061" s="43"/>
      <c r="G1061" s="43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9"/>
      <c r="BQ1061" s="39"/>
      <c r="BR1061" s="39"/>
      <c r="BS1061" s="39"/>
      <c r="BT1061" s="39"/>
      <c r="BU1061" s="39"/>
      <c r="BV1061" s="39"/>
      <c r="BW1061" s="39"/>
      <c r="BX1061" s="39"/>
      <c r="BY1061" s="39"/>
      <c r="BZ1061" s="39"/>
      <c r="CA1061" s="39"/>
      <c r="CB1061" s="39"/>
      <c r="CC1061" s="39"/>
      <c r="CD1061" s="39"/>
      <c r="CE1061" s="39"/>
      <c r="CF1061" s="39"/>
      <c r="CG1061" s="39"/>
      <c r="CH1061" s="39"/>
      <c r="CI1061" s="39"/>
      <c r="CJ1061" s="39"/>
      <c r="CK1061" s="39"/>
      <c r="CL1061" s="39"/>
      <c r="CM1061" s="39"/>
      <c r="CN1061" s="39"/>
      <c r="CO1061" s="39"/>
      <c r="CP1061" s="39"/>
      <c r="CQ1061" s="39"/>
      <c r="CR1061" s="39"/>
      <c r="CS1061" s="39"/>
    </row>
    <row r="1062" spans="1:97" s="22" customFormat="1" ht="12.75">
      <c r="A1062" s="43"/>
      <c r="G1062" s="43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9"/>
      <c r="BQ1062" s="39"/>
      <c r="BR1062" s="39"/>
      <c r="BS1062" s="39"/>
      <c r="BT1062" s="39"/>
      <c r="BU1062" s="39"/>
      <c r="BV1062" s="39"/>
      <c r="BW1062" s="39"/>
      <c r="BX1062" s="39"/>
      <c r="BY1062" s="39"/>
      <c r="BZ1062" s="39"/>
      <c r="CA1062" s="39"/>
      <c r="CB1062" s="39"/>
      <c r="CC1062" s="39"/>
      <c r="CD1062" s="39"/>
      <c r="CE1062" s="39"/>
      <c r="CF1062" s="39"/>
      <c r="CG1062" s="39"/>
      <c r="CH1062" s="39"/>
      <c r="CI1062" s="39"/>
      <c r="CJ1062" s="39"/>
      <c r="CK1062" s="39"/>
      <c r="CL1062" s="39"/>
      <c r="CM1062" s="39"/>
      <c r="CN1062" s="39"/>
      <c r="CO1062" s="39"/>
      <c r="CP1062" s="39"/>
      <c r="CQ1062" s="39"/>
      <c r="CR1062" s="39"/>
      <c r="CS1062" s="39"/>
    </row>
    <row r="1063" spans="1:97" s="22" customFormat="1" ht="12.75">
      <c r="A1063" s="43"/>
      <c r="G1063" s="43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9"/>
      <c r="BQ1063" s="39"/>
      <c r="BR1063" s="39"/>
      <c r="BS1063" s="39"/>
      <c r="BT1063" s="39"/>
      <c r="BU1063" s="39"/>
      <c r="BV1063" s="39"/>
      <c r="BW1063" s="39"/>
      <c r="BX1063" s="39"/>
      <c r="BY1063" s="39"/>
      <c r="BZ1063" s="39"/>
      <c r="CA1063" s="39"/>
      <c r="CB1063" s="39"/>
      <c r="CC1063" s="39"/>
      <c r="CD1063" s="39"/>
      <c r="CE1063" s="39"/>
      <c r="CF1063" s="39"/>
      <c r="CG1063" s="39"/>
      <c r="CH1063" s="39"/>
      <c r="CI1063" s="39"/>
      <c r="CJ1063" s="39"/>
      <c r="CK1063" s="39"/>
      <c r="CL1063" s="39"/>
      <c r="CM1063" s="39"/>
      <c r="CN1063" s="39"/>
      <c r="CO1063" s="39"/>
      <c r="CP1063" s="39"/>
      <c r="CQ1063" s="39"/>
      <c r="CR1063" s="39"/>
      <c r="CS1063" s="39"/>
    </row>
    <row r="1064" spans="1:97" s="22" customFormat="1" ht="12.75">
      <c r="A1064" s="43"/>
      <c r="G1064" s="43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9"/>
      <c r="BQ1064" s="39"/>
      <c r="BR1064" s="39"/>
      <c r="BS1064" s="39"/>
      <c r="BT1064" s="39"/>
      <c r="BU1064" s="39"/>
      <c r="BV1064" s="39"/>
      <c r="BW1064" s="39"/>
      <c r="BX1064" s="39"/>
      <c r="BY1064" s="39"/>
      <c r="BZ1064" s="39"/>
      <c r="CA1064" s="39"/>
      <c r="CB1064" s="39"/>
      <c r="CC1064" s="39"/>
      <c r="CD1064" s="39"/>
      <c r="CE1064" s="39"/>
      <c r="CF1064" s="39"/>
      <c r="CG1064" s="39"/>
      <c r="CH1064" s="39"/>
      <c r="CI1064" s="39"/>
      <c r="CJ1064" s="39"/>
      <c r="CK1064" s="39"/>
      <c r="CL1064" s="39"/>
      <c r="CM1064" s="39"/>
      <c r="CN1064" s="39"/>
      <c r="CO1064" s="39"/>
      <c r="CP1064" s="39"/>
      <c r="CQ1064" s="39"/>
      <c r="CR1064" s="39"/>
      <c r="CS1064" s="39"/>
    </row>
    <row r="1065" spans="1:97" s="22" customFormat="1" ht="12.75">
      <c r="A1065" s="43"/>
      <c r="G1065" s="43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9"/>
      <c r="BQ1065" s="39"/>
      <c r="BR1065" s="39"/>
      <c r="BS1065" s="39"/>
      <c r="BT1065" s="39"/>
      <c r="BU1065" s="39"/>
      <c r="BV1065" s="39"/>
      <c r="BW1065" s="39"/>
      <c r="BX1065" s="39"/>
      <c r="BY1065" s="39"/>
      <c r="BZ1065" s="39"/>
      <c r="CA1065" s="39"/>
      <c r="CB1065" s="39"/>
      <c r="CC1065" s="39"/>
      <c r="CD1065" s="39"/>
      <c r="CE1065" s="39"/>
      <c r="CF1065" s="39"/>
      <c r="CG1065" s="39"/>
      <c r="CH1065" s="39"/>
      <c r="CI1065" s="39"/>
      <c r="CJ1065" s="39"/>
      <c r="CK1065" s="39"/>
      <c r="CL1065" s="39"/>
      <c r="CM1065" s="39"/>
      <c r="CN1065" s="39"/>
      <c r="CO1065" s="39"/>
      <c r="CP1065" s="39"/>
      <c r="CQ1065" s="39"/>
      <c r="CR1065" s="39"/>
      <c r="CS1065" s="39"/>
    </row>
    <row r="1066" spans="1:97" s="22" customFormat="1" ht="12.75">
      <c r="A1066" s="43"/>
      <c r="G1066" s="43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9"/>
      <c r="BQ1066" s="39"/>
      <c r="BR1066" s="39"/>
      <c r="BS1066" s="39"/>
      <c r="BT1066" s="39"/>
      <c r="BU1066" s="39"/>
      <c r="BV1066" s="39"/>
      <c r="BW1066" s="39"/>
      <c r="BX1066" s="39"/>
      <c r="BY1066" s="39"/>
      <c r="BZ1066" s="39"/>
      <c r="CA1066" s="39"/>
      <c r="CB1066" s="39"/>
      <c r="CC1066" s="39"/>
      <c r="CD1066" s="39"/>
      <c r="CE1066" s="39"/>
      <c r="CF1066" s="39"/>
      <c r="CG1066" s="39"/>
      <c r="CH1066" s="39"/>
      <c r="CI1066" s="39"/>
      <c r="CJ1066" s="39"/>
      <c r="CK1066" s="39"/>
      <c r="CL1066" s="39"/>
      <c r="CM1066" s="39"/>
      <c r="CN1066" s="39"/>
      <c r="CO1066" s="39"/>
      <c r="CP1066" s="39"/>
      <c r="CQ1066" s="39"/>
      <c r="CR1066" s="39"/>
      <c r="CS1066" s="39"/>
    </row>
    <row r="1067" spans="1:97" s="22" customFormat="1" ht="12.75">
      <c r="A1067" s="43"/>
      <c r="G1067" s="43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9"/>
      <c r="BQ1067" s="39"/>
      <c r="BR1067" s="39"/>
      <c r="BS1067" s="39"/>
      <c r="BT1067" s="39"/>
      <c r="BU1067" s="39"/>
      <c r="BV1067" s="39"/>
      <c r="BW1067" s="39"/>
      <c r="BX1067" s="39"/>
      <c r="BY1067" s="39"/>
      <c r="BZ1067" s="39"/>
      <c r="CA1067" s="39"/>
      <c r="CB1067" s="39"/>
      <c r="CC1067" s="39"/>
      <c r="CD1067" s="39"/>
      <c r="CE1067" s="39"/>
      <c r="CF1067" s="39"/>
      <c r="CG1067" s="39"/>
      <c r="CH1067" s="39"/>
      <c r="CI1067" s="39"/>
      <c r="CJ1067" s="39"/>
      <c r="CK1067" s="39"/>
      <c r="CL1067" s="39"/>
      <c r="CM1067" s="39"/>
      <c r="CN1067" s="39"/>
      <c r="CO1067" s="39"/>
      <c r="CP1067" s="39"/>
      <c r="CQ1067" s="39"/>
      <c r="CR1067" s="39"/>
      <c r="CS1067" s="39"/>
    </row>
    <row r="1068" spans="1:97" s="22" customFormat="1" ht="12.75">
      <c r="A1068" s="43"/>
      <c r="G1068" s="43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9"/>
      <c r="BQ1068" s="39"/>
      <c r="BR1068" s="39"/>
      <c r="BS1068" s="39"/>
      <c r="BT1068" s="39"/>
      <c r="BU1068" s="39"/>
      <c r="BV1068" s="39"/>
      <c r="BW1068" s="39"/>
      <c r="BX1068" s="39"/>
      <c r="BY1068" s="39"/>
      <c r="BZ1068" s="39"/>
      <c r="CA1068" s="39"/>
      <c r="CB1068" s="39"/>
      <c r="CC1068" s="39"/>
      <c r="CD1068" s="39"/>
      <c r="CE1068" s="39"/>
      <c r="CF1068" s="39"/>
      <c r="CG1068" s="39"/>
      <c r="CH1068" s="39"/>
      <c r="CI1068" s="39"/>
      <c r="CJ1068" s="39"/>
      <c r="CK1068" s="39"/>
      <c r="CL1068" s="39"/>
      <c r="CM1068" s="39"/>
      <c r="CN1068" s="39"/>
      <c r="CO1068" s="39"/>
      <c r="CP1068" s="39"/>
      <c r="CQ1068" s="39"/>
      <c r="CR1068" s="39"/>
      <c r="CS1068" s="39"/>
    </row>
    <row r="1069" spans="1:97" s="22" customFormat="1" ht="12.75">
      <c r="A1069" s="43"/>
      <c r="G1069" s="43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9"/>
      <c r="BQ1069" s="39"/>
      <c r="BR1069" s="39"/>
      <c r="BS1069" s="39"/>
      <c r="BT1069" s="39"/>
      <c r="BU1069" s="39"/>
      <c r="BV1069" s="39"/>
      <c r="BW1069" s="39"/>
      <c r="BX1069" s="39"/>
      <c r="BY1069" s="39"/>
      <c r="BZ1069" s="39"/>
      <c r="CA1069" s="39"/>
      <c r="CB1069" s="39"/>
      <c r="CC1069" s="39"/>
      <c r="CD1069" s="39"/>
      <c r="CE1069" s="39"/>
      <c r="CF1069" s="39"/>
      <c r="CG1069" s="39"/>
      <c r="CH1069" s="39"/>
      <c r="CI1069" s="39"/>
      <c r="CJ1069" s="39"/>
      <c r="CK1069" s="39"/>
      <c r="CL1069" s="39"/>
      <c r="CM1069" s="39"/>
      <c r="CN1069" s="39"/>
      <c r="CO1069" s="39"/>
      <c r="CP1069" s="39"/>
      <c r="CQ1069" s="39"/>
      <c r="CR1069" s="39"/>
      <c r="CS1069" s="39"/>
    </row>
    <row r="1070" spans="1:97" s="22" customFormat="1" ht="12.75">
      <c r="A1070" s="43"/>
      <c r="G1070" s="43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9"/>
      <c r="BQ1070" s="39"/>
      <c r="BR1070" s="39"/>
      <c r="BS1070" s="39"/>
      <c r="BT1070" s="39"/>
      <c r="BU1070" s="39"/>
      <c r="BV1070" s="39"/>
      <c r="BW1070" s="39"/>
      <c r="BX1070" s="39"/>
      <c r="BY1070" s="39"/>
      <c r="BZ1070" s="39"/>
      <c r="CA1070" s="39"/>
      <c r="CB1070" s="39"/>
      <c r="CC1070" s="39"/>
      <c r="CD1070" s="39"/>
      <c r="CE1070" s="39"/>
      <c r="CF1070" s="39"/>
      <c r="CG1070" s="39"/>
      <c r="CH1070" s="39"/>
      <c r="CI1070" s="39"/>
      <c r="CJ1070" s="39"/>
      <c r="CK1070" s="39"/>
      <c r="CL1070" s="39"/>
      <c r="CM1070" s="39"/>
      <c r="CN1070" s="39"/>
      <c r="CO1070" s="39"/>
      <c r="CP1070" s="39"/>
      <c r="CQ1070" s="39"/>
      <c r="CR1070" s="39"/>
      <c r="CS1070" s="39"/>
    </row>
    <row r="1071" spans="1:97" s="22" customFormat="1" ht="12.75">
      <c r="A1071" s="43"/>
      <c r="G1071" s="43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9"/>
      <c r="BQ1071" s="39"/>
      <c r="BR1071" s="39"/>
      <c r="BS1071" s="39"/>
      <c r="BT1071" s="39"/>
      <c r="BU1071" s="39"/>
      <c r="BV1071" s="39"/>
      <c r="BW1071" s="39"/>
      <c r="BX1071" s="39"/>
      <c r="BY1071" s="39"/>
      <c r="BZ1071" s="39"/>
      <c r="CA1071" s="39"/>
      <c r="CB1071" s="39"/>
      <c r="CC1071" s="39"/>
      <c r="CD1071" s="39"/>
      <c r="CE1071" s="39"/>
      <c r="CF1071" s="39"/>
      <c r="CG1071" s="39"/>
      <c r="CH1071" s="39"/>
      <c r="CI1071" s="39"/>
      <c r="CJ1071" s="39"/>
      <c r="CK1071" s="39"/>
      <c r="CL1071" s="39"/>
      <c r="CM1071" s="39"/>
      <c r="CN1071" s="39"/>
      <c r="CO1071" s="39"/>
      <c r="CP1071" s="39"/>
      <c r="CQ1071" s="39"/>
      <c r="CR1071" s="39"/>
      <c r="CS1071" s="39"/>
    </row>
    <row r="1072" spans="1:97" s="22" customFormat="1" ht="12.75">
      <c r="A1072" s="43"/>
      <c r="G1072" s="43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9"/>
      <c r="BQ1072" s="39"/>
      <c r="BR1072" s="39"/>
      <c r="BS1072" s="39"/>
      <c r="BT1072" s="39"/>
      <c r="BU1072" s="39"/>
      <c r="BV1072" s="39"/>
      <c r="BW1072" s="39"/>
      <c r="BX1072" s="39"/>
      <c r="BY1072" s="39"/>
      <c r="BZ1072" s="39"/>
      <c r="CA1072" s="39"/>
      <c r="CB1072" s="39"/>
      <c r="CC1072" s="39"/>
      <c r="CD1072" s="39"/>
      <c r="CE1072" s="39"/>
      <c r="CF1072" s="39"/>
      <c r="CG1072" s="39"/>
      <c r="CH1072" s="39"/>
      <c r="CI1072" s="39"/>
      <c r="CJ1072" s="39"/>
      <c r="CK1072" s="39"/>
      <c r="CL1072" s="39"/>
      <c r="CM1072" s="39"/>
      <c r="CN1072" s="39"/>
      <c r="CO1072" s="39"/>
      <c r="CP1072" s="39"/>
      <c r="CQ1072" s="39"/>
      <c r="CR1072" s="39"/>
      <c r="CS1072" s="39"/>
    </row>
    <row r="1073" spans="1:97" s="22" customFormat="1" ht="12.75">
      <c r="A1073" s="43"/>
      <c r="G1073" s="43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9"/>
      <c r="BQ1073" s="39"/>
      <c r="BR1073" s="39"/>
      <c r="BS1073" s="39"/>
      <c r="BT1073" s="39"/>
      <c r="BU1073" s="39"/>
      <c r="BV1073" s="39"/>
      <c r="BW1073" s="39"/>
      <c r="BX1073" s="39"/>
      <c r="BY1073" s="39"/>
      <c r="BZ1073" s="39"/>
      <c r="CA1073" s="39"/>
      <c r="CB1073" s="39"/>
      <c r="CC1073" s="39"/>
      <c r="CD1073" s="39"/>
      <c r="CE1073" s="39"/>
      <c r="CF1073" s="39"/>
      <c r="CG1073" s="39"/>
      <c r="CH1073" s="39"/>
      <c r="CI1073" s="39"/>
      <c r="CJ1073" s="39"/>
      <c r="CK1073" s="39"/>
      <c r="CL1073" s="39"/>
      <c r="CM1073" s="39"/>
      <c r="CN1073" s="39"/>
      <c r="CO1073" s="39"/>
      <c r="CP1073" s="39"/>
      <c r="CQ1073" s="39"/>
      <c r="CR1073" s="39"/>
      <c r="CS1073" s="39"/>
    </row>
    <row r="1074" spans="1:97" s="22" customFormat="1" ht="12.75">
      <c r="A1074" s="43"/>
      <c r="G1074" s="43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9"/>
      <c r="BQ1074" s="39"/>
      <c r="BR1074" s="39"/>
      <c r="BS1074" s="39"/>
      <c r="BT1074" s="39"/>
      <c r="BU1074" s="39"/>
      <c r="BV1074" s="39"/>
      <c r="BW1074" s="39"/>
      <c r="BX1074" s="39"/>
      <c r="BY1074" s="39"/>
      <c r="BZ1074" s="39"/>
      <c r="CA1074" s="39"/>
      <c r="CB1074" s="39"/>
      <c r="CC1074" s="39"/>
      <c r="CD1074" s="39"/>
      <c r="CE1074" s="39"/>
      <c r="CF1074" s="39"/>
      <c r="CG1074" s="39"/>
      <c r="CH1074" s="39"/>
      <c r="CI1074" s="39"/>
      <c r="CJ1074" s="39"/>
      <c r="CK1074" s="39"/>
      <c r="CL1074" s="39"/>
      <c r="CM1074" s="39"/>
      <c r="CN1074" s="39"/>
      <c r="CO1074" s="39"/>
      <c r="CP1074" s="39"/>
      <c r="CQ1074" s="39"/>
      <c r="CR1074" s="39"/>
      <c r="CS1074" s="39"/>
    </row>
    <row r="1075" spans="1:97" s="22" customFormat="1" ht="12.75">
      <c r="A1075" s="43"/>
      <c r="G1075" s="43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9"/>
      <c r="BQ1075" s="39"/>
      <c r="BR1075" s="39"/>
      <c r="BS1075" s="39"/>
      <c r="BT1075" s="39"/>
      <c r="BU1075" s="39"/>
      <c r="BV1075" s="39"/>
      <c r="BW1075" s="39"/>
      <c r="BX1075" s="39"/>
      <c r="BY1075" s="39"/>
      <c r="BZ1075" s="39"/>
      <c r="CA1075" s="39"/>
      <c r="CB1075" s="39"/>
      <c r="CC1075" s="39"/>
      <c r="CD1075" s="39"/>
      <c r="CE1075" s="39"/>
      <c r="CF1075" s="39"/>
      <c r="CG1075" s="39"/>
      <c r="CH1075" s="39"/>
      <c r="CI1075" s="39"/>
      <c r="CJ1075" s="39"/>
      <c r="CK1075" s="39"/>
      <c r="CL1075" s="39"/>
      <c r="CM1075" s="39"/>
      <c r="CN1075" s="39"/>
      <c r="CO1075" s="39"/>
      <c r="CP1075" s="39"/>
      <c r="CQ1075" s="39"/>
      <c r="CR1075" s="39"/>
      <c r="CS1075" s="39"/>
    </row>
    <row r="1076" spans="1:97" s="22" customFormat="1" ht="12.75">
      <c r="A1076" s="43"/>
      <c r="G1076" s="43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9"/>
      <c r="BQ1076" s="39"/>
      <c r="BR1076" s="39"/>
      <c r="BS1076" s="39"/>
      <c r="BT1076" s="39"/>
      <c r="BU1076" s="39"/>
      <c r="BV1076" s="39"/>
      <c r="BW1076" s="39"/>
      <c r="BX1076" s="39"/>
      <c r="BY1076" s="39"/>
      <c r="BZ1076" s="39"/>
      <c r="CA1076" s="39"/>
      <c r="CB1076" s="39"/>
      <c r="CC1076" s="39"/>
      <c r="CD1076" s="39"/>
      <c r="CE1076" s="39"/>
      <c r="CF1076" s="39"/>
      <c r="CG1076" s="39"/>
      <c r="CH1076" s="39"/>
      <c r="CI1076" s="39"/>
      <c r="CJ1076" s="39"/>
      <c r="CK1076" s="39"/>
      <c r="CL1076" s="39"/>
      <c r="CM1076" s="39"/>
      <c r="CN1076" s="39"/>
      <c r="CO1076" s="39"/>
      <c r="CP1076" s="39"/>
      <c r="CQ1076" s="39"/>
      <c r="CR1076" s="39"/>
      <c r="CS1076" s="39"/>
    </row>
    <row r="1077" spans="1:97" s="22" customFormat="1" ht="12.75">
      <c r="A1077" s="43"/>
      <c r="G1077" s="43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9"/>
      <c r="BQ1077" s="39"/>
      <c r="BR1077" s="39"/>
      <c r="BS1077" s="39"/>
      <c r="BT1077" s="39"/>
      <c r="BU1077" s="39"/>
      <c r="BV1077" s="39"/>
      <c r="BW1077" s="39"/>
      <c r="BX1077" s="39"/>
      <c r="BY1077" s="39"/>
      <c r="BZ1077" s="39"/>
      <c r="CA1077" s="39"/>
      <c r="CB1077" s="39"/>
      <c r="CC1077" s="39"/>
      <c r="CD1077" s="39"/>
      <c r="CE1077" s="39"/>
      <c r="CF1077" s="39"/>
      <c r="CG1077" s="39"/>
      <c r="CH1077" s="39"/>
      <c r="CI1077" s="39"/>
      <c r="CJ1077" s="39"/>
      <c r="CK1077" s="39"/>
      <c r="CL1077" s="39"/>
      <c r="CM1077" s="39"/>
      <c r="CN1077" s="39"/>
      <c r="CO1077" s="39"/>
      <c r="CP1077" s="39"/>
      <c r="CQ1077" s="39"/>
      <c r="CR1077" s="39"/>
      <c r="CS1077" s="39"/>
    </row>
    <row r="1078" spans="1:97" s="22" customFormat="1" ht="12.75">
      <c r="A1078" s="43"/>
      <c r="G1078" s="43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9"/>
      <c r="BQ1078" s="39"/>
      <c r="BR1078" s="39"/>
      <c r="BS1078" s="39"/>
      <c r="BT1078" s="39"/>
      <c r="BU1078" s="39"/>
      <c r="BV1078" s="39"/>
      <c r="BW1078" s="39"/>
      <c r="BX1078" s="39"/>
      <c r="BY1078" s="39"/>
      <c r="BZ1078" s="39"/>
      <c r="CA1078" s="39"/>
      <c r="CB1078" s="39"/>
      <c r="CC1078" s="39"/>
      <c r="CD1078" s="39"/>
      <c r="CE1078" s="39"/>
      <c r="CF1078" s="39"/>
      <c r="CG1078" s="39"/>
      <c r="CH1078" s="39"/>
      <c r="CI1078" s="39"/>
      <c r="CJ1078" s="39"/>
      <c r="CK1078" s="39"/>
      <c r="CL1078" s="39"/>
      <c r="CM1078" s="39"/>
      <c r="CN1078" s="39"/>
      <c r="CO1078" s="39"/>
      <c r="CP1078" s="39"/>
      <c r="CQ1078" s="39"/>
      <c r="CR1078" s="39"/>
      <c r="CS1078" s="39"/>
    </row>
    <row r="1079" spans="1:97" s="22" customFormat="1" ht="12.75">
      <c r="A1079" s="43"/>
      <c r="G1079" s="43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9"/>
      <c r="BQ1079" s="39"/>
      <c r="BR1079" s="39"/>
      <c r="BS1079" s="39"/>
      <c r="BT1079" s="39"/>
      <c r="BU1079" s="39"/>
      <c r="BV1079" s="39"/>
      <c r="BW1079" s="39"/>
      <c r="BX1079" s="39"/>
      <c r="BY1079" s="39"/>
      <c r="BZ1079" s="39"/>
      <c r="CA1079" s="39"/>
      <c r="CB1079" s="39"/>
      <c r="CC1079" s="39"/>
      <c r="CD1079" s="39"/>
      <c r="CE1079" s="39"/>
      <c r="CF1079" s="39"/>
      <c r="CG1079" s="39"/>
      <c r="CH1079" s="39"/>
      <c r="CI1079" s="39"/>
      <c r="CJ1079" s="39"/>
      <c r="CK1079" s="39"/>
      <c r="CL1079" s="39"/>
      <c r="CM1079" s="39"/>
      <c r="CN1079" s="39"/>
      <c r="CO1079" s="39"/>
      <c r="CP1079" s="39"/>
      <c r="CQ1079" s="39"/>
      <c r="CR1079" s="39"/>
      <c r="CS1079" s="39"/>
    </row>
    <row r="1080" spans="1:97" s="22" customFormat="1" ht="12.75">
      <c r="A1080" s="43"/>
      <c r="G1080" s="43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39"/>
      <c r="BQ1080" s="39"/>
      <c r="BR1080" s="39"/>
      <c r="BS1080" s="39"/>
      <c r="BT1080" s="39"/>
      <c r="BU1080" s="39"/>
      <c r="BV1080" s="39"/>
      <c r="BW1080" s="39"/>
      <c r="BX1080" s="39"/>
      <c r="BY1080" s="39"/>
      <c r="BZ1080" s="39"/>
      <c r="CA1080" s="39"/>
      <c r="CB1080" s="39"/>
      <c r="CC1080" s="39"/>
      <c r="CD1080" s="39"/>
      <c r="CE1080" s="39"/>
      <c r="CF1080" s="39"/>
      <c r="CG1080" s="39"/>
      <c r="CH1080" s="39"/>
      <c r="CI1080" s="39"/>
      <c r="CJ1080" s="39"/>
      <c r="CK1080" s="39"/>
      <c r="CL1080" s="39"/>
      <c r="CM1080" s="39"/>
      <c r="CN1080" s="39"/>
      <c r="CO1080" s="39"/>
      <c r="CP1080" s="39"/>
      <c r="CQ1080" s="39"/>
      <c r="CR1080" s="39"/>
      <c r="CS1080" s="39"/>
    </row>
    <row r="1081" spans="1:97" s="22" customFormat="1" ht="12.75">
      <c r="A1081" s="43"/>
      <c r="G1081" s="43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9"/>
      <c r="BQ1081" s="39"/>
      <c r="BR1081" s="39"/>
      <c r="BS1081" s="39"/>
      <c r="BT1081" s="39"/>
      <c r="BU1081" s="39"/>
      <c r="BV1081" s="39"/>
      <c r="BW1081" s="39"/>
      <c r="BX1081" s="39"/>
      <c r="BY1081" s="39"/>
      <c r="BZ1081" s="39"/>
      <c r="CA1081" s="39"/>
      <c r="CB1081" s="39"/>
      <c r="CC1081" s="39"/>
      <c r="CD1081" s="39"/>
      <c r="CE1081" s="39"/>
      <c r="CF1081" s="39"/>
      <c r="CG1081" s="39"/>
      <c r="CH1081" s="39"/>
      <c r="CI1081" s="39"/>
      <c r="CJ1081" s="39"/>
      <c r="CK1081" s="39"/>
      <c r="CL1081" s="39"/>
      <c r="CM1081" s="39"/>
      <c r="CN1081" s="39"/>
      <c r="CO1081" s="39"/>
      <c r="CP1081" s="39"/>
      <c r="CQ1081" s="39"/>
      <c r="CR1081" s="39"/>
      <c r="CS1081" s="39"/>
    </row>
    <row r="1082" spans="1:97" s="22" customFormat="1" ht="12.75">
      <c r="A1082" s="43"/>
      <c r="G1082" s="43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39"/>
      <c r="BQ1082" s="39"/>
      <c r="BR1082" s="39"/>
      <c r="BS1082" s="39"/>
      <c r="BT1082" s="39"/>
      <c r="BU1082" s="39"/>
      <c r="BV1082" s="39"/>
      <c r="BW1082" s="39"/>
      <c r="BX1082" s="39"/>
      <c r="BY1082" s="39"/>
      <c r="BZ1082" s="39"/>
      <c r="CA1082" s="39"/>
      <c r="CB1082" s="39"/>
      <c r="CC1082" s="39"/>
      <c r="CD1082" s="39"/>
      <c r="CE1082" s="39"/>
      <c r="CF1082" s="39"/>
      <c r="CG1082" s="39"/>
      <c r="CH1082" s="39"/>
      <c r="CI1082" s="39"/>
      <c r="CJ1082" s="39"/>
      <c r="CK1082" s="39"/>
      <c r="CL1082" s="39"/>
      <c r="CM1082" s="39"/>
      <c r="CN1082" s="39"/>
      <c r="CO1082" s="39"/>
      <c r="CP1082" s="39"/>
      <c r="CQ1082" s="39"/>
      <c r="CR1082" s="39"/>
      <c r="CS1082" s="39"/>
    </row>
    <row r="1083" spans="1:97" s="22" customFormat="1" ht="12.75">
      <c r="A1083" s="43"/>
      <c r="G1083" s="43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9"/>
      <c r="BQ1083" s="39"/>
      <c r="BR1083" s="39"/>
      <c r="BS1083" s="39"/>
      <c r="BT1083" s="39"/>
      <c r="BU1083" s="39"/>
      <c r="BV1083" s="39"/>
      <c r="BW1083" s="39"/>
      <c r="BX1083" s="39"/>
      <c r="BY1083" s="39"/>
      <c r="BZ1083" s="39"/>
      <c r="CA1083" s="39"/>
      <c r="CB1083" s="39"/>
      <c r="CC1083" s="39"/>
      <c r="CD1083" s="39"/>
      <c r="CE1083" s="39"/>
      <c r="CF1083" s="39"/>
      <c r="CG1083" s="39"/>
      <c r="CH1083" s="39"/>
      <c r="CI1083" s="39"/>
      <c r="CJ1083" s="39"/>
      <c r="CK1083" s="39"/>
      <c r="CL1083" s="39"/>
      <c r="CM1083" s="39"/>
      <c r="CN1083" s="39"/>
      <c r="CO1083" s="39"/>
      <c r="CP1083" s="39"/>
      <c r="CQ1083" s="39"/>
      <c r="CR1083" s="39"/>
      <c r="CS1083" s="39"/>
    </row>
    <row r="1084" spans="1:97" s="22" customFormat="1" ht="12.75">
      <c r="A1084" s="43"/>
      <c r="G1084" s="43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9"/>
      <c r="BQ1084" s="39"/>
      <c r="BR1084" s="39"/>
      <c r="BS1084" s="39"/>
      <c r="BT1084" s="39"/>
      <c r="BU1084" s="39"/>
      <c r="BV1084" s="39"/>
      <c r="BW1084" s="39"/>
      <c r="BX1084" s="39"/>
      <c r="BY1084" s="39"/>
      <c r="BZ1084" s="39"/>
      <c r="CA1084" s="39"/>
      <c r="CB1084" s="39"/>
      <c r="CC1084" s="39"/>
      <c r="CD1084" s="39"/>
      <c r="CE1084" s="39"/>
      <c r="CF1084" s="39"/>
      <c r="CG1084" s="39"/>
      <c r="CH1084" s="39"/>
      <c r="CI1084" s="39"/>
      <c r="CJ1084" s="39"/>
      <c r="CK1084" s="39"/>
      <c r="CL1084" s="39"/>
      <c r="CM1084" s="39"/>
      <c r="CN1084" s="39"/>
      <c r="CO1084" s="39"/>
      <c r="CP1084" s="39"/>
      <c r="CQ1084" s="39"/>
      <c r="CR1084" s="39"/>
      <c r="CS1084" s="39"/>
    </row>
    <row r="1085" spans="1:97" s="22" customFormat="1" ht="12.75">
      <c r="A1085" s="43"/>
      <c r="G1085" s="43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9"/>
      <c r="BQ1085" s="39"/>
      <c r="BR1085" s="39"/>
      <c r="BS1085" s="39"/>
      <c r="BT1085" s="39"/>
      <c r="BU1085" s="39"/>
      <c r="BV1085" s="39"/>
      <c r="BW1085" s="39"/>
      <c r="BX1085" s="39"/>
      <c r="BY1085" s="39"/>
      <c r="BZ1085" s="39"/>
      <c r="CA1085" s="39"/>
      <c r="CB1085" s="39"/>
      <c r="CC1085" s="39"/>
      <c r="CD1085" s="39"/>
      <c r="CE1085" s="39"/>
      <c r="CF1085" s="39"/>
      <c r="CG1085" s="39"/>
      <c r="CH1085" s="39"/>
      <c r="CI1085" s="39"/>
      <c r="CJ1085" s="39"/>
      <c r="CK1085" s="39"/>
      <c r="CL1085" s="39"/>
      <c r="CM1085" s="39"/>
      <c r="CN1085" s="39"/>
      <c r="CO1085" s="39"/>
      <c r="CP1085" s="39"/>
      <c r="CQ1085" s="39"/>
      <c r="CR1085" s="39"/>
      <c r="CS1085" s="39"/>
    </row>
    <row r="1086" spans="1:97" s="22" customFormat="1" ht="12.75">
      <c r="A1086" s="43"/>
      <c r="G1086" s="43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9"/>
      <c r="BQ1086" s="39"/>
      <c r="BR1086" s="39"/>
      <c r="BS1086" s="39"/>
      <c r="BT1086" s="39"/>
      <c r="BU1086" s="39"/>
      <c r="BV1086" s="39"/>
      <c r="BW1086" s="39"/>
      <c r="BX1086" s="39"/>
      <c r="BY1086" s="39"/>
      <c r="BZ1086" s="39"/>
      <c r="CA1086" s="39"/>
      <c r="CB1086" s="39"/>
      <c r="CC1086" s="39"/>
      <c r="CD1086" s="39"/>
      <c r="CE1086" s="39"/>
      <c r="CF1086" s="39"/>
      <c r="CG1086" s="39"/>
      <c r="CH1086" s="39"/>
      <c r="CI1086" s="39"/>
      <c r="CJ1086" s="39"/>
      <c r="CK1086" s="39"/>
      <c r="CL1086" s="39"/>
      <c r="CM1086" s="39"/>
      <c r="CN1086" s="39"/>
      <c r="CO1086" s="39"/>
      <c r="CP1086" s="39"/>
      <c r="CQ1086" s="39"/>
      <c r="CR1086" s="39"/>
      <c r="CS1086" s="39"/>
    </row>
    <row r="1087" spans="1:97" s="22" customFormat="1" ht="12.75">
      <c r="A1087" s="43"/>
      <c r="G1087" s="43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9"/>
      <c r="BQ1087" s="39"/>
      <c r="BR1087" s="39"/>
      <c r="BS1087" s="39"/>
      <c r="BT1087" s="39"/>
      <c r="BU1087" s="39"/>
      <c r="BV1087" s="39"/>
      <c r="BW1087" s="39"/>
      <c r="BX1087" s="39"/>
      <c r="BY1087" s="39"/>
      <c r="BZ1087" s="39"/>
      <c r="CA1087" s="39"/>
      <c r="CB1087" s="39"/>
      <c r="CC1087" s="39"/>
      <c r="CD1087" s="39"/>
      <c r="CE1087" s="39"/>
      <c r="CF1087" s="39"/>
      <c r="CG1087" s="39"/>
      <c r="CH1087" s="39"/>
      <c r="CI1087" s="39"/>
      <c r="CJ1087" s="39"/>
      <c r="CK1087" s="39"/>
      <c r="CL1087" s="39"/>
      <c r="CM1087" s="39"/>
      <c r="CN1087" s="39"/>
      <c r="CO1087" s="39"/>
      <c r="CP1087" s="39"/>
      <c r="CQ1087" s="39"/>
      <c r="CR1087" s="39"/>
      <c r="CS1087" s="39"/>
    </row>
    <row r="1088" spans="1:97" s="22" customFormat="1" ht="12.75">
      <c r="A1088" s="43"/>
      <c r="G1088" s="43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9"/>
      <c r="BQ1088" s="39"/>
      <c r="BR1088" s="39"/>
      <c r="BS1088" s="39"/>
      <c r="BT1088" s="39"/>
      <c r="BU1088" s="39"/>
      <c r="BV1088" s="39"/>
      <c r="BW1088" s="39"/>
      <c r="BX1088" s="39"/>
      <c r="BY1088" s="39"/>
      <c r="BZ1088" s="39"/>
      <c r="CA1088" s="39"/>
      <c r="CB1088" s="39"/>
      <c r="CC1088" s="39"/>
      <c r="CD1088" s="39"/>
      <c r="CE1088" s="39"/>
      <c r="CF1088" s="39"/>
      <c r="CG1088" s="39"/>
      <c r="CH1088" s="39"/>
      <c r="CI1088" s="39"/>
      <c r="CJ1088" s="39"/>
      <c r="CK1088" s="39"/>
      <c r="CL1088" s="39"/>
      <c r="CM1088" s="39"/>
      <c r="CN1088" s="39"/>
      <c r="CO1088" s="39"/>
      <c r="CP1088" s="39"/>
      <c r="CQ1088" s="39"/>
      <c r="CR1088" s="39"/>
      <c r="CS1088" s="39"/>
    </row>
    <row r="1089" spans="1:97" s="22" customFormat="1" ht="12.75">
      <c r="A1089" s="43"/>
      <c r="G1089" s="43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9"/>
      <c r="BQ1089" s="39"/>
      <c r="BR1089" s="39"/>
      <c r="BS1089" s="39"/>
      <c r="BT1089" s="39"/>
      <c r="BU1089" s="39"/>
      <c r="BV1089" s="39"/>
      <c r="BW1089" s="39"/>
      <c r="BX1089" s="39"/>
      <c r="BY1089" s="39"/>
      <c r="BZ1089" s="39"/>
      <c r="CA1089" s="39"/>
      <c r="CB1089" s="39"/>
      <c r="CC1089" s="39"/>
      <c r="CD1089" s="39"/>
      <c r="CE1089" s="39"/>
      <c r="CF1089" s="39"/>
      <c r="CG1089" s="39"/>
      <c r="CH1089" s="39"/>
      <c r="CI1089" s="39"/>
      <c r="CJ1089" s="39"/>
      <c r="CK1089" s="39"/>
      <c r="CL1089" s="39"/>
      <c r="CM1089" s="39"/>
      <c r="CN1089" s="39"/>
      <c r="CO1089" s="39"/>
      <c r="CP1089" s="39"/>
      <c r="CQ1089" s="39"/>
      <c r="CR1089" s="39"/>
      <c r="CS1089" s="39"/>
    </row>
    <row r="1090" spans="1:97" s="22" customFormat="1" ht="12.75">
      <c r="A1090" s="43"/>
      <c r="G1090" s="43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9"/>
      <c r="BQ1090" s="39"/>
      <c r="BR1090" s="39"/>
      <c r="BS1090" s="39"/>
      <c r="BT1090" s="39"/>
      <c r="BU1090" s="39"/>
      <c r="BV1090" s="39"/>
      <c r="BW1090" s="39"/>
      <c r="BX1090" s="39"/>
      <c r="BY1090" s="39"/>
      <c r="BZ1090" s="39"/>
      <c r="CA1090" s="39"/>
      <c r="CB1090" s="39"/>
      <c r="CC1090" s="39"/>
      <c r="CD1090" s="39"/>
      <c r="CE1090" s="39"/>
      <c r="CF1090" s="39"/>
      <c r="CG1090" s="39"/>
      <c r="CH1090" s="39"/>
      <c r="CI1090" s="39"/>
      <c r="CJ1090" s="39"/>
      <c r="CK1090" s="39"/>
      <c r="CL1090" s="39"/>
      <c r="CM1090" s="39"/>
      <c r="CN1090" s="39"/>
      <c r="CO1090" s="39"/>
      <c r="CP1090" s="39"/>
      <c r="CQ1090" s="39"/>
      <c r="CR1090" s="39"/>
      <c r="CS1090" s="39"/>
    </row>
    <row r="1091" spans="1:97" s="22" customFormat="1" ht="12.75">
      <c r="A1091" s="43"/>
      <c r="G1091" s="43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39"/>
      <c r="BQ1091" s="39"/>
      <c r="BR1091" s="39"/>
      <c r="BS1091" s="39"/>
      <c r="BT1091" s="39"/>
      <c r="BU1091" s="39"/>
      <c r="BV1091" s="39"/>
      <c r="BW1091" s="39"/>
      <c r="BX1091" s="39"/>
      <c r="BY1091" s="39"/>
      <c r="BZ1091" s="39"/>
      <c r="CA1091" s="39"/>
      <c r="CB1091" s="39"/>
      <c r="CC1091" s="39"/>
      <c r="CD1091" s="39"/>
      <c r="CE1091" s="39"/>
      <c r="CF1091" s="39"/>
      <c r="CG1091" s="39"/>
      <c r="CH1091" s="39"/>
      <c r="CI1091" s="39"/>
      <c r="CJ1091" s="39"/>
      <c r="CK1091" s="39"/>
      <c r="CL1091" s="39"/>
      <c r="CM1091" s="39"/>
      <c r="CN1091" s="39"/>
      <c r="CO1091" s="39"/>
      <c r="CP1091" s="39"/>
      <c r="CQ1091" s="39"/>
      <c r="CR1091" s="39"/>
      <c r="CS1091" s="39"/>
    </row>
    <row r="1092" spans="1:97" s="22" customFormat="1" ht="12.75">
      <c r="A1092" s="43"/>
      <c r="G1092" s="43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9"/>
      <c r="BQ1092" s="39"/>
      <c r="BR1092" s="39"/>
      <c r="BS1092" s="39"/>
      <c r="BT1092" s="39"/>
      <c r="BU1092" s="39"/>
      <c r="BV1092" s="39"/>
      <c r="BW1092" s="39"/>
      <c r="BX1092" s="39"/>
      <c r="BY1092" s="39"/>
      <c r="BZ1092" s="39"/>
      <c r="CA1092" s="39"/>
      <c r="CB1092" s="39"/>
      <c r="CC1092" s="39"/>
      <c r="CD1092" s="39"/>
      <c r="CE1092" s="39"/>
      <c r="CF1092" s="39"/>
      <c r="CG1092" s="39"/>
      <c r="CH1092" s="39"/>
      <c r="CI1092" s="39"/>
      <c r="CJ1092" s="39"/>
      <c r="CK1092" s="39"/>
      <c r="CL1092" s="39"/>
      <c r="CM1092" s="39"/>
      <c r="CN1092" s="39"/>
      <c r="CO1092" s="39"/>
      <c r="CP1092" s="39"/>
      <c r="CQ1092" s="39"/>
      <c r="CR1092" s="39"/>
      <c r="CS1092" s="39"/>
    </row>
    <row r="1093" spans="1:97" s="22" customFormat="1" ht="12.75">
      <c r="A1093" s="43"/>
      <c r="G1093" s="43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9"/>
      <c r="BQ1093" s="39"/>
      <c r="BR1093" s="39"/>
      <c r="BS1093" s="39"/>
      <c r="BT1093" s="39"/>
      <c r="BU1093" s="39"/>
      <c r="BV1093" s="39"/>
      <c r="BW1093" s="39"/>
      <c r="BX1093" s="39"/>
      <c r="BY1093" s="39"/>
      <c r="BZ1093" s="39"/>
      <c r="CA1093" s="39"/>
      <c r="CB1093" s="39"/>
      <c r="CC1093" s="39"/>
      <c r="CD1093" s="39"/>
      <c r="CE1093" s="39"/>
      <c r="CF1093" s="39"/>
      <c r="CG1093" s="39"/>
      <c r="CH1093" s="39"/>
      <c r="CI1093" s="39"/>
      <c r="CJ1093" s="39"/>
      <c r="CK1093" s="39"/>
      <c r="CL1093" s="39"/>
      <c r="CM1093" s="39"/>
      <c r="CN1093" s="39"/>
      <c r="CO1093" s="39"/>
      <c r="CP1093" s="39"/>
      <c r="CQ1093" s="39"/>
      <c r="CR1093" s="39"/>
      <c r="CS1093" s="39"/>
    </row>
    <row r="1094" spans="1:97" s="22" customFormat="1" ht="12.75">
      <c r="A1094" s="43"/>
      <c r="G1094" s="43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9"/>
      <c r="BQ1094" s="39"/>
      <c r="BR1094" s="39"/>
      <c r="BS1094" s="39"/>
      <c r="BT1094" s="39"/>
      <c r="BU1094" s="39"/>
      <c r="BV1094" s="39"/>
      <c r="BW1094" s="39"/>
      <c r="BX1094" s="39"/>
      <c r="BY1094" s="39"/>
      <c r="BZ1094" s="39"/>
      <c r="CA1094" s="39"/>
      <c r="CB1094" s="39"/>
      <c r="CC1094" s="39"/>
      <c r="CD1094" s="39"/>
      <c r="CE1094" s="39"/>
      <c r="CF1094" s="39"/>
      <c r="CG1094" s="39"/>
      <c r="CH1094" s="39"/>
      <c r="CI1094" s="39"/>
      <c r="CJ1094" s="39"/>
      <c r="CK1094" s="39"/>
      <c r="CL1094" s="39"/>
      <c r="CM1094" s="39"/>
      <c r="CN1094" s="39"/>
      <c r="CO1094" s="39"/>
      <c r="CP1094" s="39"/>
      <c r="CQ1094" s="39"/>
      <c r="CR1094" s="39"/>
      <c r="CS1094" s="39"/>
    </row>
    <row r="1095" spans="1:97" s="22" customFormat="1" ht="12.75">
      <c r="A1095" s="43"/>
      <c r="G1095" s="43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9"/>
      <c r="BQ1095" s="39"/>
      <c r="BR1095" s="39"/>
      <c r="BS1095" s="39"/>
      <c r="BT1095" s="39"/>
      <c r="BU1095" s="39"/>
      <c r="BV1095" s="39"/>
      <c r="BW1095" s="39"/>
      <c r="BX1095" s="39"/>
      <c r="BY1095" s="39"/>
      <c r="BZ1095" s="39"/>
      <c r="CA1095" s="39"/>
      <c r="CB1095" s="39"/>
      <c r="CC1095" s="39"/>
      <c r="CD1095" s="39"/>
      <c r="CE1095" s="39"/>
      <c r="CF1095" s="39"/>
      <c r="CG1095" s="39"/>
      <c r="CH1095" s="39"/>
      <c r="CI1095" s="39"/>
      <c r="CJ1095" s="39"/>
      <c r="CK1095" s="39"/>
      <c r="CL1095" s="39"/>
      <c r="CM1095" s="39"/>
      <c r="CN1095" s="39"/>
      <c r="CO1095" s="39"/>
      <c r="CP1095" s="39"/>
      <c r="CQ1095" s="39"/>
      <c r="CR1095" s="39"/>
      <c r="CS1095" s="39"/>
    </row>
    <row r="1096" spans="1:97" s="22" customFormat="1" ht="12.75">
      <c r="A1096" s="43"/>
      <c r="G1096" s="43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9"/>
      <c r="BQ1096" s="39"/>
      <c r="BR1096" s="39"/>
      <c r="BS1096" s="39"/>
      <c r="BT1096" s="39"/>
      <c r="BU1096" s="39"/>
      <c r="BV1096" s="39"/>
      <c r="BW1096" s="39"/>
      <c r="BX1096" s="39"/>
      <c r="BY1096" s="39"/>
      <c r="BZ1096" s="39"/>
      <c r="CA1096" s="39"/>
      <c r="CB1096" s="39"/>
      <c r="CC1096" s="39"/>
      <c r="CD1096" s="39"/>
      <c r="CE1096" s="39"/>
      <c r="CF1096" s="39"/>
      <c r="CG1096" s="39"/>
      <c r="CH1096" s="39"/>
      <c r="CI1096" s="39"/>
      <c r="CJ1096" s="39"/>
      <c r="CK1096" s="39"/>
      <c r="CL1096" s="39"/>
      <c r="CM1096" s="39"/>
      <c r="CN1096" s="39"/>
      <c r="CO1096" s="39"/>
      <c r="CP1096" s="39"/>
      <c r="CQ1096" s="39"/>
      <c r="CR1096" s="39"/>
      <c r="CS1096" s="39"/>
    </row>
    <row r="1097" spans="1:97" s="22" customFormat="1" ht="12.75">
      <c r="A1097" s="43"/>
      <c r="G1097" s="43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9"/>
      <c r="BQ1097" s="39"/>
      <c r="BR1097" s="39"/>
      <c r="BS1097" s="39"/>
      <c r="BT1097" s="39"/>
      <c r="BU1097" s="39"/>
      <c r="BV1097" s="39"/>
      <c r="BW1097" s="39"/>
      <c r="BX1097" s="39"/>
      <c r="BY1097" s="39"/>
      <c r="BZ1097" s="39"/>
      <c r="CA1097" s="39"/>
      <c r="CB1097" s="39"/>
      <c r="CC1097" s="39"/>
      <c r="CD1097" s="39"/>
      <c r="CE1097" s="39"/>
      <c r="CF1097" s="39"/>
      <c r="CG1097" s="39"/>
      <c r="CH1097" s="39"/>
      <c r="CI1097" s="39"/>
      <c r="CJ1097" s="39"/>
      <c r="CK1097" s="39"/>
      <c r="CL1097" s="39"/>
      <c r="CM1097" s="39"/>
      <c r="CN1097" s="39"/>
      <c r="CO1097" s="39"/>
      <c r="CP1097" s="39"/>
      <c r="CQ1097" s="39"/>
      <c r="CR1097" s="39"/>
      <c r="CS1097" s="39"/>
    </row>
    <row r="1098" spans="1:97" s="22" customFormat="1" ht="12.75">
      <c r="A1098" s="43"/>
      <c r="G1098" s="43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9"/>
      <c r="BQ1098" s="39"/>
      <c r="BR1098" s="39"/>
      <c r="BS1098" s="39"/>
      <c r="BT1098" s="39"/>
      <c r="BU1098" s="39"/>
      <c r="BV1098" s="39"/>
      <c r="BW1098" s="39"/>
      <c r="BX1098" s="39"/>
      <c r="BY1098" s="39"/>
      <c r="BZ1098" s="39"/>
      <c r="CA1098" s="39"/>
      <c r="CB1098" s="39"/>
      <c r="CC1098" s="39"/>
      <c r="CD1098" s="39"/>
      <c r="CE1098" s="39"/>
      <c r="CF1098" s="39"/>
      <c r="CG1098" s="39"/>
      <c r="CH1098" s="39"/>
      <c r="CI1098" s="39"/>
      <c r="CJ1098" s="39"/>
      <c r="CK1098" s="39"/>
      <c r="CL1098" s="39"/>
      <c r="CM1098" s="39"/>
      <c r="CN1098" s="39"/>
      <c r="CO1098" s="39"/>
      <c r="CP1098" s="39"/>
      <c r="CQ1098" s="39"/>
      <c r="CR1098" s="39"/>
      <c r="CS1098" s="39"/>
    </row>
    <row r="1099" spans="1:97" s="22" customFormat="1" ht="12.75">
      <c r="A1099" s="43"/>
      <c r="G1099" s="43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9"/>
      <c r="BQ1099" s="39"/>
      <c r="BR1099" s="39"/>
      <c r="BS1099" s="39"/>
      <c r="BT1099" s="39"/>
      <c r="BU1099" s="39"/>
      <c r="BV1099" s="39"/>
      <c r="BW1099" s="39"/>
      <c r="BX1099" s="39"/>
      <c r="BY1099" s="39"/>
      <c r="BZ1099" s="39"/>
      <c r="CA1099" s="39"/>
      <c r="CB1099" s="39"/>
      <c r="CC1099" s="39"/>
      <c r="CD1099" s="39"/>
      <c r="CE1099" s="39"/>
      <c r="CF1099" s="39"/>
      <c r="CG1099" s="39"/>
      <c r="CH1099" s="39"/>
      <c r="CI1099" s="39"/>
      <c r="CJ1099" s="39"/>
      <c r="CK1099" s="39"/>
      <c r="CL1099" s="39"/>
      <c r="CM1099" s="39"/>
      <c r="CN1099" s="39"/>
      <c r="CO1099" s="39"/>
      <c r="CP1099" s="39"/>
      <c r="CQ1099" s="39"/>
      <c r="CR1099" s="39"/>
      <c r="CS1099" s="39"/>
    </row>
    <row r="1100" spans="1:97" s="22" customFormat="1" ht="12.75">
      <c r="A1100" s="43"/>
      <c r="G1100" s="43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9"/>
      <c r="BQ1100" s="39"/>
      <c r="BR1100" s="39"/>
      <c r="BS1100" s="39"/>
      <c r="BT1100" s="39"/>
      <c r="BU1100" s="39"/>
      <c r="BV1100" s="39"/>
      <c r="BW1100" s="39"/>
      <c r="BX1100" s="39"/>
      <c r="BY1100" s="39"/>
      <c r="BZ1100" s="39"/>
      <c r="CA1100" s="39"/>
      <c r="CB1100" s="39"/>
      <c r="CC1100" s="39"/>
      <c r="CD1100" s="39"/>
      <c r="CE1100" s="39"/>
      <c r="CF1100" s="39"/>
      <c r="CG1100" s="39"/>
      <c r="CH1100" s="39"/>
      <c r="CI1100" s="39"/>
      <c r="CJ1100" s="39"/>
      <c r="CK1100" s="39"/>
      <c r="CL1100" s="39"/>
      <c r="CM1100" s="39"/>
      <c r="CN1100" s="39"/>
      <c r="CO1100" s="39"/>
      <c r="CP1100" s="39"/>
      <c r="CQ1100" s="39"/>
      <c r="CR1100" s="39"/>
      <c r="CS1100" s="39"/>
    </row>
    <row r="1101" spans="1:97" s="22" customFormat="1" ht="12.75">
      <c r="A1101" s="43"/>
      <c r="G1101" s="43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9"/>
      <c r="BQ1101" s="39"/>
      <c r="BR1101" s="39"/>
      <c r="BS1101" s="39"/>
      <c r="BT1101" s="39"/>
      <c r="BU1101" s="39"/>
      <c r="BV1101" s="39"/>
      <c r="BW1101" s="39"/>
      <c r="BX1101" s="39"/>
      <c r="BY1101" s="39"/>
      <c r="BZ1101" s="39"/>
      <c r="CA1101" s="39"/>
      <c r="CB1101" s="39"/>
      <c r="CC1101" s="39"/>
      <c r="CD1101" s="39"/>
      <c r="CE1101" s="39"/>
      <c r="CF1101" s="39"/>
      <c r="CG1101" s="39"/>
      <c r="CH1101" s="39"/>
      <c r="CI1101" s="39"/>
      <c r="CJ1101" s="39"/>
      <c r="CK1101" s="39"/>
      <c r="CL1101" s="39"/>
      <c r="CM1101" s="39"/>
      <c r="CN1101" s="39"/>
      <c r="CO1101" s="39"/>
      <c r="CP1101" s="39"/>
      <c r="CQ1101" s="39"/>
      <c r="CR1101" s="39"/>
      <c r="CS1101" s="39"/>
    </row>
    <row r="1102" spans="1:97" s="22" customFormat="1" ht="12.75">
      <c r="A1102" s="43"/>
      <c r="G1102" s="43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9"/>
      <c r="BQ1102" s="39"/>
      <c r="BR1102" s="39"/>
      <c r="BS1102" s="39"/>
      <c r="BT1102" s="39"/>
      <c r="BU1102" s="39"/>
      <c r="BV1102" s="39"/>
      <c r="BW1102" s="39"/>
      <c r="BX1102" s="39"/>
      <c r="BY1102" s="39"/>
      <c r="BZ1102" s="39"/>
      <c r="CA1102" s="39"/>
      <c r="CB1102" s="39"/>
      <c r="CC1102" s="39"/>
      <c r="CD1102" s="39"/>
      <c r="CE1102" s="39"/>
      <c r="CF1102" s="39"/>
      <c r="CG1102" s="39"/>
      <c r="CH1102" s="39"/>
      <c r="CI1102" s="39"/>
      <c r="CJ1102" s="39"/>
      <c r="CK1102" s="39"/>
      <c r="CL1102" s="39"/>
      <c r="CM1102" s="39"/>
      <c r="CN1102" s="39"/>
      <c r="CO1102" s="39"/>
      <c r="CP1102" s="39"/>
      <c r="CQ1102" s="39"/>
      <c r="CR1102" s="39"/>
      <c r="CS1102" s="39"/>
    </row>
    <row r="1103" spans="1:97" s="22" customFormat="1" ht="12.75">
      <c r="A1103" s="43"/>
      <c r="G1103" s="43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9"/>
      <c r="BQ1103" s="39"/>
      <c r="BR1103" s="39"/>
      <c r="BS1103" s="39"/>
      <c r="BT1103" s="39"/>
      <c r="BU1103" s="39"/>
      <c r="BV1103" s="39"/>
      <c r="BW1103" s="39"/>
      <c r="BX1103" s="39"/>
      <c r="BY1103" s="39"/>
      <c r="BZ1103" s="39"/>
      <c r="CA1103" s="39"/>
      <c r="CB1103" s="39"/>
      <c r="CC1103" s="39"/>
      <c r="CD1103" s="39"/>
      <c r="CE1103" s="39"/>
      <c r="CF1103" s="39"/>
      <c r="CG1103" s="39"/>
      <c r="CH1103" s="39"/>
      <c r="CI1103" s="39"/>
      <c r="CJ1103" s="39"/>
      <c r="CK1103" s="39"/>
      <c r="CL1103" s="39"/>
      <c r="CM1103" s="39"/>
      <c r="CN1103" s="39"/>
      <c r="CO1103" s="39"/>
      <c r="CP1103" s="39"/>
      <c r="CQ1103" s="39"/>
      <c r="CR1103" s="39"/>
      <c r="CS1103" s="39"/>
    </row>
    <row r="1104" spans="1:97" s="22" customFormat="1" ht="12.75">
      <c r="A1104" s="43"/>
      <c r="G1104" s="43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9"/>
      <c r="BQ1104" s="39"/>
      <c r="BR1104" s="39"/>
      <c r="BS1104" s="39"/>
      <c r="BT1104" s="39"/>
      <c r="BU1104" s="39"/>
      <c r="BV1104" s="39"/>
      <c r="BW1104" s="39"/>
      <c r="BX1104" s="39"/>
      <c r="BY1104" s="39"/>
      <c r="BZ1104" s="39"/>
      <c r="CA1104" s="39"/>
      <c r="CB1104" s="39"/>
      <c r="CC1104" s="39"/>
      <c r="CD1104" s="39"/>
      <c r="CE1104" s="39"/>
      <c r="CF1104" s="39"/>
      <c r="CG1104" s="39"/>
      <c r="CH1104" s="39"/>
      <c r="CI1104" s="39"/>
      <c r="CJ1104" s="39"/>
      <c r="CK1104" s="39"/>
      <c r="CL1104" s="39"/>
      <c r="CM1104" s="39"/>
      <c r="CN1104" s="39"/>
      <c r="CO1104" s="39"/>
      <c r="CP1104" s="39"/>
      <c r="CQ1104" s="39"/>
      <c r="CR1104" s="39"/>
      <c r="CS1104" s="39"/>
    </row>
    <row r="1105" spans="1:97" s="22" customFormat="1" ht="12.75">
      <c r="A1105" s="43"/>
      <c r="G1105" s="43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9"/>
      <c r="BQ1105" s="39"/>
      <c r="BR1105" s="39"/>
      <c r="BS1105" s="39"/>
      <c r="BT1105" s="39"/>
      <c r="BU1105" s="39"/>
      <c r="BV1105" s="39"/>
      <c r="BW1105" s="39"/>
      <c r="BX1105" s="39"/>
      <c r="BY1105" s="39"/>
      <c r="BZ1105" s="39"/>
      <c r="CA1105" s="39"/>
      <c r="CB1105" s="39"/>
      <c r="CC1105" s="39"/>
      <c r="CD1105" s="39"/>
      <c r="CE1105" s="39"/>
      <c r="CF1105" s="39"/>
      <c r="CG1105" s="39"/>
      <c r="CH1105" s="39"/>
      <c r="CI1105" s="39"/>
      <c r="CJ1105" s="39"/>
      <c r="CK1105" s="39"/>
      <c r="CL1105" s="39"/>
      <c r="CM1105" s="39"/>
      <c r="CN1105" s="39"/>
      <c r="CO1105" s="39"/>
      <c r="CP1105" s="39"/>
      <c r="CQ1105" s="39"/>
      <c r="CR1105" s="39"/>
      <c r="CS1105" s="39"/>
    </row>
    <row r="1106" spans="1:97" s="22" customFormat="1" ht="12.75">
      <c r="A1106" s="43"/>
      <c r="G1106" s="43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9"/>
      <c r="BQ1106" s="39"/>
      <c r="BR1106" s="39"/>
      <c r="BS1106" s="39"/>
      <c r="BT1106" s="39"/>
      <c r="BU1106" s="39"/>
      <c r="BV1106" s="39"/>
      <c r="BW1106" s="39"/>
      <c r="BX1106" s="39"/>
      <c r="BY1106" s="39"/>
      <c r="BZ1106" s="39"/>
      <c r="CA1106" s="39"/>
      <c r="CB1106" s="39"/>
      <c r="CC1106" s="39"/>
      <c r="CD1106" s="39"/>
      <c r="CE1106" s="39"/>
      <c r="CF1106" s="39"/>
      <c r="CG1106" s="39"/>
      <c r="CH1106" s="39"/>
      <c r="CI1106" s="39"/>
      <c r="CJ1106" s="39"/>
      <c r="CK1106" s="39"/>
      <c r="CL1106" s="39"/>
      <c r="CM1106" s="39"/>
      <c r="CN1106" s="39"/>
      <c r="CO1106" s="39"/>
      <c r="CP1106" s="39"/>
      <c r="CQ1106" s="39"/>
      <c r="CR1106" s="39"/>
      <c r="CS1106" s="39"/>
    </row>
    <row r="1107" spans="1:97" s="22" customFormat="1" ht="12.75">
      <c r="A1107" s="43"/>
      <c r="G1107" s="43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9"/>
      <c r="BQ1107" s="39"/>
      <c r="BR1107" s="39"/>
      <c r="BS1107" s="39"/>
      <c r="BT1107" s="39"/>
      <c r="BU1107" s="39"/>
      <c r="BV1107" s="39"/>
      <c r="BW1107" s="39"/>
      <c r="BX1107" s="39"/>
      <c r="BY1107" s="39"/>
      <c r="BZ1107" s="39"/>
      <c r="CA1107" s="39"/>
      <c r="CB1107" s="39"/>
      <c r="CC1107" s="39"/>
      <c r="CD1107" s="39"/>
      <c r="CE1107" s="39"/>
      <c r="CF1107" s="39"/>
      <c r="CG1107" s="39"/>
      <c r="CH1107" s="39"/>
      <c r="CI1107" s="39"/>
      <c r="CJ1107" s="39"/>
      <c r="CK1107" s="39"/>
      <c r="CL1107" s="39"/>
      <c r="CM1107" s="39"/>
      <c r="CN1107" s="39"/>
      <c r="CO1107" s="39"/>
      <c r="CP1107" s="39"/>
      <c r="CQ1107" s="39"/>
      <c r="CR1107" s="39"/>
      <c r="CS1107" s="39"/>
    </row>
    <row r="1108" spans="1:97" s="22" customFormat="1" ht="12.75">
      <c r="A1108" s="43"/>
      <c r="G1108" s="43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9"/>
      <c r="BQ1108" s="39"/>
      <c r="BR1108" s="39"/>
      <c r="BS1108" s="39"/>
      <c r="BT1108" s="39"/>
      <c r="BU1108" s="39"/>
      <c r="BV1108" s="39"/>
      <c r="BW1108" s="39"/>
      <c r="BX1108" s="39"/>
      <c r="BY1108" s="39"/>
      <c r="BZ1108" s="39"/>
      <c r="CA1108" s="39"/>
      <c r="CB1108" s="39"/>
      <c r="CC1108" s="39"/>
      <c r="CD1108" s="39"/>
      <c r="CE1108" s="39"/>
      <c r="CF1108" s="39"/>
      <c r="CG1108" s="39"/>
      <c r="CH1108" s="39"/>
      <c r="CI1108" s="39"/>
      <c r="CJ1108" s="39"/>
      <c r="CK1108" s="39"/>
      <c r="CL1108" s="39"/>
      <c r="CM1108" s="39"/>
      <c r="CN1108" s="39"/>
      <c r="CO1108" s="39"/>
      <c r="CP1108" s="39"/>
      <c r="CQ1108" s="39"/>
      <c r="CR1108" s="39"/>
      <c r="CS1108" s="39"/>
    </row>
    <row r="1109" spans="1:97" s="22" customFormat="1" ht="12.75">
      <c r="A1109" s="43"/>
      <c r="G1109" s="43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9"/>
      <c r="BQ1109" s="39"/>
      <c r="BR1109" s="39"/>
      <c r="BS1109" s="39"/>
      <c r="BT1109" s="39"/>
      <c r="BU1109" s="39"/>
      <c r="BV1109" s="39"/>
      <c r="BW1109" s="39"/>
      <c r="BX1109" s="39"/>
      <c r="BY1109" s="39"/>
      <c r="BZ1109" s="39"/>
      <c r="CA1109" s="39"/>
      <c r="CB1109" s="39"/>
      <c r="CC1109" s="39"/>
      <c r="CD1109" s="39"/>
      <c r="CE1109" s="39"/>
      <c r="CF1109" s="39"/>
      <c r="CG1109" s="39"/>
      <c r="CH1109" s="39"/>
      <c r="CI1109" s="39"/>
      <c r="CJ1109" s="39"/>
      <c r="CK1109" s="39"/>
      <c r="CL1109" s="39"/>
      <c r="CM1109" s="39"/>
      <c r="CN1109" s="39"/>
      <c r="CO1109" s="39"/>
      <c r="CP1109" s="39"/>
      <c r="CQ1109" s="39"/>
      <c r="CR1109" s="39"/>
      <c r="CS1109" s="39"/>
    </row>
    <row r="1110" spans="1:97" s="22" customFormat="1" ht="12.75">
      <c r="A1110" s="43"/>
      <c r="G1110" s="43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9"/>
      <c r="BQ1110" s="39"/>
      <c r="BR1110" s="39"/>
      <c r="BS1110" s="39"/>
      <c r="BT1110" s="39"/>
      <c r="BU1110" s="39"/>
      <c r="BV1110" s="39"/>
      <c r="BW1110" s="39"/>
      <c r="BX1110" s="39"/>
      <c r="BY1110" s="39"/>
      <c r="BZ1110" s="39"/>
      <c r="CA1110" s="39"/>
      <c r="CB1110" s="39"/>
      <c r="CC1110" s="39"/>
      <c r="CD1110" s="39"/>
      <c r="CE1110" s="39"/>
      <c r="CF1110" s="39"/>
      <c r="CG1110" s="39"/>
      <c r="CH1110" s="39"/>
      <c r="CI1110" s="39"/>
      <c r="CJ1110" s="39"/>
      <c r="CK1110" s="39"/>
      <c r="CL1110" s="39"/>
      <c r="CM1110" s="39"/>
      <c r="CN1110" s="39"/>
      <c r="CO1110" s="39"/>
      <c r="CP1110" s="39"/>
      <c r="CQ1110" s="39"/>
      <c r="CR1110" s="39"/>
      <c r="CS1110" s="39"/>
    </row>
    <row r="1111" spans="1:97" s="22" customFormat="1" ht="12.75">
      <c r="A1111" s="43"/>
      <c r="G1111" s="43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9"/>
      <c r="BQ1111" s="39"/>
      <c r="BR1111" s="39"/>
      <c r="BS1111" s="39"/>
      <c r="BT1111" s="39"/>
      <c r="BU1111" s="39"/>
      <c r="BV1111" s="39"/>
      <c r="BW1111" s="39"/>
      <c r="BX1111" s="39"/>
      <c r="BY1111" s="39"/>
      <c r="BZ1111" s="39"/>
      <c r="CA1111" s="39"/>
      <c r="CB1111" s="39"/>
      <c r="CC1111" s="39"/>
      <c r="CD1111" s="39"/>
      <c r="CE1111" s="39"/>
      <c r="CF1111" s="39"/>
      <c r="CG1111" s="39"/>
      <c r="CH1111" s="39"/>
      <c r="CI1111" s="39"/>
      <c r="CJ1111" s="39"/>
      <c r="CK1111" s="39"/>
      <c r="CL1111" s="39"/>
      <c r="CM1111" s="39"/>
      <c r="CN1111" s="39"/>
      <c r="CO1111" s="39"/>
      <c r="CP1111" s="39"/>
      <c r="CQ1111" s="39"/>
      <c r="CR1111" s="39"/>
      <c r="CS1111" s="39"/>
    </row>
    <row r="1112" spans="1:97" s="22" customFormat="1" ht="12.75">
      <c r="A1112" s="43"/>
      <c r="G1112" s="43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9"/>
      <c r="BQ1112" s="39"/>
      <c r="BR1112" s="39"/>
      <c r="BS1112" s="39"/>
      <c r="BT1112" s="39"/>
      <c r="BU1112" s="39"/>
      <c r="BV1112" s="39"/>
      <c r="BW1112" s="39"/>
      <c r="BX1112" s="39"/>
      <c r="BY1112" s="39"/>
      <c r="BZ1112" s="39"/>
      <c r="CA1112" s="39"/>
      <c r="CB1112" s="39"/>
      <c r="CC1112" s="39"/>
      <c r="CD1112" s="39"/>
      <c r="CE1112" s="39"/>
      <c r="CF1112" s="39"/>
      <c r="CG1112" s="39"/>
      <c r="CH1112" s="39"/>
      <c r="CI1112" s="39"/>
      <c r="CJ1112" s="39"/>
      <c r="CK1112" s="39"/>
      <c r="CL1112" s="39"/>
      <c r="CM1112" s="39"/>
      <c r="CN1112" s="39"/>
      <c r="CO1112" s="39"/>
      <c r="CP1112" s="39"/>
      <c r="CQ1112" s="39"/>
      <c r="CR1112" s="39"/>
      <c r="CS1112" s="39"/>
    </row>
    <row r="1113" spans="1:97" s="22" customFormat="1" ht="12.75">
      <c r="A1113" s="43"/>
      <c r="G1113" s="43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9"/>
      <c r="BQ1113" s="39"/>
      <c r="BR1113" s="39"/>
      <c r="BS1113" s="39"/>
      <c r="BT1113" s="39"/>
      <c r="BU1113" s="39"/>
      <c r="BV1113" s="39"/>
      <c r="BW1113" s="39"/>
      <c r="BX1113" s="39"/>
      <c r="BY1113" s="39"/>
      <c r="BZ1113" s="39"/>
      <c r="CA1113" s="39"/>
      <c r="CB1113" s="39"/>
      <c r="CC1113" s="39"/>
      <c r="CD1113" s="39"/>
      <c r="CE1113" s="39"/>
      <c r="CF1113" s="39"/>
      <c r="CG1113" s="39"/>
      <c r="CH1113" s="39"/>
      <c r="CI1113" s="39"/>
      <c r="CJ1113" s="39"/>
      <c r="CK1113" s="39"/>
      <c r="CL1113" s="39"/>
      <c r="CM1113" s="39"/>
      <c r="CN1113" s="39"/>
      <c r="CO1113" s="39"/>
      <c r="CP1113" s="39"/>
      <c r="CQ1113" s="39"/>
      <c r="CR1113" s="39"/>
      <c r="CS1113" s="39"/>
    </row>
    <row r="1114" spans="1:97" s="22" customFormat="1" ht="12.75">
      <c r="A1114" s="43"/>
      <c r="G1114" s="43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9"/>
      <c r="BQ1114" s="39"/>
      <c r="BR1114" s="39"/>
      <c r="BS1114" s="39"/>
      <c r="BT1114" s="39"/>
      <c r="BU1114" s="39"/>
      <c r="BV1114" s="39"/>
      <c r="BW1114" s="39"/>
      <c r="BX1114" s="39"/>
      <c r="BY1114" s="39"/>
      <c r="BZ1114" s="39"/>
      <c r="CA1114" s="39"/>
      <c r="CB1114" s="39"/>
      <c r="CC1114" s="39"/>
      <c r="CD1114" s="39"/>
      <c r="CE1114" s="39"/>
      <c r="CF1114" s="39"/>
      <c r="CG1114" s="39"/>
      <c r="CH1114" s="39"/>
      <c r="CI1114" s="39"/>
      <c r="CJ1114" s="39"/>
      <c r="CK1114" s="39"/>
      <c r="CL1114" s="39"/>
      <c r="CM1114" s="39"/>
      <c r="CN1114" s="39"/>
      <c r="CO1114" s="39"/>
      <c r="CP1114" s="39"/>
      <c r="CQ1114" s="39"/>
      <c r="CR1114" s="39"/>
      <c r="CS1114" s="39"/>
    </row>
    <row r="1115" spans="1:97" s="22" customFormat="1" ht="12.75">
      <c r="A1115" s="43"/>
      <c r="G1115" s="43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9"/>
      <c r="BQ1115" s="39"/>
      <c r="BR1115" s="39"/>
      <c r="BS1115" s="39"/>
      <c r="BT1115" s="39"/>
      <c r="BU1115" s="39"/>
      <c r="BV1115" s="39"/>
      <c r="BW1115" s="39"/>
      <c r="BX1115" s="39"/>
      <c r="BY1115" s="39"/>
      <c r="BZ1115" s="39"/>
      <c r="CA1115" s="39"/>
      <c r="CB1115" s="39"/>
      <c r="CC1115" s="39"/>
      <c r="CD1115" s="39"/>
      <c r="CE1115" s="39"/>
      <c r="CF1115" s="39"/>
      <c r="CG1115" s="39"/>
      <c r="CH1115" s="39"/>
      <c r="CI1115" s="39"/>
      <c r="CJ1115" s="39"/>
      <c r="CK1115" s="39"/>
      <c r="CL1115" s="39"/>
      <c r="CM1115" s="39"/>
      <c r="CN1115" s="39"/>
      <c r="CO1115" s="39"/>
      <c r="CP1115" s="39"/>
      <c r="CQ1115" s="39"/>
      <c r="CR1115" s="39"/>
      <c r="CS1115" s="39"/>
    </row>
    <row r="1116" spans="1:97" s="22" customFormat="1" ht="12.75">
      <c r="A1116" s="43"/>
      <c r="G1116" s="43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9"/>
      <c r="BQ1116" s="39"/>
      <c r="BR1116" s="39"/>
      <c r="BS1116" s="39"/>
      <c r="BT1116" s="39"/>
      <c r="BU1116" s="39"/>
      <c r="BV1116" s="39"/>
      <c r="BW1116" s="39"/>
      <c r="BX1116" s="39"/>
      <c r="BY1116" s="39"/>
      <c r="BZ1116" s="39"/>
      <c r="CA1116" s="39"/>
      <c r="CB1116" s="39"/>
      <c r="CC1116" s="39"/>
      <c r="CD1116" s="39"/>
      <c r="CE1116" s="39"/>
      <c r="CF1116" s="39"/>
      <c r="CG1116" s="39"/>
      <c r="CH1116" s="39"/>
      <c r="CI1116" s="39"/>
      <c r="CJ1116" s="39"/>
      <c r="CK1116" s="39"/>
      <c r="CL1116" s="39"/>
      <c r="CM1116" s="39"/>
      <c r="CN1116" s="39"/>
      <c r="CO1116" s="39"/>
      <c r="CP1116" s="39"/>
      <c r="CQ1116" s="39"/>
      <c r="CR1116" s="39"/>
      <c r="CS1116" s="39"/>
    </row>
    <row r="1117" spans="1:97" s="22" customFormat="1" ht="12.75">
      <c r="A1117" s="43"/>
      <c r="G1117" s="43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9"/>
      <c r="BQ1117" s="39"/>
      <c r="BR1117" s="39"/>
      <c r="BS1117" s="39"/>
      <c r="BT1117" s="39"/>
      <c r="BU1117" s="39"/>
      <c r="BV1117" s="39"/>
      <c r="BW1117" s="39"/>
      <c r="BX1117" s="39"/>
      <c r="BY1117" s="39"/>
      <c r="BZ1117" s="39"/>
      <c r="CA1117" s="39"/>
      <c r="CB1117" s="39"/>
      <c r="CC1117" s="39"/>
      <c r="CD1117" s="39"/>
      <c r="CE1117" s="39"/>
      <c r="CF1117" s="39"/>
      <c r="CG1117" s="39"/>
      <c r="CH1117" s="39"/>
      <c r="CI1117" s="39"/>
      <c r="CJ1117" s="39"/>
      <c r="CK1117" s="39"/>
      <c r="CL1117" s="39"/>
      <c r="CM1117" s="39"/>
      <c r="CN1117" s="39"/>
      <c r="CO1117" s="39"/>
      <c r="CP1117" s="39"/>
      <c r="CQ1117" s="39"/>
      <c r="CR1117" s="39"/>
      <c r="CS1117" s="39"/>
    </row>
    <row r="1118" spans="1:97" s="22" customFormat="1" ht="12.75">
      <c r="A1118" s="43"/>
      <c r="G1118" s="43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9"/>
      <c r="BQ1118" s="39"/>
      <c r="BR1118" s="39"/>
      <c r="BS1118" s="39"/>
      <c r="BT1118" s="39"/>
      <c r="BU1118" s="39"/>
      <c r="BV1118" s="39"/>
      <c r="BW1118" s="39"/>
      <c r="BX1118" s="39"/>
      <c r="BY1118" s="39"/>
      <c r="BZ1118" s="39"/>
      <c r="CA1118" s="39"/>
      <c r="CB1118" s="39"/>
      <c r="CC1118" s="39"/>
      <c r="CD1118" s="39"/>
      <c r="CE1118" s="39"/>
      <c r="CF1118" s="39"/>
      <c r="CG1118" s="39"/>
      <c r="CH1118" s="39"/>
      <c r="CI1118" s="39"/>
      <c r="CJ1118" s="39"/>
      <c r="CK1118" s="39"/>
      <c r="CL1118" s="39"/>
      <c r="CM1118" s="39"/>
      <c r="CN1118" s="39"/>
      <c r="CO1118" s="39"/>
      <c r="CP1118" s="39"/>
      <c r="CQ1118" s="39"/>
      <c r="CR1118" s="39"/>
      <c r="CS1118" s="39"/>
    </row>
    <row r="1119" spans="1:97" s="22" customFormat="1" ht="12.75">
      <c r="A1119" s="43"/>
      <c r="G1119" s="43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9"/>
      <c r="BQ1119" s="39"/>
      <c r="BR1119" s="39"/>
      <c r="BS1119" s="39"/>
      <c r="BT1119" s="39"/>
      <c r="BU1119" s="39"/>
      <c r="BV1119" s="39"/>
      <c r="BW1119" s="39"/>
      <c r="BX1119" s="39"/>
      <c r="BY1119" s="39"/>
      <c r="BZ1119" s="39"/>
      <c r="CA1119" s="39"/>
      <c r="CB1119" s="39"/>
      <c r="CC1119" s="39"/>
      <c r="CD1119" s="39"/>
      <c r="CE1119" s="39"/>
      <c r="CF1119" s="39"/>
      <c r="CG1119" s="39"/>
      <c r="CH1119" s="39"/>
      <c r="CI1119" s="39"/>
      <c r="CJ1119" s="39"/>
      <c r="CK1119" s="39"/>
      <c r="CL1119" s="39"/>
      <c r="CM1119" s="39"/>
      <c r="CN1119" s="39"/>
      <c r="CO1119" s="39"/>
      <c r="CP1119" s="39"/>
      <c r="CQ1119" s="39"/>
      <c r="CR1119" s="39"/>
      <c r="CS1119" s="39"/>
    </row>
    <row r="1120" spans="1:97" s="22" customFormat="1" ht="12.75">
      <c r="A1120" s="43"/>
      <c r="G1120" s="43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9"/>
      <c r="BQ1120" s="39"/>
      <c r="BR1120" s="39"/>
      <c r="BS1120" s="39"/>
      <c r="BT1120" s="39"/>
      <c r="BU1120" s="39"/>
      <c r="BV1120" s="39"/>
      <c r="BW1120" s="39"/>
      <c r="BX1120" s="39"/>
      <c r="BY1120" s="39"/>
      <c r="BZ1120" s="39"/>
      <c r="CA1120" s="39"/>
      <c r="CB1120" s="39"/>
      <c r="CC1120" s="39"/>
      <c r="CD1120" s="39"/>
      <c r="CE1120" s="39"/>
      <c r="CF1120" s="39"/>
      <c r="CG1120" s="39"/>
      <c r="CH1120" s="39"/>
      <c r="CI1120" s="39"/>
      <c r="CJ1120" s="39"/>
      <c r="CK1120" s="39"/>
      <c r="CL1120" s="39"/>
      <c r="CM1120" s="39"/>
      <c r="CN1120" s="39"/>
      <c r="CO1120" s="39"/>
      <c r="CP1120" s="39"/>
      <c r="CQ1120" s="39"/>
      <c r="CR1120" s="39"/>
      <c r="CS1120" s="39"/>
    </row>
    <row r="1121" spans="1:97" s="22" customFormat="1" ht="12.75">
      <c r="A1121" s="43"/>
      <c r="G1121" s="43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9"/>
      <c r="BQ1121" s="39"/>
      <c r="BR1121" s="39"/>
      <c r="BS1121" s="39"/>
      <c r="BT1121" s="39"/>
      <c r="BU1121" s="39"/>
      <c r="BV1121" s="39"/>
      <c r="BW1121" s="39"/>
      <c r="BX1121" s="39"/>
      <c r="BY1121" s="39"/>
      <c r="BZ1121" s="39"/>
      <c r="CA1121" s="39"/>
      <c r="CB1121" s="39"/>
      <c r="CC1121" s="39"/>
      <c r="CD1121" s="39"/>
      <c r="CE1121" s="39"/>
      <c r="CF1121" s="39"/>
      <c r="CG1121" s="39"/>
      <c r="CH1121" s="39"/>
      <c r="CI1121" s="39"/>
      <c r="CJ1121" s="39"/>
      <c r="CK1121" s="39"/>
      <c r="CL1121" s="39"/>
      <c r="CM1121" s="39"/>
      <c r="CN1121" s="39"/>
      <c r="CO1121" s="39"/>
      <c r="CP1121" s="39"/>
      <c r="CQ1121" s="39"/>
      <c r="CR1121" s="39"/>
      <c r="CS1121" s="39"/>
    </row>
    <row r="1122" spans="1:97" s="22" customFormat="1" ht="12.75">
      <c r="A1122" s="43"/>
      <c r="G1122" s="43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9"/>
      <c r="BQ1122" s="39"/>
      <c r="BR1122" s="39"/>
      <c r="BS1122" s="39"/>
      <c r="BT1122" s="39"/>
      <c r="BU1122" s="39"/>
      <c r="BV1122" s="39"/>
      <c r="BW1122" s="39"/>
      <c r="BX1122" s="39"/>
      <c r="BY1122" s="39"/>
      <c r="BZ1122" s="39"/>
      <c r="CA1122" s="39"/>
      <c r="CB1122" s="39"/>
      <c r="CC1122" s="39"/>
      <c r="CD1122" s="39"/>
      <c r="CE1122" s="39"/>
      <c r="CF1122" s="39"/>
      <c r="CG1122" s="39"/>
      <c r="CH1122" s="39"/>
      <c r="CI1122" s="39"/>
      <c r="CJ1122" s="39"/>
      <c r="CK1122" s="39"/>
      <c r="CL1122" s="39"/>
      <c r="CM1122" s="39"/>
      <c r="CN1122" s="39"/>
      <c r="CO1122" s="39"/>
      <c r="CP1122" s="39"/>
      <c r="CQ1122" s="39"/>
      <c r="CR1122" s="39"/>
      <c r="CS1122" s="39"/>
    </row>
    <row r="1123" spans="1:97" s="22" customFormat="1" ht="12.75">
      <c r="A1123" s="43"/>
      <c r="G1123" s="43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9"/>
      <c r="BQ1123" s="39"/>
      <c r="BR1123" s="39"/>
      <c r="BS1123" s="39"/>
      <c r="BT1123" s="39"/>
      <c r="BU1123" s="39"/>
      <c r="BV1123" s="39"/>
      <c r="BW1123" s="39"/>
      <c r="BX1123" s="39"/>
      <c r="BY1123" s="39"/>
      <c r="BZ1123" s="39"/>
      <c r="CA1123" s="39"/>
      <c r="CB1123" s="39"/>
      <c r="CC1123" s="39"/>
      <c r="CD1123" s="39"/>
      <c r="CE1123" s="39"/>
      <c r="CF1123" s="39"/>
      <c r="CG1123" s="39"/>
      <c r="CH1123" s="39"/>
      <c r="CI1123" s="39"/>
      <c r="CJ1123" s="39"/>
      <c r="CK1123" s="39"/>
      <c r="CL1123" s="39"/>
      <c r="CM1123" s="39"/>
      <c r="CN1123" s="39"/>
      <c r="CO1123" s="39"/>
      <c r="CP1123" s="39"/>
      <c r="CQ1123" s="39"/>
      <c r="CR1123" s="39"/>
      <c r="CS1123" s="39"/>
    </row>
    <row r="1124" spans="1:97" s="22" customFormat="1" ht="12.75">
      <c r="A1124" s="43"/>
      <c r="G1124" s="43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9"/>
      <c r="BQ1124" s="39"/>
      <c r="BR1124" s="39"/>
      <c r="BS1124" s="39"/>
      <c r="BT1124" s="39"/>
      <c r="BU1124" s="39"/>
      <c r="BV1124" s="39"/>
      <c r="BW1124" s="39"/>
      <c r="BX1124" s="39"/>
      <c r="BY1124" s="39"/>
      <c r="BZ1124" s="39"/>
      <c r="CA1124" s="39"/>
      <c r="CB1124" s="39"/>
      <c r="CC1124" s="39"/>
      <c r="CD1124" s="39"/>
      <c r="CE1124" s="39"/>
      <c r="CF1124" s="39"/>
      <c r="CG1124" s="39"/>
      <c r="CH1124" s="39"/>
      <c r="CI1124" s="39"/>
      <c r="CJ1124" s="39"/>
      <c r="CK1124" s="39"/>
      <c r="CL1124" s="39"/>
      <c r="CM1124" s="39"/>
      <c r="CN1124" s="39"/>
      <c r="CO1124" s="39"/>
      <c r="CP1124" s="39"/>
      <c r="CQ1124" s="39"/>
      <c r="CR1124" s="39"/>
      <c r="CS1124" s="39"/>
    </row>
    <row r="1125" spans="1:97" s="22" customFormat="1" ht="12.75">
      <c r="A1125" s="43"/>
      <c r="G1125" s="43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9"/>
      <c r="BQ1125" s="39"/>
      <c r="BR1125" s="39"/>
      <c r="BS1125" s="39"/>
      <c r="BT1125" s="39"/>
      <c r="BU1125" s="39"/>
      <c r="BV1125" s="39"/>
      <c r="BW1125" s="39"/>
      <c r="BX1125" s="39"/>
      <c r="BY1125" s="39"/>
      <c r="BZ1125" s="39"/>
      <c r="CA1125" s="39"/>
      <c r="CB1125" s="39"/>
      <c r="CC1125" s="39"/>
      <c r="CD1125" s="39"/>
      <c r="CE1125" s="39"/>
      <c r="CF1125" s="39"/>
      <c r="CG1125" s="39"/>
      <c r="CH1125" s="39"/>
      <c r="CI1125" s="39"/>
      <c r="CJ1125" s="39"/>
      <c r="CK1125" s="39"/>
      <c r="CL1125" s="39"/>
      <c r="CM1125" s="39"/>
      <c r="CN1125" s="39"/>
      <c r="CO1125" s="39"/>
      <c r="CP1125" s="39"/>
      <c r="CQ1125" s="39"/>
      <c r="CR1125" s="39"/>
      <c r="CS1125" s="39"/>
    </row>
    <row r="1126" spans="1:97" s="22" customFormat="1" ht="12.75">
      <c r="A1126" s="43"/>
      <c r="G1126" s="43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9"/>
      <c r="BQ1126" s="39"/>
      <c r="BR1126" s="39"/>
      <c r="BS1126" s="39"/>
      <c r="BT1126" s="39"/>
      <c r="BU1126" s="39"/>
      <c r="BV1126" s="39"/>
      <c r="BW1126" s="39"/>
      <c r="BX1126" s="39"/>
      <c r="BY1126" s="39"/>
      <c r="BZ1126" s="39"/>
      <c r="CA1126" s="39"/>
      <c r="CB1126" s="39"/>
      <c r="CC1126" s="39"/>
      <c r="CD1126" s="39"/>
      <c r="CE1126" s="39"/>
      <c r="CF1126" s="39"/>
      <c r="CG1126" s="39"/>
      <c r="CH1126" s="39"/>
      <c r="CI1126" s="39"/>
      <c r="CJ1126" s="39"/>
      <c r="CK1126" s="39"/>
      <c r="CL1126" s="39"/>
      <c r="CM1126" s="39"/>
      <c r="CN1126" s="39"/>
      <c r="CO1126" s="39"/>
      <c r="CP1126" s="39"/>
      <c r="CQ1126" s="39"/>
      <c r="CR1126" s="39"/>
      <c r="CS1126" s="39"/>
    </row>
    <row r="1127" spans="1:97" s="22" customFormat="1" ht="12.75">
      <c r="A1127" s="43"/>
      <c r="G1127" s="43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9"/>
      <c r="BQ1127" s="39"/>
      <c r="BR1127" s="39"/>
      <c r="BS1127" s="39"/>
      <c r="BT1127" s="39"/>
      <c r="BU1127" s="39"/>
      <c r="BV1127" s="39"/>
      <c r="BW1127" s="39"/>
      <c r="BX1127" s="39"/>
      <c r="BY1127" s="39"/>
      <c r="BZ1127" s="39"/>
      <c r="CA1127" s="39"/>
      <c r="CB1127" s="39"/>
      <c r="CC1127" s="39"/>
      <c r="CD1127" s="39"/>
      <c r="CE1127" s="39"/>
      <c r="CF1127" s="39"/>
      <c r="CG1127" s="39"/>
      <c r="CH1127" s="39"/>
      <c r="CI1127" s="39"/>
      <c r="CJ1127" s="39"/>
      <c r="CK1127" s="39"/>
      <c r="CL1127" s="39"/>
      <c r="CM1127" s="39"/>
      <c r="CN1127" s="39"/>
      <c r="CO1127" s="39"/>
      <c r="CP1127" s="39"/>
      <c r="CQ1127" s="39"/>
      <c r="CR1127" s="39"/>
      <c r="CS1127" s="39"/>
    </row>
    <row r="1128" spans="1:97" s="22" customFormat="1" ht="12.75">
      <c r="A1128" s="43"/>
      <c r="G1128" s="43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9"/>
      <c r="BQ1128" s="39"/>
      <c r="BR1128" s="39"/>
      <c r="BS1128" s="39"/>
      <c r="BT1128" s="39"/>
      <c r="BU1128" s="39"/>
      <c r="BV1128" s="39"/>
      <c r="BW1128" s="39"/>
      <c r="BX1128" s="39"/>
      <c r="BY1128" s="39"/>
      <c r="BZ1128" s="39"/>
      <c r="CA1128" s="39"/>
      <c r="CB1128" s="39"/>
      <c r="CC1128" s="39"/>
      <c r="CD1128" s="39"/>
      <c r="CE1128" s="39"/>
      <c r="CF1128" s="39"/>
      <c r="CG1128" s="39"/>
      <c r="CH1128" s="39"/>
      <c r="CI1128" s="39"/>
      <c r="CJ1128" s="39"/>
      <c r="CK1128" s="39"/>
      <c r="CL1128" s="39"/>
      <c r="CM1128" s="39"/>
      <c r="CN1128" s="39"/>
      <c r="CO1128" s="39"/>
      <c r="CP1128" s="39"/>
      <c r="CQ1128" s="39"/>
      <c r="CR1128" s="39"/>
      <c r="CS1128" s="39"/>
    </row>
    <row r="1129" spans="1:97" s="22" customFormat="1" ht="12.75">
      <c r="A1129" s="43"/>
      <c r="G1129" s="43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9"/>
      <c r="BQ1129" s="39"/>
      <c r="BR1129" s="39"/>
      <c r="BS1129" s="39"/>
      <c r="BT1129" s="39"/>
      <c r="BU1129" s="39"/>
      <c r="BV1129" s="39"/>
      <c r="BW1129" s="39"/>
      <c r="BX1129" s="39"/>
      <c r="BY1129" s="39"/>
      <c r="BZ1129" s="39"/>
      <c r="CA1129" s="39"/>
      <c r="CB1129" s="39"/>
      <c r="CC1129" s="39"/>
      <c r="CD1129" s="39"/>
      <c r="CE1129" s="39"/>
      <c r="CF1129" s="39"/>
      <c r="CG1129" s="39"/>
      <c r="CH1129" s="39"/>
      <c r="CI1129" s="39"/>
      <c r="CJ1129" s="39"/>
      <c r="CK1129" s="39"/>
      <c r="CL1129" s="39"/>
      <c r="CM1129" s="39"/>
      <c r="CN1129" s="39"/>
      <c r="CO1129" s="39"/>
      <c r="CP1129" s="39"/>
      <c r="CQ1129" s="39"/>
      <c r="CR1129" s="39"/>
      <c r="CS1129" s="39"/>
    </row>
    <row r="1130" spans="1:97" s="22" customFormat="1" ht="12.75">
      <c r="A1130" s="43"/>
      <c r="G1130" s="43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39"/>
      <c r="BQ1130" s="39"/>
      <c r="BR1130" s="39"/>
      <c r="BS1130" s="39"/>
      <c r="BT1130" s="39"/>
      <c r="BU1130" s="39"/>
      <c r="BV1130" s="39"/>
      <c r="BW1130" s="39"/>
      <c r="BX1130" s="39"/>
      <c r="BY1130" s="39"/>
      <c r="BZ1130" s="39"/>
      <c r="CA1130" s="39"/>
      <c r="CB1130" s="39"/>
      <c r="CC1130" s="39"/>
      <c r="CD1130" s="39"/>
      <c r="CE1130" s="39"/>
      <c r="CF1130" s="39"/>
      <c r="CG1130" s="39"/>
      <c r="CH1130" s="39"/>
      <c r="CI1130" s="39"/>
      <c r="CJ1130" s="39"/>
      <c r="CK1130" s="39"/>
      <c r="CL1130" s="39"/>
      <c r="CM1130" s="39"/>
      <c r="CN1130" s="39"/>
      <c r="CO1130" s="39"/>
      <c r="CP1130" s="39"/>
      <c r="CQ1130" s="39"/>
      <c r="CR1130" s="39"/>
      <c r="CS1130" s="39"/>
    </row>
    <row r="1131" spans="1:97" s="22" customFormat="1" ht="12.75">
      <c r="A1131" s="43"/>
      <c r="G1131" s="43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9"/>
      <c r="BQ1131" s="39"/>
      <c r="BR1131" s="39"/>
      <c r="BS1131" s="39"/>
      <c r="BT1131" s="39"/>
      <c r="BU1131" s="39"/>
      <c r="BV1131" s="39"/>
      <c r="BW1131" s="39"/>
      <c r="BX1131" s="39"/>
      <c r="BY1131" s="39"/>
      <c r="BZ1131" s="39"/>
      <c r="CA1131" s="39"/>
      <c r="CB1131" s="39"/>
      <c r="CC1131" s="39"/>
      <c r="CD1131" s="39"/>
      <c r="CE1131" s="39"/>
      <c r="CF1131" s="39"/>
      <c r="CG1131" s="39"/>
      <c r="CH1131" s="39"/>
      <c r="CI1131" s="39"/>
      <c r="CJ1131" s="39"/>
      <c r="CK1131" s="39"/>
      <c r="CL1131" s="39"/>
      <c r="CM1131" s="39"/>
      <c r="CN1131" s="39"/>
      <c r="CO1131" s="39"/>
      <c r="CP1131" s="39"/>
      <c r="CQ1131" s="39"/>
      <c r="CR1131" s="39"/>
      <c r="CS1131" s="39"/>
    </row>
    <row r="1132" spans="1:97" s="22" customFormat="1" ht="12.75">
      <c r="A1132" s="43"/>
      <c r="G1132" s="43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9"/>
      <c r="BQ1132" s="39"/>
      <c r="BR1132" s="39"/>
      <c r="BS1132" s="39"/>
      <c r="BT1132" s="39"/>
      <c r="BU1132" s="39"/>
      <c r="BV1132" s="39"/>
      <c r="BW1132" s="39"/>
      <c r="BX1132" s="39"/>
      <c r="BY1132" s="39"/>
      <c r="BZ1132" s="39"/>
      <c r="CA1132" s="39"/>
      <c r="CB1132" s="39"/>
      <c r="CC1132" s="39"/>
      <c r="CD1132" s="39"/>
      <c r="CE1132" s="39"/>
      <c r="CF1132" s="39"/>
      <c r="CG1132" s="39"/>
      <c r="CH1132" s="39"/>
      <c r="CI1132" s="39"/>
      <c r="CJ1132" s="39"/>
      <c r="CK1132" s="39"/>
      <c r="CL1132" s="39"/>
      <c r="CM1132" s="39"/>
      <c r="CN1132" s="39"/>
      <c r="CO1132" s="39"/>
      <c r="CP1132" s="39"/>
      <c r="CQ1132" s="39"/>
      <c r="CR1132" s="39"/>
      <c r="CS1132" s="39"/>
    </row>
    <row r="1133" spans="1:97" s="22" customFormat="1" ht="12.75">
      <c r="A1133" s="43"/>
      <c r="G1133" s="43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9"/>
      <c r="BQ1133" s="39"/>
      <c r="BR1133" s="39"/>
      <c r="BS1133" s="39"/>
      <c r="BT1133" s="39"/>
      <c r="BU1133" s="39"/>
      <c r="BV1133" s="39"/>
      <c r="BW1133" s="39"/>
      <c r="BX1133" s="39"/>
      <c r="BY1133" s="39"/>
      <c r="BZ1133" s="39"/>
      <c r="CA1133" s="39"/>
      <c r="CB1133" s="39"/>
      <c r="CC1133" s="39"/>
      <c r="CD1133" s="39"/>
      <c r="CE1133" s="39"/>
      <c r="CF1133" s="39"/>
      <c r="CG1133" s="39"/>
      <c r="CH1133" s="39"/>
      <c r="CI1133" s="39"/>
      <c r="CJ1133" s="39"/>
      <c r="CK1133" s="39"/>
      <c r="CL1133" s="39"/>
      <c r="CM1133" s="39"/>
      <c r="CN1133" s="39"/>
      <c r="CO1133" s="39"/>
      <c r="CP1133" s="39"/>
      <c r="CQ1133" s="39"/>
      <c r="CR1133" s="39"/>
      <c r="CS1133" s="39"/>
    </row>
    <row r="1134" spans="1:97" s="22" customFormat="1" ht="12.75">
      <c r="A1134" s="43"/>
      <c r="G1134" s="43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39"/>
      <c r="BQ1134" s="39"/>
      <c r="BR1134" s="39"/>
      <c r="BS1134" s="39"/>
      <c r="BT1134" s="39"/>
      <c r="BU1134" s="39"/>
      <c r="BV1134" s="39"/>
      <c r="BW1134" s="39"/>
      <c r="BX1134" s="39"/>
      <c r="BY1134" s="39"/>
      <c r="BZ1134" s="39"/>
      <c r="CA1134" s="39"/>
      <c r="CB1134" s="39"/>
      <c r="CC1134" s="39"/>
      <c r="CD1134" s="39"/>
      <c r="CE1134" s="39"/>
      <c r="CF1134" s="39"/>
      <c r="CG1134" s="39"/>
      <c r="CH1134" s="39"/>
      <c r="CI1134" s="39"/>
      <c r="CJ1134" s="39"/>
      <c r="CK1134" s="39"/>
      <c r="CL1134" s="39"/>
      <c r="CM1134" s="39"/>
      <c r="CN1134" s="39"/>
      <c r="CO1134" s="39"/>
      <c r="CP1134" s="39"/>
      <c r="CQ1134" s="39"/>
      <c r="CR1134" s="39"/>
      <c r="CS1134" s="39"/>
    </row>
    <row r="1135" spans="1:97" s="22" customFormat="1" ht="12.75">
      <c r="A1135" s="43"/>
      <c r="G1135" s="43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9"/>
      <c r="BQ1135" s="39"/>
      <c r="BR1135" s="39"/>
      <c r="BS1135" s="39"/>
      <c r="BT1135" s="39"/>
      <c r="BU1135" s="39"/>
      <c r="BV1135" s="39"/>
      <c r="BW1135" s="39"/>
      <c r="BX1135" s="39"/>
      <c r="BY1135" s="39"/>
      <c r="BZ1135" s="39"/>
      <c r="CA1135" s="39"/>
      <c r="CB1135" s="39"/>
      <c r="CC1135" s="39"/>
      <c r="CD1135" s="39"/>
      <c r="CE1135" s="39"/>
      <c r="CF1135" s="39"/>
      <c r="CG1135" s="39"/>
      <c r="CH1135" s="39"/>
      <c r="CI1135" s="39"/>
      <c r="CJ1135" s="39"/>
      <c r="CK1135" s="39"/>
      <c r="CL1135" s="39"/>
      <c r="CM1135" s="39"/>
      <c r="CN1135" s="39"/>
      <c r="CO1135" s="39"/>
      <c r="CP1135" s="39"/>
      <c r="CQ1135" s="39"/>
      <c r="CR1135" s="39"/>
      <c r="CS1135" s="39"/>
    </row>
    <row r="1136" spans="1:97" s="22" customFormat="1" ht="12.75">
      <c r="A1136" s="43"/>
      <c r="G1136" s="43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9"/>
      <c r="BQ1136" s="39"/>
      <c r="BR1136" s="39"/>
      <c r="BS1136" s="39"/>
      <c r="BT1136" s="39"/>
      <c r="BU1136" s="39"/>
      <c r="BV1136" s="39"/>
      <c r="BW1136" s="39"/>
      <c r="BX1136" s="39"/>
      <c r="BY1136" s="39"/>
      <c r="BZ1136" s="39"/>
      <c r="CA1136" s="39"/>
      <c r="CB1136" s="39"/>
      <c r="CC1136" s="39"/>
      <c r="CD1136" s="39"/>
      <c r="CE1136" s="39"/>
      <c r="CF1136" s="39"/>
      <c r="CG1136" s="39"/>
      <c r="CH1136" s="39"/>
      <c r="CI1136" s="39"/>
      <c r="CJ1136" s="39"/>
      <c r="CK1136" s="39"/>
      <c r="CL1136" s="39"/>
      <c r="CM1136" s="39"/>
      <c r="CN1136" s="39"/>
      <c r="CO1136" s="39"/>
      <c r="CP1136" s="39"/>
      <c r="CQ1136" s="39"/>
      <c r="CR1136" s="39"/>
      <c r="CS1136" s="39"/>
    </row>
    <row r="1137" spans="1:97" s="22" customFormat="1" ht="12.75">
      <c r="A1137" s="43"/>
      <c r="G1137" s="43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39"/>
      <c r="BQ1137" s="39"/>
      <c r="BR1137" s="39"/>
      <c r="BS1137" s="39"/>
      <c r="BT1137" s="39"/>
      <c r="BU1137" s="39"/>
      <c r="BV1137" s="39"/>
      <c r="BW1137" s="39"/>
      <c r="BX1137" s="39"/>
      <c r="BY1137" s="39"/>
      <c r="BZ1137" s="39"/>
      <c r="CA1137" s="39"/>
      <c r="CB1137" s="39"/>
      <c r="CC1137" s="39"/>
      <c r="CD1137" s="39"/>
      <c r="CE1137" s="39"/>
      <c r="CF1137" s="39"/>
      <c r="CG1137" s="39"/>
      <c r="CH1137" s="39"/>
      <c r="CI1137" s="39"/>
      <c r="CJ1137" s="39"/>
      <c r="CK1137" s="39"/>
      <c r="CL1137" s="39"/>
      <c r="CM1137" s="39"/>
      <c r="CN1137" s="39"/>
      <c r="CO1137" s="39"/>
      <c r="CP1137" s="39"/>
      <c r="CQ1137" s="39"/>
      <c r="CR1137" s="39"/>
      <c r="CS1137" s="39"/>
    </row>
    <row r="1138" spans="1:97" s="22" customFormat="1" ht="12.75">
      <c r="A1138" s="43"/>
      <c r="G1138" s="43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9"/>
      <c r="BQ1138" s="39"/>
      <c r="BR1138" s="39"/>
      <c r="BS1138" s="39"/>
      <c r="BT1138" s="39"/>
      <c r="BU1138" s="39"/>
      <c r="BV1138" s="39"/>
      <c r="BW1138" s="39"/>
      <c r="BX1138" s="39"/>
      <c r="BY1138" s="39"/>
      <c r="BZ1138" s="39"/>
      <c r="CA1138" s="39"/>
      <c r="CB1138" s="39"/>
      <c r="CC1138" s="39"/>
      <c r="CD1138" s="39"/>
      <c r="CE1138" s="39"/>
      <c r="CF1138" s="39"/>
      <c r="CG1138" s="39"/>
      <c r="CH1138" s="39"/>
      <c r="CI1138" s="39"/>
      <c r="CJ1138" s="39"/>
      <c r="CK1138" s="39"/>
      <c r="CL1138" s="39"/>
      <c r="CM1138" s="39"/>
      <c r="CN1138" s="39"/>
      <c r="CO1138" s="39"/>
      <c r="CP1138" s="39"/>
      <c r="CQ1138" s="39"/>
      <c r="CR1138" s="39"/>
      <c r="CS1138" s="39"/>
    </row>
    <row r="1139" spans="1:97" s="22" customFormat="1" ht="12.75">
      <c r="A1139" s="43"/>
      <c r="G1139" s="43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9"/>
      <c r="BQ1139" s="39"/>
      <c r="BR1139" s="39"/>
      <c r="BS1139" s="39"/>
      <c r="BT1139" s="39"/>
      <c r="BU1139" s="39"/>
      <c r="BV1139" s="39"/>
      <c r="BW1139" s="39"/>
      <c r="BX1139" s="39"/>
      <c r="BY1139" s="39"/>
      <c r="BZ1139" s="39"/>
      <c r="CA1139" s="39"/>
      <c r="CB1139" s="39"/>
      <c r="CC1139" s="39"/>
      <c r="CD1139" s="39"/>
      <c r="CE1139" s="39"/>
      <c r="CF1139" s="39"/>
      <c r="CG1139" s="39"/>
      <c r="CH1139" s="39"/>
      <c r="CI1139" s="39"/>
      <c r="CJ1139" s="39"/>
      <c r="CK1139" s="39"/>
      <c r="CL1139" s="39"/>
      <c r="CM1139" s="39"/>
      <c r="CN1139" s="39"/>
      <c r="CO1139" s="39"/>
      <c r="CP1139" s="39"/>
      <c r="CQ1139" s="39"/>
      <c r="CR1139" s="39"/>
      <c r="CS1139" s="39"/>
    </row>
    <row r="1140" spans="1:97" s="22" customFormat="1" ht="12.75">
      <c r="A1140" s="43"/>
      <c r="G1140" s="43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9"/>
      <c r="BQ1140" s="39"/>
      <c r="BR1140" s="39"/>
      <c r="BS1140" s="39"/>
      <c r="BT1140" s="39"/>
      <c r="BU1140" s="39"/>
      <c r="BV1140" s="39"/>
      <c r="BW1140" s="39"/>
      <c r="BX1140" s="39"/>
      <c r="BY1140" s="39"/>
      <c r="BZ1140" s="39"/>
      <c r="CA1140" s="39"/>
      <c r="CB1140" s="39"/>
      <c r="CC1140" s="39"/>
      <c r="CD1140" s="39"/>
      <c r="CE1140" s="39"/>
      <c r="CF1140" s="39"/>
      <c r="CG1140" s="39"/>
      <c r="CH1140" s="39"/>
      <c r="CI1140" s="39"/>
      <c r="CJ1140" s="39"/>
      <c r="CK1140" s="39"/>
      <c r="CL1140" s="39"/>
      <c r="CM1140" s="39"/>
      <c r="CN1140" s="39"/>
      <c r="CO1140" s="39"/>
      <c r="CP1140" s="39"/>
      <c r="CQ1140" s="39"/>
      <c r="CR1140" s="39"/>
      <c r="CS1140" s="39"/>
    </row>
    <row r="1141" spans="1:97" s="22" customFormat="1" ht="12.75">
      <c r="A1141" s="43"/>
      <c r="G1141" s="43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9"/>
      <c r="BQ1141" s="39"/>
      <c r="BR1141" s="39"/>
      <c r="BS1141" s="39"/>
      <c r="BT1141" s="39"/>
      <c r="BU1141" s="39"/>
      <c r="BV1141" s="39"/>
      <c r="BW1141" s="39"/>
      <c r="BX1141" s="39"/>
      <c r="BY1141" s="39"/>
      <c r="BZ1141" s="39"/>
      <c r="CA1141" s="39"/>
      <c r="CB1141" s="39"/>
      <c r="CC1141" s="39"/>
      <c r="CD1141" s="39"/>
      <c r="CE1141" s="39"/>
      <c r="CF1141" s="39"/>
      <c r="CG1141" s="39"/>
      <c r="CH1141" s="39"/>
      <c r="CI1141" s="39"/>
      <c r="CJ1141" s="39"/>
      <c r="CK1141" s="39"/>
      <c r="CL1141" s="39"/>
      <c r="CM1141" s="39"/>
      <c r="CN1141" s="39"/>
      <c r="CO1141" s="39"/>
      <c r="CP1141" s="39"/>
      <c r="CQ1141" s="39"/>
      <c r="CR1141" s="39"/>
      <c r="CS1141" s="39"/>
    </row>
    <row r="1142" spans="1:97" s="22" customFormat="1" ht="12.75">
      <c r="A1142" s="43"/>
      <c r="G1142" s="43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39"/>
      <c r="BQ1142" s="39"/>
      <c r="BR1142" s="39"/>
      <c r="BS1142" s="39"/>
      <c r="BT1142" s="39"/>
      <c r="BU1142" s="39"/>
      <c r="BV1142" s="39"/>
      <c r="BW1142" s="39"/>
      <c r="BX1142" s="39"/>
      <c r="BY1142" s="39"/>
      <c r="BZ1142" s="39"/>
      <c r="CA1142" s="39"/>
      <c r="CB1142" s="39"/>
      <c r="CC1142" s="39"/>
      <c r="CD1142" s="39"/>
      <c r="CE1142" s="39"/>
      <c r="CF1142" s="39"/>
      <c r="CG1142" s="39"/>
      <c r="CH1142" s="39"/>
      <c r="CI1142" s="39"/>
      <c r="CJ1142" s="39"/>
      <c r="CK1142" s="39"/>
      <c r="CL1142" s="39"/>
      <c r="CM1142" s="39"/>
      <c r="CN1142" s="39"/>
      <c r="CO1142" s="39"/>
      <c r="CP1142" s="39"/>
      <c r="CQ1142" s="39"/>
      <c r="CR1142" s="39"/>
      <c r="CS1142" s="39"/>
    </row>
    <row r="1143" spans="1:97" s="22" customFormat="1" ht="12.75">
      <c r="A1143" s="43"/>
      <c r="G1143" s="43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9"/>
      <c r="BQ1143" s="39"/>
      <c r="BR1143" s="39"/>
      <c r="BS1143" s="39"/>
      <c r="BT1143" s="39"/>
      <c r="BU1143" s="39"/>
      <c r="BV1143" s="39"/>
      <c r="BW1143" s="39"/>
      <c r="BX1143" s="39"/>
      <c r="BY1143" s="39"/>
      <c r="BZ1143" s="39"/>
      <c r="CA1143" s="39"/>
      <c r="CB1143" s="39"/>
      <c r="CC1143" s="39"/>
      <c r="CD1143" s="39"/>
      <c r="CE1143" s="39"/>
      <c r="CF1143" s="39"/>
      <c r="CG1143" s="39"/>
      <c r="CH1143" s="39"/>
      <c r="CI1143" s="39"/>
      <c r="CJ1143" s="39"/>
      <c r="CK1143" s="39"/>
      <c r="CL1143" s="39"/>
      <c r="CM1143" s="39"/>
      <c r="CN1143" s="39"/>
      <c r="CO1143" s="39"/>
      <c r="CP1143" s="39"/>
      <c r="CQ1143" s="39"/>
      <c r="CR1143" s="39"/>
      <c r="CS1143" s="39"/>
    </row>
    <row r="1144" spans="1:97" s="22" customFormat="1" ht="12.75">
      <c r="A1144" s="43"/>
      <c r="G1144" s="43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9"/>
      <c r="BQ1144" s="39"/>
      <c r="BR1144" s="39"/>
      <c r="BS1144" s="39"/>
      <c r="BT1144" s="39"/>
      <c r="BU1144" s="39"/>
      <c r="BV1144" s="39"/>
      <c r="BW1144" s="39"/>
      <c r="BX1144" s="39"/>
      <c r="BY1144" s="39"/>
      <c r="BZ1144" s="39"/>
      <c r="CA1144" s="39"/>
      <c r="CB1144" s="39"/>
      <c r="CC1144" s="39"/>
      <c r="CD1144" s="39"/>
      <c r="CE1144" s="39"/>
      <c r="CF1144" s="39"/>
      <c r="CG1144" s="39"/>
      <c r="CH1144" s="39"/>
      <c r="CI1144" s="39"/>
      <c r="CJ1144" s="39"/>
      <c r="CK1144" s="39"/>
      <c r="CL1144" s="39"/>
      <c r="CM1144" s="39"/>
      <c r="CN1144" s="39"/>
      <c r="CO1144" s="39"/>
      <c r="CP1144" s="39"/>
      <c r="CQ1144" s="39"/>
      <c r="CR1144" s="39"/>
      <c r="CS1144" s="39"/>
    </row>
    <row r="1145" spans="1:97" s="22" customFormat="1" ht="12.75">
      <c r="A1145" s="43"/>
      <c r="G1145" s="43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9"/>
      <c r="BQ1145" s="39"/>
      <c r="BR1145" s="39"/>
      <c r="BS1145" s="39"/>
      <c r="BT1145" s="39"/>
      <c r="BU1145" s="39"/>
      <c r="BV1145" s="39"/>
      <c r="BW1145" s="39"/>
      <c r="BX1145" s="39"/>
      <c r="BY1145" s="39"/>
      <c r="BZ1145" s="39"/>
      <c r="CA1145" s="39"/>
      <c r="CB1145" s="39"/>
      <c r="CC1145" s="39"/>
      <c r="CD1145" s="39"/>
      <c r="CE1145" s="39"/>
      <c r="CF1145" s="39"/>
      <c r="CG1145" s="39"/>
      <c r="CH1145" s="39"/>
      <c r="CI1145" s="39"/>
      <c r="CJ1145" s="39"/>
      <c r="CK1145" s="39"/>
      <c r="CL1145" s="39"/>
      <c r="CM1145" s="39"/>
      <c r="CN1145" s="39"/>
      <c r="CO1145" s="39"/>
      <c r="CP1145" s="39"/>
      <c r="CQ1145" s="39"/>
      <c r="CR1145" s="39"/>
      <c r="CS1145" s="39"/>
    </row>
    <row r="1146" spans="1:97" s="22" customFormat="1" ht="12.75">
      <c r="A1146" s="43"/>
      <c r="G1146" s="43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39"/>
      <c r="BQ1146" s="39"/>
      <c r="BR1146" s="39"/>
      <c r="BS1146" s="39"/>
      <c r="BT1146" s="39"/>
      <c r="BU1146" s="39"/>
      <c r="BV1146" s="39"/>
      <c r="BW1146" s="39"/>
      <c r="BX1146" s="39"/>
      <c r="BY1146" s="39"/>
      <c r="BZ1146" s="39"/>
      <c r="CA1146" s="39"/>
      <c r="CB1146" s="39"/>
      <c r="CC1146" s="39"/>
      <c r="CD1146" s="39"/>
      <c r="CE1146" s="39"/>
      <c r="CF1146" s="39"/>
      <c r="CG1146" s="39"/>
      <c r="CH1146" s="39"/>
      <c r="CI1146" s="39"/>
      <c r="CJ1146" s="39"/>
      <c r="CK1146" s="39"/>
      <c r="CL1146" s="39"/>
      <c r="CM1146" s="39"/>
      <c r="CN1146" s="39"/>
      <c r="CO1146" s="39"/>
      <c r="CP1146" s="39"/>
      <c r="CQ1146" s="39"/>
      <c r="CR1146" s="39"/>
      <c r="CS1146" s="39"/>
    </row>
    <row r="1147" spans="1:97" s="22" customFormat="1" ht="12.75">
      <c r="A1147" s="43"/>
      <c r="G1147" s="43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39"/>
      <c r="BQ1147" s="39"/>
      <c r="BR1147" s="39"/>
      <c r="BS1147" s="39"/>
      <c r="BT1147" s="39"/>
      <c r="BU1147" s="39"/>
      <c r="BV1147" s="39"/>
      <c r="BW1147" s="39"/>
      <c r="BX1147" s="39"/>
      <c r="BY1147" s="39"/>
      <c r="BZ1147" s="39"/>
      <c r="CA1147" s="39"/>
      <c r="CB1147" s="39"/>
      <c r="CC1147" s="39"/>
      <c r="CD1147" s="39"/>
      <c r="CE1147" s="39"/>
      <c r="CF1147" s="39"/>
      <c r="CG1147" s="39"/>
      <c r="CH1147" s="39"/>
      <c r="CI1147" s="39"/>
      <c r="CJ1147" s="39"/>
      <c r="CK1147" s="39"/>
      <c r="CL1147" s="39"/>
      <c r="CM1147" s="39"/>
      <c r="CN1147" s="39"/>
      <c r="CO1147" s="39"/>
      <c r="CP1147" s="39"/>
      <c r="CQ1147" s="39"/>
      <c r="CR1147" s="39"/>
      <c r="CS1147" s="39"/>
    </row>
    <row r="1148" spans="1:97" s="22" customFormat="1" ht="12.75">
      <c r="A1148" s="43"/>
      <c r="G1148" s="43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9"/>
      <c r="BQ1148" s="39"/>
      <c r="BR1148" s="39"/>
      <c r="BS1148" s="39"/>
      <c r="BT1148" s="39"/>
      <c r="BU1148" s="39"/>
      <c r="BV1148" s="39"/>
      <c r="BW1148" s="39"/>
      <c r="BX1148" s="39"/>
      <c r="BY1148" s="39"/>
      <c r="BZ1148" s="39"/>
      <c r="CA1148" s="39"/>
      <c r="CB1148" s="39"/>
      <c r="CC1148" s="39"/>
      <c r="CD1148" s="39"/>
      <c r="CE1148" s="39"/>
      <c r="CF1148" s="39"/>
      <c r="CG1148" s="39"/>
      <c r="CH1148" s="39"/>
      <c r="CI1148" s="39"/>
      <c r="CJ1148" s="39"/>
      <c r="CK1148" s="39"/>
      <c r="CL1148" s="39"/>
      <c r="CM1148" s="39"/>
      <c r="CN1148" s="39"/>
      <c r="CO1148" s="39"/>
      <c r="CP1148" s="39"/>
      <c r="CQ1148" s="39"/>
      <c r="CR1148" s="39"/>
      <c r="CS1148" s="39"/>
    </row>
    <row r="1149" spans="1:97" s="22" customFormat="1" ht="12.75">
      <c r="A1149" s="43"/>
      <c r="G1149" s="43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39"/>
      <c r="BQ1149" s="39"/>
      <c r="BR1149" s="39"/>
      <c r="BS1149" s="39"/>
      <c r="BT1149" s="39"/>
      <c r="BU1149" s="39"/>
      <c r="BV1149" s="39"/>
      <c r="BW1149" s="39"/>
      <c r="BX1149" s="39"/>
      <c r="BY1149" s="39"/>
      <c r="BZ1149" s="39"/>
      <c r="CA1149" s="39"/>
      <c r="CB1149" s="39"/>
      <c r="CC1149" s="39"/>
      <c r="CD1149" s="39"/>
      <c r="CE1149" s="39"/>
      <c r="CF1149" s="39"/>
      <c r="CG1149" s="39"/>
      <c r="CH1149" s="39"/>
      <c r="CI1149" s="39"/>
      <c r="CJ1149" s="39"/>
      <c r="CK1149" s="39"/>
      <c r="CL1149" s="39"/>
      <c r="CM1149" s="39"/>
      <c r="CN1149" s="39"/>
      <c r="CO1149" s="39"/>
      <c r="CP1149" s="39"/>
      <c r="CQ1149" s="39"/>
      <c r="CR1149" s="39"/>
      <c r="CS1149" s="39"/>
    </row>
    <row r="1150" spans="1:97" s="22" customFormat="1" ht="12.75">
      <c r="A1150" s="43"/>
      <c r="G1150" s="43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9"/>
      <c r="BQ1150" s="39"/>
      <c r="BR1150" s="39"/>
      <c r="BS1150" s="39"/>
      <c r="BT1150" s="39"/>
      <c r="BU1150" s="39"/>
      <c r="BV1150" s="39"/>
      <c r="BW1150" s="39"/>
      <c r="BX1150" s="39"/>
      <c r="BY1150" s="39"/>
      <c r="BZ1150" s="39"/>
      <c r="CA1150" s="39"/>
      <c r="CB1150" s="39"/>
      <c r="CC1150" s="39"/>
      <c r="CD1150" s="39"/>
      <c r="CE1150" s="39"/>
      <c r="CF1150" s="39"/>
      <c r="CG1150" s="39"/>
      <c r="CH1150" s="39"/>
      <c r="CI1150" s="39"/>
      <c r="CJ1150" s="39"/>
      <c r="CK1150" s="39"/>
      <c r="CL1150" s="39"/>
      <c r="CM1150" s="39"/>
      <c r="CN1150" s="39"/>
      <c r="CO1150" s="39"/>
      <c r="CP1150" s="39"/>
      <c r="CQ1150" s="39"/>
      <c r="CR1150" s="39"/>
      <c r="CS1150" s="39"/>
    </row>
    <row r="1151" spans="1:97" s="22" customFormat="1" ht="12.75">
      <c r="A1151" s="43"/>
      <c r="G1151" s="43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39"/>
      <c r="BQ1151" s="39"/>
      <c r="BR1151" s="39"/>
      <c r="BS1151" s="39"/>
      <c r="BT1151" s="39"/>
      <c r="BU1151" s="39"/>
      <c r="BV1151" s="39"/>
      <c r="BW1151" s="39"/>
      <c r="BX1151" s="39"/>
      <c r="BY1151" s="39"/>
      <c r="BZ1151" s="39"/>
      <c r="CA1151" s="39"/>
      <c r="CB1151" s="39"/>
      <c r="CC1151" s="39"/>
      <c r="CD1151" s="39"/>
      <c r="CE1151" s="39"/>
      <c r="CF1151" s="39"/>
      <c r="CG1151" s="39"/>
      <c r="CH1151" s="39"/>
      <c r="CI1151" s="39"/>
      <c r="CJ1151" s="39"/>
      <c r="CK1151" s="39"/>
      <c r="CL1151" s="39"/>
      <c r="CM1151" s="39"/>
      <c r="CN1151" s="39"/>
      <c r="CO1151" s="39"/>
      <c r="CP1151" s="39"/>
      <c r="CQ1151" s="39"/>
      <c r="CR1151" s="39"/>
      <c r="CS1151" s="39"/>
    </row>
    <row r="1152" spans="1:97" s="22" customFormat="1" ht="12.75">
      <c r="A1152" s="43"/>
      <c r="G1152" s="43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9"/>
      <c r="BQ1152" s="39"/>
      <c r="BR1152" s="39"/>
      <c r="BS1152" s="39"/>
      <c r="BT1152" s="39"/>
      <c r="BU1152" s="39"/>
      <c r="BV1152" s="39"/>
      <c r="BW1152" s="39"/>
      <c r="BX1152" s="39"/>
      <c r="BY1152" s="39"/>
      <c r="BZ1152" s="39"/>
      <c r="CA1152" s="39"/>
      <c r="CB1152" s="39"/>
      <c r="CC1152" s="39"/>
      <c r="CD1152" s="39"/>
      <c r="CE1152" s="39"/>
      <c r="CF1152" s="39"/>
      <c r="CG1152" s="39"/>
      <c r="CH1152" s="39"/>
      <c r="CI1152" s="39"/>
      <c r="CJ1152" s="39"/>
      <c r="CK1152" s="39"/>
      <c r="CL1152" s="39"/>
      <c r="CM1152" s="39"/>
      <c r="CN1152" s="39"/>
      <c r="CO1152" s="39"/>
      <c r="CP1152" s="39"/>
      <c r="CQ1152" s="39"/>
      <c r="CR1152" s="39"/>
      <c r="CS1152" s="39"/>
    </row>
    <row r="1153" spans="1:97" s="22" customFormat="1" ht="12.75">
      <c r="A1153" s="43"/>
      <c r="G1153" s="43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9"/>
      <c r="BQ1153" s="39"/>
      <c r="BR1153" s="39"/>
      <c r="BS1153" s="39"/>
      <c r="BT1153" s="39"/>
      <c r="BU1153" s="39"/>
      <c r="BV1153" s="39"/>
      <c r="BW1153" s="39"/>
      <c r="BX1153" s="39"/>
      <c r="BY1153" s="39"/>
      <c r="BZ1153" s="39"/>
      <c r="CA1153" s="39"/>
      <c r="CB1153" s="39"/>
      <c r="CC1153" s="39"/>
      <c r="CD1153" s="39"/>
      <c r="CE1153" s="39"/>
      <c r="CF1153" s="39"/>
      <c r="CG1153" s="39"/>
      <c r="CH1153" s="39"/>
      <c r="CI1153" s="39"/>
      <c r="CJ1153" s="39"/>
      <c r="CK1153" s="39"/>
      <c r="CL1153" s="39"/>
      <c r="CM1153" s="39"/>
      <c r="CN1153" s="39"/>
      <c r="CO1153" s="39"/>
      <c r="CP1153" s="39"/>
      <c r="CQ1153" s="39"/>
      <c r="CR1153" s="39"/>
      <c r="CS1153" s="39"/>
    </row>
    <row r="1154" spans="1:97" s="22" customFormat="1" ht="12.75">
      <c r="A1154" s="43"/>
      <c r="G1154" s="43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9"/>
      <c r="BQ1154" s="39"/>
      <c r="BR1154" s="39"/>
      <c r="BS1154" s="39"/>
      <c r="BT1154" s="39"/>
      <c r="BU1154" s="39"/>
      <c r="BV1154" s="39"/>
      <c r="BW1154" s="39"/>
      <c r="BX1154" s="39"/>
      <c r="BY1154" s="39"/>
      <c r="BZ1154" s="39"/>
      <c r="CA1154" s="39"/>
      <c r="CB1154" s="39"/>
      <c r="CC1154" s="39"/>
      <c r="CD1154" s="39"/>
      <c r="CE1154" s="39"/>
      <c r="CF1154" s="39"/>
      <c r="CG1154" s="39"/>
      <c r="CH1154" s="39"/>
      <c r="CI1154" s="39"/>
      <c r="CJ1154" s="39"/>
      <c r="CK1154" s="39"/>
      <c r="CL1154" s="39"/>
      <c r="CM1154" s="39"/>
      <c r="CN1154" s="39"/>
      <c r="CO1154" s="39"/>
      <c r="CP1154" s="39"/>
      <c r="CQ1154" s="39"/>
      <c r="CR1154" s="39"/>
      <c r="CS1154" s="39"/>
    </row>
    <row r="1155" spans="1:97" s="22" customFormat="1" ht="12.75">
      <c r="A1155" s="43"/>
      <c r="G1155" s="43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9"/>
      <c r="BQ1155" s="39"/>
      <c r="BR1155" s="39"/>
      <c r="BS1155" s="39"/>
      <c r="BT1155" s="39"/>
      <c r="BU1155" s="39"/>
      <c r="BV1155" s="39"/>
      <c r="BW1155" s="39"/>
      <c r="BX1155" s="39"/>
      <c r="BY1155" s="39"/>
      <c r="BZ1155" s="39"/>
      <c r="CA1155" s="39"/>
      <c r="CB1155" s="39"/>
      <c r="CC1155" s="39"/>
      <c r="CD1155" s="39"/>
      <c r="CE1155" s="39"/>
      <c r="CF1155" s="39"/>
      <c r="CG1155" s="39"/>
      <c r="CH1155" s="39"/>
      <c r="CI1155" s="39"/>
      <c r="CJ1155" s="39"/>
      <c r="CK1155" s="39"/>
      <c r="CL1155" s="39"/>
      <c r="CM1155" s="39"/>
      <c r="CN1155" s="39"/>
      <c r="CO1155" s="39"/>
      <c r="CP1155" s="39"/>
      <c r="CQ1155" s="39"/>
      <c r="CR1155" s="39"/>
      <c r="CS1155" s="39"/>
    </row>
    <row r="1156" spans="1:97" s="22" customFormat="1" ht="12.75">
      <c r="A1156" s="43"/>
      <c r="G1156" s="43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9"/>
      <c r="BQ1156" s="39"/>
      <c r="BR1156" s="39"/>
      <c r="BS1156" s="39"/>
      <c r="BT1156" s="39"/>
      <c r="BU1156" s="39"/>
      <c r="BV1156" s="39"/>
      <c r="BW1156" s="39"/>
      <c r="BX1156" s="39"/>
      <c r="BY1156" s="39"/>
      <c r="BZ1156" s="39"/>
      <c r="CA1156" s="39"/>
      <c r="CB1156" s="39"/>
      <c r="CC1156" s="39"/>
      <c r="CD1156" s="39"/>
      <c r="CE1156" s="39"/>
      <c r="CF1156" s="39"/>
      <c r="CG1156" s="39"/>
      <c r="CH1156" s="39"/>
      <c r="CI1156" s="39"/>
      <c r="CJ1156" s="39"/>
      <c r="CK1156" s="39"/>
      <c r="CL1156" s="39"/>
      <c r="CM1156" s="39"/>
      <c r="CN1156" s="39"/>
      <c r="CO1156" s="39"/>
      <c r="CP1156" s="39"/>
      <c r="CQ1156" s="39"/>
      <c r="CR1156" s="39"/>
      <c r="CS1156" s="39"/>
    </row>
    <row r="1157" spans="1:97" s="22" customFormat="1" ht="12.75">
      <c r="A1157" s="43"/>
      <c r="G1157" s="43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9"/>
      <c r="BQ1157" s="39"/>
      <c r="BR1157" s="39"/>
      <c r="BS1157" s="39"/>
      <c r="BT1157" s="39"/>
      <c r="BU1157" s="39"/>
      <c r="BV1157" s="39"/>
      <c r="BW1157" s="39"/>
      <c r="BX1157" s="39"/>
      <c r="BY1157" s="39"/>
      <c r="BZ1157" s="39"/>
      <c r="CA1157" s="39"/>
      <c r="CB1157" s="39"/>
      <c r="CC1157" s="39"/>
      <c r="CD1157" s="39"/>
      <c r="CE1157" s="39"/>
      <c r="CF1157" s="39"/>
      <c r="CG1157" s="39"/>
      <c r="CH1157" s="39"/>
      <c r="CI1157" s="39"/>
      <c r="CJ1157" s="39"/>
      <c r="CK1157" s="39"/>
      <c r="CL1157" s="39"/>
      <c r="CM1157" s="39"/>
      <c r="CN1157" s="39"/>
      <c r="CO1157" s="39"/>
      <c r="CP1157" s="39"/>
      <c r="CQ1157" s="39"/>
      <c r="CR1157" s="39"/>
      <c r="CS1157" s="39"/>
    </row>
    <row r="1158" spans="1:97" s="22" customFormat="1" ht="12.75">
      <c r="A1158" s="43"/>
      <c r="G1158" s="43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9"/>
      <c r="BQ1158" s="39"/>
      <c r="BR1158" s="39"/>
      <c r="BS1158" s="39"/>
      <c r="BT1158" s="39"/>
      <c r="BU1158" s="39"/>
      <c r="BV1158" s="39"/>
      <c r="BW1158" s="39"/>
      <c r="BX1158" s="39"/>
      <c r="BY1158" s="39"/>
      <c r="BZ1158" s="39"/>
      <c r="CA1158" s="39"/>
      <c r="CB1158" s="39"/>
      <c r="CC1158" s="39"/>
      <c r="CD1158" s="39"/>
      <c r="CE1158" s="39"/>
      <c r="CF1158" s="39"/>
      <c r="CG1158" s="39"/>
      <c r="CH1158" s="39"/>
      <c r="CI1158" s="39"/>
      <c r="CJ1158" s="39"/>
      <c r="CK1158" s="39"/>
      <c r="CL1158" s="39"/>
      <c r="CM1158" s="39"/>
      <c r="CN1158" s="39"/>
      <c r="CO1158" s="39"/>
      <c r="CP1158" s="39"/>
      <c r="CQ1158" s="39"/>
      <c r="CR1158" s="39"/>
      <c r="CS1158" s="39"/>
    </row>
    <row r="1159" spans="1:97" s="22" customFormat="1" ht="12.75">
      <c r="A1159" s="43"/>
      <c r="G1159" s="43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9"/>
      <c r="BQ1159" s="39"/>
      <c r="BR1159" s="39"/>
      <c r="BS1159" s="39"/>
      <c r="BT1159" s="39"/>
      <c r="BU1159" s="39"/>
      <c r="BV1159" s="39"/>
      <c r="BW1159" s="39"/>
      <c r="BX1159" s="39"/>
      <c r="BY1159" s="39"/>
      <c r="BZ1159" s="39"/>
      <c r="CA1159" s="39"/>
      <c r="CB1159" s="39"/>
      <c r="CC1159" s="39"/>
      <c r="CD1159" s="39"/>
      <c r="CE1159" s="39"/>
      <c r="CF1159" s="39"/>
      <c r="CG1159" s="39"/>
      <c r="CH1159" s="39"/>
      <c r="CI1159" s="39"/>
      <c r="CJ1159" s="39"/>
      <c r="CK1159" s="39"/>
      <c r="CL1159" s="39"/>
      <c r="CM1159" s="39"/>
      <c r="CN1159" s="39"/>
      <c r="CO1159" s="39"/>
      <c r="CP1159" s="39"/>
      <c r="CQ1159" s="39"/>
      <c r="CR1159" s="39"/>
      <c r="CS1159" s="39"/>
    </row>
    <row r="1160" spans="1:97" s="22" customFormat="1" ht="12.75">
      <c r="A1160" s="43"/>
      <c r="G1160" s="43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39"/>
      <c r="BQ1160" s="39"/>
      <c r="BR1160" s="39"/>
      <c r="BS1160" s="39"/>
      <c r="BT1160" s="39"/>
      <c r="BU1160" s="39"/>
      <c r="BV1160" s="39"/>
      <c r="BW1160" s="39"/>
      <c r="BX1160" s="39"/>
      <c r="BY1160" s="39"/>
      <c r="BZ1160" s="39"/>
      <c r="CA1160" s="39"/>
      <c r="CB1160" s="39"/>
      <c r="CC1160" s="39"/>
      <c r="CD1160" s="39"/>
      <c r="CE1160" s="39"/>
      <c r="CF1160" s="39"/>
      <c r="CG1160" s="39"/>
      <c r="CH1160" s="39"/>
      <c r="CI1160" s="39"/>
      <c r="CJ1160" s="39"/>
      <c r="CK1160" s="39"/>
      <c r="CL1160" s="39"/>
      <c r="CM1160" s="39"/>
      <c r="CN1160" s="39"/>
      <c r="CO1160" s="39"/>
      <c r="CP1160" s="39"/>
      <c r="CQ1160" s="39"/>
      <c r="CR1160" s="39"/>
      <c r="CS1160" s="39"/>
    </row>
    <row r="1161" spans="1:97" s="22" customFormat="1" ht="12.75">
      <c r="A1161" s="43"/>
      <c r="G1161" s="43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9"/>
      <c r="BQ1161" s="39"/>
      <c r="BR1161" s="39"/>
      <c r="BS1161" s="39"/>
      <c r="BT1161" s="39"/>
      <c r="BU1161" s="39"/>
      <c r="BV1161" s="39"/>
      <c r="BW1161" s="39"/>
      <c r="BX1161" s="39"/>
      <c r="BY1161" s="39"/>
      <c r="BZ1161" s="39"/>
      <c r="CA1161" s="39"/>
      <c r="CB1161" s="39"/>
      <c r="CC1161" s="39"/>
      <c r="CD1161" s="39"/>
      <c r="CE1161" s="39"/>
      <c r="CF1161" s="39"/>
      <c r="CG1161" s="39"/>
      <c r="CH1161" s="39"/>
      <c r="CI1161" s="39"/>
      <c r="CJ1161" s="39"/>
      <c r="CK1161" s="39"/>
      <c r="CL1161" s="39"/>
      <c r="CM1161" s="39"/>
      <c r="CN1161" s="39"/>
      <c r="CO1161" s="39"/>
      <c r="CP1161" s="39"/>
      <c r="CQ1161" s="39"/>
      <c r="CR1161" s="39"/>
      <c r="CS1161" s="39"/>
    </row>
    <row r="1162" spans="1:97" s="22" customFormat="1" ht="12.75">
      <c r="A1162" s="43"/>
      <c r="G1162" s="43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9"/>
      <c r="BQ1162" s="39"/>
      <c r="BR1162" s="39"/>
      <c r="BS1162" s="39"/>
      <c r="BT1162" s="39"/>
      <c r="BU1162" s="39"/>
      <c r="BV1162" s="39"/>
      <c r="BW1162" s="39"/>
      <c r="BX1162" s="39"/>
      <c r="BY1162" s="39"/>
      <c r="BZ1162" s="39"/>
      <c r="CA1162" s="39"/>
      <c r="CB1162" s="39"/>
      <c r="CC1162" s="39"/>
      <c r="CD1162" s="39"/>
      <c r="CE1162" s="39"/>
      <c r="CF1162" s="39"/>
      <c r="CG1162" s="39"/>
      <c r="CH1162" s="39"/>
      <c r="CI1162" s="39"/>
      <c r="CJ1162" s="39"/>
      <c r="CK1162" s="39"/>
      <c r="CL1162" s="39"/>
      <c r="CM1162" s="39"/>
      <c r="CN1162" s="39"/>
      <c r="CO1162" s="39"/>
      <c r="CP1162" s="39"/>
      <c r="CQ1162" s="39"/>
      <c r="CR1162" s="39"/>
      <c r="CS1162" s="39"/>
    </row>
    <row r="1163" spans="1:97" s="22" customFormat="1" ht="12.75">
      <c r="A1163" s="43"/>
      <c r="G1163" s="43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9"/>
      <c r="BQ1163" s="39"/>
      <c r="BR1163" s="39"/>
      <c r="BS1163" s="39"/>
      <c r="BT1163" s="39"/>
      <c r="BU1163" s="39"/>
      <c r="BV1163" s="39"/>
      <c r="BW1163" s="39"/>
      <c r="BX1163" s="39"/>
      <c r="BY1163" s="39"/>
      <c r="BZ1163" s="39"/>
      <c r="CA1163" s="39"/>
      <c r="CB1163" s="39"/>
      <c r="CC1163" s="39"/>
      <c r="CD1163" s="39"/>
      <c r="CE1163" s="39"/>
      <c r="CF1163" s="39"/>
      <c r="CG1163" s="39"/>
      <c r="CH1163" s="39"/>
      <c r="CI1163" s="39"/>
      <c r="CJ1163" s="39"/>
      <c r="CK1163" s="39"/>
      <c r="CL1163" s="39"/>
      <c r="CM1163" s="39"/>
      <c r="CN1163" s="39"/>
      <c r="CO1163" s="39"/>
      <c r="CP1163" s="39"/>
      <c r="CQ1163" s="39"/>
      <c r="CR1163" s="39"/>
      <c r="CS1163" s="39"/>
    </row>
    <row r="1164" spans="1:97" s="22" customFormat="1" ht="12.75">
      <c r="A1164" s="43"/>
      <c r="G1164" s="43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9"/>
      <c r="BQ1164" s="39"/>
      <c r="BR1164" s="39"/>
      <c r="BS1164" s="39"/>
      <c r="BT1164" s="39"/>
      <c r="BU1164" s="39"/>
      <c r="BV1164" s="39"/>
      <c r="BW1164" s="39"/>
      <c r="BX1164" s="39"/>
      <c r="BY1164" s="39"/>
      <c r="BZ1164" s="39"/>
      <c r="CA1164" s="39"/>
      <c r="CB1164" s="39"/>
      <c r="CC1164" s="39"/>
      <c r="CD1164" s="39"/>
      <c r="CE1164" s="39"/>
      <c r="CF1164" s="39"/>
      <c r="CG1164" s="39"/>
      <c r="CH1164" s="39"/>
      <c r="CI1164" s="39"/>
      <c r="CJ1164" s="39"/>
      <c r="CK1164" s="39"/>
      <c r="CL1164" s="39"/>
      <c r="CM1164" s="39"/>
      <c r="CN1164" s="39"/>
      <c r="CO1164" s="39"/>
      <c r="CP1164" s="39"/>
      <c r="CQ1164" s="39"/>
      <c r="CR1164" s="39"/>
      <c r="CS1164" s="39"/>
    </row>
    <row r="1165" spans="1:97" s="22" customFormat="1" ht="12.75">
      <c r="A1165" s="43"/>
      <c r="G1165" s="43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9"/>
      <c r="BQ1165" s="39"/>
      <c r="BR1165" s="39"/>
      <c r="BS1165" s="39"/>
      <c r="BT1165" s="39"/>
      <c r="BU1165" s="39"/>
      <c r="BV1165" s="39"/>
      <c r="BW1165" s="39"/>
      <c r="BX1165" s="39"/>
      <c r="BY1165" s="39"/>
      <c r="BZ1165" s="39"/>
      <c r="CA1165" s="39"/>
      <c r="CB1165" s="39"/>
      <c r="CC1165" s="39"/>
      <c r="CD1165" s="39"/>
      <c r="CE1165" s="39"/>
      <c r="CF1165" s="39"/>
      <c r="CG1165" s="39"/>
      <c r="CH1165" s="39"/>
      <c r="CI1165" s="39"/>
      <c r="CJ1165" s="39"/>
      <c r="CK1165" s="39"/>
      <c r="CL1165" s="39"/>
      <c r="CM1165" s="39"/>
      <c r="CN1165" s="39"/>
      <c r="CO1165" s="39"/>
      <c r="CP1165" s="39"/>
      <c r="CQ1165" s="39"/>
      <c r="CR1165" s="39"/>
      <c r="CS1165" s="39"/>
    </row>
    <row r="1166" spans="1:97" s="22" customFormat="1" ht="12.75">
      <c r="A1166" s="43"/>
      <c r="G1166" s="43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9"/>
      <c r="BQ1166" s="39"/>
      <c r="BR1166" s="39"/>
      <c r="BS1166" s="39"/>
      <c r="BT1166" s="39"/>
      <c r="BU1166" s="39"/>
      <c r="BV1166" s="39"/>
      <c r="BW1166" s="39"/>
      <c r="BX1166" s="39"/>
      <c r="BY1166" s="39"/>
      <c r="BZ1166" s="39"/>
      <c r="CA1166" s="39"/>
      <c r="CB1166" s="39"/>
      <c r="CC1166" s="39"/>
      <c r="CD1166" s="39"/>
      <c r="CE1166" s="39"/>
      <c r="CF1166" s="39"/>
      <c r="CG1166" s="39"/>
      <c r="CH1166" s="39"/>
      <c r="CI1166" s="39"/>
      <c r="CJ1166" s="39"/>
      <c r="CK1166" s="39"/>
      <c r="CL1166" s="39"/>
      <c r="CM1166" s="39"/>
      <c r="CN1166" s="39"/>
      <c r="CO1166" s="39"/>
      <c r="CP1166" s="39"/>
      <c r="CQ1166" s="39"/>
      <c r="CR1166" s="39"/>
      <c r="CS1166" s="39"/>
    </row>
    <row r="1167" spans="1:97" s="22" customFormat="1" ht="12.75">
      <c r="A1167" s="43"/>
      <c r="G1167" s="43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9"/>
      <c r="BQ1167" s="39"/>
      <c r="BR1167" s="39"/>
      <c r="BS1167" s="39"/>
      <c r="BT1167" s="39"/>
      <c r="BU1167" s="39"/>
      <c r="BV1167" s="39"/>
      <c r="BW1167" s="39"/>
      <c r="BX1167" s="39"/>
      <c r="BY1167" s="39"/>
      <c r="BZ1167" s="39"/>
      <c r="CA1167" s="39"/>
      <c r="CB1167" s="39"/>
      <c r="CC1167" s="39"/>
      <c r="CD1167" s="39"/>
      <c r="CE1167" s="39"/>
      <c r="CF1167" s="39"/>
      <c r="CG1167" s="39"/>
      <c r="CH1167" s="39"/>
      <c r="CI1167" s="39"/>
      <c r="CJ1167" s="39"/>
      <c r="CK1167" s="39"/>
      <c r="CL1167" s="39"/>
      <c r="CM1167" s="39"/>
      <c r="CN1167" s="39"/>
      <c r="CO1167" s="39"/>
      <c r="CP1167" s="39"/>
      <c r="CQ1167" s="39"/>
      <c r="CR1167" s="39"/>
      <c r="CS1167" s="39"/>
    </row>
    <row r="1168" spans="1:97" s="22" customFormat="1" ht="12.75">
      <c r="A1168" s="43"/>
      <c r="G1168" s="43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9"/>
      <c r="BQ1168" s="39"/>
      <c r="BR1168" s="39"/>
      <c r="BS1168" s="39"/>
      <c r="BT1168" s="39"/>
      <c r="BU1168" s="39"/>
      <c r="BV1168" s="39"/>
      <c r="BW1168" s="39"/>
      <c r="BX1168" s="39"/>
      <c r="BY1168" s="39"/>
      <c r="BZ1168" s="39"/>
      <c r="CA1168" s="39"/>
      <c r="CB1168" s="39"/>
      <c r="CC1168" s="39"/>
      <c r="CD1168" s="39"/>
      <c r="CE1168" s="39"/>
      <c r="CF1168" s="39"/>
      <c r="CG1168" s="39"/>
      <c r="CH1168" s="39"/>
      <c r="CI1168" s="39"/>
      <c r="CJ1168" s="39"/>
      <c r="CK1168" s="39"/>
      <c r="CL1168" s="39"/>
      <c r="CM1168" s="39"/>
      <c r="CN1168" s="39"/>
      <c r="CO1168" s="39"/>
      <c r="CP1168" s="39"/>
      <c r="CQ1168" s="39"/>
      <c r="CR1168" s="39"/>
      <c r="CS1168" s="39"/>
    </row>
    <row r="1169" spans="1:97" s="22" customFormat="1" ht="12.75">
      <c r="A1169" s="43"/>
      <c r="G1169" s="43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9"/>
      <c r="BQ1169" s="39"/>
      <c r="BR1169" s="39"/>
      <c r="BS1169" s="39"/>
      <c r="BT1169" s="39"/>
      <c r="BU1169" s="39"/>
      <c r="BV1169" s="39"/>
      <c r="BW1169" s="39"/>
      <c r="BX1169" s="39"/>
      <c r="BY1169" s="39"/>
      <c r="BZ1169" s="39"/>
      <c r="CA1169" s="39"/>
      <c r="CB1169" s="39"/>
      <c r="CC1169" s="39"/>
      <c r="CD1169" s="39"/>
      <c r="CE1169" s="39"/>
      <c r="CF1169" s="39"/>
      <c r="CG1169" s="39"/>
      <c r="CH1169" s="39"/>
      <c r="CI1169" s="39"/>
      <c r="CJ1169" s="39"/>
      <c r="CK1169" s="39"/>
      <c r="CL1169" s="39"/>
      <c r="CM1169" s="39"/>
      <c r="CN1169" s="39"/>
      <c r="CO1169" s="39"/>
      <c r="CP1169" s="39"/>
      <c r="CQ1169" s="39"/>
      <c r="CR1169" s="39"/>
      <c r="CS1169" s="39"/>
    </row>
    <row r="1170" spans="1:97" s="22" customFormat="1" ht="12.75">
      <c r="A1170" s="43"/>
      <c r="G1170" s="43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9"/>
      <c r="BQ1170" s="39"/>
      <c r="BR1170" s="39"/>
      <c r="BS1170" s="39"/>
      <c r="BT1170" s="39"/>
      <c r="BU1170" s="39"/>
      <c r="BV1170" s="39"/>
      <c r="BW1170" s="39"/>
      <c r="BX1170" s="39"/>
      <c r="BY1170" s="39"/>
      <c r="BZ1170" s="39"/>
      <c r="CA1170" s="39"/>
      <c r="CB1170" s="39"/>
      <c r="CC1170" s="39"/>
      <c r="CD1170" s="39"/>
      <c r="CE1170" s="39"/>
      <c r="CF1170" s="39"/>
      <c r="CG1170" s="39"/>
      <c r="CH1170" s="39"/>
      <c r="CI1170" s="39"/>
      <c r="CJ1170" s="39"/>
      <c r="CK1170" s="39"/>
      <c r="CL1170" s="39"/>
      <c r="CM1170" s="39"/>
      <c r="CN1170" s="39"/>
      <c r="CO1170" s="39"/>
      <c r="CP1170" s="39"/>
      <c r="CQ1170" s="39"/>
      <c r="CR1170" s="39"/>
      <c r="CS1170" s="39"/>
    </row>
    <row r="1171" spans="1:97" s="22" customFormat="1" ht="12.75">
      <c r="A1171" s="43"/>
      <c r="G1171" s="43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9"/>
      <c r="BQ1171" s="39"/>
      <c r="BR1171" s="39"/>
      <c r="BS1171" s="39"/>
      <c r="BT1171" s="39"/>
      <c r="BU1171" s="39"/>
      <c r="BV1171" s="39"/>
      <c r="BW1171" s="39"/>
      <c r="BX1171" s="39"/>
      <c r="BY1171" s="39"/>
      <c r="BZ1171" s="39"/>
      <c r="CA1171" s="39"/>
      <c r="CB1171" s="39"/>
      <c r="CC1171" s="39"/>
      <c r="CD1171" s="39"/>
      <c r="CE1171" s="39"/>
      <c r="CF1171" s="39"/>
      <c r="CG1171" s="39"/>
      <c r="CH1171" s="39"/>
      <c r="CI1171" s="39"/>
      <c r="CJ1171" s="39"/>
      <c r="CK1171" s="39"/>
      <c r="CL1171" s="39"/>
      <c r="CM1171" s="39"/>
      <c r="CN1171" s="39"/>
      <c r="CO1171" s="39"/>
      <c r="CP1171" s="39"/>
      <c r="CQ1171" s="39"/>
      <c r="CR1171" s="39"/>
      <c r="CS1171" s="39"/>
    </row>
    <row r="1172" spans="1:97" s="22" customFormat="1" ht="12.75">
      <c r="A1172" s="43"/>
      <c r="G1172" s="43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9"/>
      <c r="BQ1172" s="39"/>
      <c r="BR1172" s="39"/>
      <c r="BS1172" s="39"/>
      <c r="BT1172" s="39"/>
      <c r="BU1172" s="39"/>
      <c r="BV1172" s="39"/>
      <c r="BW1172" s="39"/>
      <c r="BX1172" s="39"/>
      <c r="BY1172" s="39"/>
      <c r="BZ1172" s="39"/>
      <c r="CA1172" s="39"/>
      <c r="CB1172" s="39"/>
      <c r="CC1172" s="39"/>
      <c r="CD1172" s="39"/>
      <c r="CE1172" s="39"/>
      <c r="CF1172" s="39"/>
      <c r="CG1172" s="39"/>
      <c r="CH1172" s="39"/>
      <c r="CI1172" s="39"/>
      <c r="CJ1172" s="39"/>
      <c r="CK1172" s="39"/>
      <c r="CL1172" s="39"/>
      <c r="CM1172" s="39"/>
      <c r="CN1172" s="39"/>
      <c r="CO1172" s="39"/>
      <c r="CP1172" s="39"/>
      <c r="CQ1172" s="39"/>
      <c r="CR1172" s="39"/>
      <c r="CS1172" s="39"/>
    </row>
    <row r="1173" spans="1:97" s="22" customFormat="1" ht="12.75">
      <c r="A1173" s="43"/>
      <c r="G1173" s="43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9"/>
      <c r="BQ1173" s="39"/>
      <c r="BR1173" s="39"/>
      <c r="BS1173" s="39"/>
      <c r="BT1173" s="39"/>
      <c r="BU1173" s="39"/>
      <c r="BV1173" s="39"/>
      <c r="BW1173" s="39"/>
      <c r="BX1173" s="39"/>
      <c r="BY1173" s="39"/>
      <c r="BZ1173" s="39"/>
      <c r="CA1173" s="39"/>
      <c r="CB1173" s="39"/>
      <c r="CC1173" s="39"/>
      <c r="CD1173" s="39"/>
      <c r="CE1173" s="39"/>
      <c r="CF1173" s="39"/>
      <c r="CG1173" s="39"/>
      <c r="CH1173" s="39"/>
      <c r="CI1173" s="39"/>
      <c r="CJ1173" s="39"/>
      <c r="CK1173" s="39"/>
      <c r="CL1173" s="39"/>
      <c r="CM1173" s="39"/>
      <c r="CN1173" s="39"/>
      <c r="CO1173" s="39"/>
      <c r="CP1173" s="39"/>
      <c r="CQ1173" s="39"/>
      <c r="CR1173" s="39"/>
      <c r="CS1173" s="39"/>
    </row>
    <row r="1174" spans="1:97" s="22" customFormat="1" ht="12.75">
      <c r="A1174" s="43"/>
      <c r="G1174" s="43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9"/>
      <c r="BQ1174" s="39"/>
      <c r="BR1174" s="39"/>
      <c r="BS1174" s="39"/>
      <c r="BT1174" s="39"/>
      <c r="BU1174" s="39"/>
      <c r="BV1174" s="39"/>
      <c r="BW1174" s="39"/>
      <c r="BX1174" s="39"/>
      <c r="BY1174" s="39"/>
      <c r="BZ1174" s="39"/>
      <c r="CA1174" s="39"/>
      <c r="CB1174" s="39"/>
      <c r="CC1174" s="39"/>
      <c r="CD1174" s="39"/>
      <c r="CE1174" s="39"/>
      <c r="CF1174" s="39"/>
      <c r="CG1174" s="39"/>
      <c r="CH1174" s="39"/>
      <c r="CI1174" s="39"/>
      <c r="CJ1174" s="39"/>
      <c r="CK1174" s="39"/>
      <c r="CL1174" s="39"/>
      <c r="CM1174" s="39"/>
      <c r="CN1174" s="39"/>
      <c r="CO1174" s="39"/>
      <c r="CP1174" s="39"/>
      <c r="CQ1174" s="39"/>
      <c r="CR1174" s="39"/>
      <c r="CS1174" s="39"/>
    </row>
    <row r="1175" spans="1:97" s="22" customFormat="1" ht="12.75">
      <c r="A1175" s="43"/>
      <c r="G1175" s="43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9"/>
      <c r="BQ1175" s="39"/>
      <c r="BR1175" s="39"/>
      <c r="BS1175" s="39"/>
      <c r="BT1175" s="39"/>
      <c r="BU1175" s="39"/>
      <c r="BV1175" s="39"/>
      <c r="BW1175" s="39"/>
      <c r="BX1175" s="39"/>
      <c r="BY1175" s="39"/>
      <c r="BZ1175" s="39"/>
      <c r="CA1175" s="39"/>
      <c r="CB1175" s="39"/>
      <c r="CC1175" s="39"/>
      <c r="CD1175" s="39"/>
      <c r="CE1175" s="39"/>
      <c r="CF1175" s="39"/>
      <c r="CG1175" s="39"/>
      <c r="CH1175" s="39"/>
      <c r="CI1175" s="39"/>
      <c r="CJ1175" s="39"/>
      <c r="CK1175" s="39"/>
      <c r="CL1175" s="39"/>
      <c r="CM1175" s="39"/>
      <c r="CN1175" s="39"/>
      <c r="CO1175" s="39"/>
      <c r="CP1175" s="39"/>
      <c r="CQ1175" s="39"/>
      <c r="CR1175" s="39"/>
      <c r="CS1175" s="39"/>
    </row>
    <row r="1176" spans="1:97" s="22" customFormat="1" ht="12.75">
      <c r="A1176" s="43"/>
      <c r="G1176" s="43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39"/>
      <c r="BQ1176" s="39"/>
      <c r="BR1176" s="39"/>
      <c r="BS1176" s="39"/>
      <c r="BT1176" s="39"/>
      <c r="BU1176" s="39"/>
      <c r="BV1176" s="39"/>
      <c r="BW1176" s="39"/>
      <c r="BX1176" s="39"/>
      <c r="BY1176" s="39"/>
      <c r="BZ1176" s="39"/>
      <c r="CA1176" s="39"/>
      <c r="CB1176" s="39"/>
      <c r="CC1176" s="39"/>
      <c r="CD1176" s="39"/>
      <c r="CE1176" s="39"/>
      <c r="CF1176" s="39"/>
      <c r="CG1176" s="39"/>
      <c r="CH1176" s="39"/>
      <c r="CI1176" s="39"/>
      <c r="CJ1176" s="39"/>
      <c r="CK1176" s="39"/>
      <c r="CL1176" s="39"/>
      <c r="CM1176" s="39"/>
      <c r="CN1176" s="39"/>
      <c r="CO1176" s="39"/>
      <c r="CP1176" s="39"/>
      <c r="CQ1176" s="39"/>
      <c r="CR1176" s="39"/>
      <c r="CS1176" s="39"/>
    </row>
    <row r="1177" spans="1:97" s="22" customFormat="1" ht="12.75">
      <c r="A1177" s="43"/>
      <c r="G1177" s="43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9"/>
      <c r="BQ1177" s="39"/>
      <c r="BR1177" s="39"/>
      <c r="BS1177" s="39"/>
      <c r="BT1177" s="39"/>
      <c r="BU1177" s="39"/>
      <c r="BV1177" s="39"/>
      <c r="BW1177" s="39"/>
      <c r="BX1177" s="39"/>
      <c r="BY1177" s="39"/>
      <c r="BZ1177" s="39"/>
      <c r="CA1177" s="39"/>
      <c r="CB1177" s="39"/>
      <c r="CC1177" s="39"/>
      <c r="CD1177" s="39"/>
      <c r="CE1177" s="39"/>
      <c r="CF1177" s="39"/>
      <c r="CG1177" s="39"/>
      <c r="CH1177" s="39"/>
      <c r="CI1177" s="39"/>
      <c r="CJ1177" s="39"/>
      <c r="CK1177" s="39"/>
      <c r="CL1177" s="39"/>
      <c r="CM1177" s="39"/>
      <c r="CN1177" s="39"/>
      <c r="CO1177" s="39"/>
      <c r="CP1177" s="39"/>
      <c r="CQ1177" s="39"/>
      <c r="CR1177" s="39"/>
      <c r="CS1177" s="39"/>
    </row>
    <row r="1178" spans="1:97" s="22" customFormat="1" ht="12.75">
      <c r="A1178" s="43"/>
      <c r="G1178" s="43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9"/>
      <c r="BQ1178" s="39"/>
      <c r="BR1178" s="39"/>
      <c r="BS1178" s="39"/>
      <c r="BT1178" s="39"/>
      <c r="BU1178" s="39"/>
      <c r="BV1178" s="39"/>
      <c r="BW1178" s="39"/>
      <c r="BX1178" s="39"/>
      <c r="BY1178" s="39"/>
      <c r="BZ1178" s="39"/>
      <c r="CA1178" s="39"/>
      <c r="CB1178" s="39"/>
      <c r="CC1178" s="39"/>
      <c r="CD1178" s="39"/>
      <c r="CE1178" s="39"/>
      <c r="CF1178" s="39"/>
      <c r="CG1178" s="39"/>
      <c r="CH1178" s="39"/>
      <c r="CI1178" s="39"/>
      <c r="CJ1178" s="39"/>
      <c r="CK1178" s="39"/>
      <c r="CL1178" s="39"/>
      <c r="CM1178" s="39"/>
      <c r="CN1178" s="39"/>
      <c r="CO1178" s="39"/>
      <c r="CP1178" s="39"/>
      <c r="CQ1178" s="39"/>
      <c r="CR1178" s="39"/>
      <c r="CS1178" s="39"/>
    </row>
    <row r="1179" spans="1:97" s="22" customFormat="1" ht="12.75">
      <c r="A1179" s="43"/>
      <c r="G1179" s="43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9"/>
      <c r="BQ1179" s="39"/>
      <c r="BR1179" s="39"/>
      <c r="BS1179" s="39"/>
      <c r="BT1179" s="39"/>
      <c r="BU1179" s="39"/>
      <c r="BV1179" s="39"/>
      <c r="BW1179" s="39"/>
      <c r="BX1179" s="39"/>
      <c r="BY1179" s="39"/>
      <c r="BZ1179" s="39"/>
      <c r="CA1179" s="39"/>
      <c r="CB1179" s="39"/>
      <c r="CC1179" s="39"/>
      <c r="CD1179" s="39"/>
      <c r="CE1179" s="39"/>
      <c r="CF1179" s="39"/>
      <c r="CG1179" s="39"/>
      <c r="CH1179" s="39"/>
      <c r="CI1179" s="39"/>
      <c r="CJ1179" s="39"/>
      <c r="CK1179" s="39"/>
      <c r="CL1179" s="39"/>
      <c r="CM1179" s="39"/>
      <c r="CN1179" s="39"/>
      <c r="CO1179" s="39"/>
      <c r="CP1179" s="39"/>
      <c r="CQ1179" s="39"/>
      <c r="CR1179" s="39"/>
      <c r="CS1179" s="39"/>
    </row>
    <row r="1180" spans="1:97" s="22" customFormat="1" ht="12.75">
      <c r="A1180" s="43"/>
      <c r="G1180" s="43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9"/>
      <c r="BQ1180" s="39"/>
      <c r="BR1180" s="39"/>
      <c r="BS1180" s="39"/>
      <c r="BT1180" s="39"/>
      <c r="BU1180" s="39"/>
      <c r="BV1180" s="39"/>
      <c r="BW1180" s="39"/>
      <c r="BX1180" s="39"/>
      <c r="BY1180" s="39"/>
      <c r="BZ1180" s="39"/>
      <c r="CA1180" s="39"/>
      <c r="CB1180" s="39"/>
      <c r="CC1180" s="39"/>
      <c r="CD1180" s="39"/>
      <c r="CE1180" s="39"/>
      <c r="CF1180" s="39"/>
      <c r="CG1180" s="39"/>
      <c r="CH1180" s="39"/>
      <c r="CI1180" s="39"/>
      <c r="CJ1180" s="39"/>
      <c r="CK1180" s="39"/>
      <c r="CL1180" s="39"/>
      <c r="CM1180" s="39"/>
      <c r="CN1180" s="39"/>
      <c r="CO1180" s="39"/>
      <c r="CP1180" s="39"/>
      <c r="CQ1180" s="39"/>
      <c r="CR1180" s="39"/>
      <c r="CS1180" s="39"/>
    </row>
    <row r="1181" spans="1:97" s="22" customFormat="1" ht="12.75">
      <c r="A1181" s="43"/>
      <c r="G1181" s="43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9"/>
      <c r="BQ1181" s="39"/>
      <c r="BR1181" s="39"/>
      <c r="BS1181" s="39"/>
      <c r="BT1181" s="39"/>
      <c r="BU1181" s="39"/>
      <c r="BV1181" s="39"/>
      <c r="BW1181" s="39"/>
      <c r="BX1181" s="39"/>
      <c r="BY1181" s="39"/>
      <c r="BZ1181" s="39"/>
      <c r="CA1181" s="39"/>
      <c r="CB1181" s="39"/>
      <c r="CC1181" s="39"/>
      <c r="CD1181" s="39"/>
      <c r="CE1181" s="39"/>
      <c r="CF1181" s="39"/>
      <c r="CG1181" s="39"/>
      <c r="CH1181" s="39"/>
      <c r="CI1181" s="39"/>
      <c r="CJ1181" s="39"/>
      <c r="CK1181" s="39"/>
      <c r="CL1181" s="39"/>
      <c r="CM1181" s="39"/>
      <c r="CN1181" s="39"/>
      <c r="CO1181" s="39"/>
      <c r="CP1181" s="39"/>
      <c r="CQ1181" s="39"/>
      <c r="CR1181" s="39"/>
      <c r="CS1181" s="39"/>
    </row>
    <row r="1182" spans="1:97" s="22" customFormat="1" ht="12.75">
      <c r="A1182" s="43"/>
      <c r="G1182" s="43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9"/>
      <c r="BQ1182" s="39"/>
      <c r="BR1182" s="39"/>
      <c r="BS1182" s="39"/>
      <c r="BT1182" s="39"/>
      <c r="BU1182" s="39"/>
      <c r="BV1182" s="39"/>
      <c r="BW1182" s="39"/>
      <c r="BX1182" s="39"/>
      <c r="BY1182" s="39"/>
      <c r="BZ1182" s="39"/>
      <c r="CA1182" s="39"/>
      <c r="CB1182" s="39"/>
      <c r="CC1182" s="39"/>
      <c r="CD1182" s="39"/>
      <c r="CE1182" s="39"/>
      <c r="CF1182" s="39"/>
      <c r="CG1182" s="39"/>
      <c r="CH1182" s="39"/>
      <c r="CI1182" s="39"/>
      <c r="CJ1182" s="39"/>
      <c r="CK1182" s="39"/>
      <c r="CL1182" s="39"/>
      <c r="CM1182" s="39"/>
      <c r="CN1182" s="39"/>
      <c r="CO1182" s="39"/>
      <c r="CP1182" s="39"/>
      <c r="CQ1182" s="39"/>
      <c r="CR1182" s="39"/>
      <c r="CS1182" s="39"/>
    </row>
    <row r="1183" spans="1:97" s="22" customFormat="1" ht="12.75">
      <c r="A1183" s="43"/>
      <c r="G1183" s="43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9"/>
      <c r="BQ1183" s="39"/>
      <c r="BR1183" s="39"/>
      <c r="BS1183" s="39"/>
      <c r="BT1183" s="39"/>
      <c r="BU1183" s="39"/>
      <c r="BV1183" s="39"/>
      <c r="BW1183" s="39"/>
      <c r="BX1183" s="39"/>
      <c r="BY1183" s="39"/>
      <c r="BZ1183" s="39"/>
      <c r="CA1183" s="39"/>
      <c r="CB1183" s="39"/>
      <c r="CC1183" s="39"/>
      <c r="CD1183" s="39"/>
      <c r="CE1183" s="39"/>
      <c r="CF1183" s="39"/>
      <c r="CG1183" s="39"/>
      <c r="CH1183" s="39"/>
      <c r="CI1183" s="39"/>
      <c r="CJ1183" s="39"/>
      <c r="CK1183" s="39"/>
      <c r="CL1183" s="39"/>
      <c r="CM1183" s="39"/>
      <c r="CN1183" s="39"/>
      <c r="CO1183" s="39"/>
      <c r="CP1183" s="39"/>
      <c r="CQ1183" s="39"/>
      <c r="CR1183" s="39"/>
      <c r="CS1183" s="39"/>
    </row>
    <row r="1184" spans="1:97" s="22" customFormat="1" ht="12.75">
      <c r="A1184" s="43"/>
      <c r="G1184" s="43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9"/>
      <c r="BQ1184" s="39"/>
      <c r="BR1184" s="39"/>
      <c r="BS1184" s="39"/>
      <c r="BT1184" s="39"/>
      <c r="BU1184" s="39"/>
      <c r="BV1184" s="39"/>
      <c r="BW1184" s="39"/>
      <c r="BX1184" s="39"/>
      <c r="BY1184" s="39"/>
      <c r="BZ1184" s="39"/>
      <c r="CA1184" s="39"/>
      <c r="CB1184" s="39"/>
      <c r="CC1184" s="39"/>
      <c r="CD1184" s="39"/>
      <c r="CE1184" s="39"/>
      <c r="CF1184" s="39"/>
      <c r="CG1184" s="39"/>
      <c r="CH1184" s="39"/>
      <c r="CI1184" s="39"/>
      <c r="CJ1184" s="39"/>
      <c r="CK1184" s="39"/>
      <c r="CL1184" s="39"/>
      <c r="CM1184" s="39"/>
      <c r="CN1184" s="39"/>
      <c r="CO1184" s="39"/>
      <c r="CP1184" s="39"/>
      <c r="CQ1184" s="39"/>
      <c r="CR1184" s="39"/>
      <c r="CS1184" s="39"/>
    </row>
    <row r="1185" spans="1:97" s="22" customFormat="1" ht="12.75">
      <c r="A1185" s="43"/>
      <c r="G1185" s="43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9"/>
      <c r="BQ1185" s="39"/>
      <c r="BR1185" s="39"/>
      <c r="BS1185" s="39"/>
      <c r="BT1185" s="39"/>
      <c r="BU1185" s="39"/>
      <c r="BV1185" s="39"/>
      <c r="BW1185" s="39"/>
      <c r="BX1185" s="39"/>
      <c r="BY1185" s="39"/>
      <c r="BZ1185" s="39"/>
      <c r="CA1185" s="39"/>
      <c r="CB1185" s="39"/>
      <c r="CC1185" s="39"/>
      <c r="CD1185" s="39"/>
      <c r="CE1185" s="39"/>
      <c r="CF1185" s="39"/>
      <c r="CG1185" s="39"/>
      <c r="CH1185" s="39"/>
      <c r="CI1185" s="39"/>
      <c r="CJ1185" s="39"/>
      <c r="CK1185" s="39"/>
      <c r="CL1185" s="39"/>
      <c r="CM1185" s="39"/>
      <c r="CN1185" s="39"/>
      <c r="CO1185" s="39"/>
      <c r="CP1185" s="39"/>
      <c r="CQ1185" s="39"/>
      <c r="CR1185" s="39"/>
      <c r="CS1185" s="39"/>
    </row>
    <row r="1186" spans="1:97" s="22" customFormat="1" ht="12.75">
      <c r="A1186" s="43"/>
      <c r="G1186" s="43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9"/>
      <c r="BQ1186" s="39"/>
      <c r="BR1186" s="39"/>
      <c r="BS1186" s="39"/>
      <c r="BT1186" s="39"/>
      <c r="BU1186" s="39"/>
      <c r="BV1186" s="39"/>
      <c r="BW1186" s="39"/>
      <c r="BX1186" s="39"/>
      <c r="BY1186" s="39"/>
      <c r="BZ1186" s="39"/>
      <c r="CA1186" s="39"/>
      <c r="CB1186" s="39"/>
      <c r="CC1186" s="39"/>
      <c r="CD1186" s="39"/>
      <c r="CE1186" s="39"/>
      <c r="CF1186" s="39"/>
      <c r="CG1186" s="39"/>
      <c r="CH1186" s="39"/>
      <c r="CI1186" s="39"/>
      <c r="CJ1186" s="39"/>
      <c r="CK1186" s="39"/>
      <c r="CL1186" s="39"/>
      <c r="CM1186" s="39"/>
      <c r="CN1186" s="39"/>
      <c r="CO1186" s="39"/>
      <c r="CP1186" s="39"/>
      <c r="CQ1186" s="39"/>
      <c r="CR1186" s="39"/>
      <c r="CS1186" s="39"/>
    </row>
    <row r="1187" spans="1:97" s="22" customFormat="1" ht="12.75">
      <c r="A1187" s="43"/>
      <c r="G1187" s="43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9"/>
      <c r="BQ1187" s="39"/>
      <c r="BR1187" s="39"/>
      <c r="BS1187" s="39"/>
      <c r="BT1187" s="39"/>
      <c r="BU1187" s="39"/>
      <c r="BV1187" s="39"/>
      <c r="BW1187" s="39"/>
      <c r="BX1187" s="39"/>
      <c r="BY1187" s="39"/>
      <c r="BZ1187" s="39"/>
      <c r="CA1187" s="39"/>
      <c r="CB1187" s="39"/>
      <c r="CC1187" s="39"/>
      <c r="CD1187" s="39"/>
      <c r="CE1187" s="39"/>
      <c r="CF1187" s="39"/>
      <c r="CG1187" s="39"/>
      <c r="CH1187" s="39"/>
      <c r="CI1187" s="39"/>
      <c r="CJ1187" s="39"/>
      <c r="CK1187" s="39"/>
      <c r="CL1187" s="39"/>
      <c r="CM1187" s="39"/>
      <c r="CN1187" s="39"/>
      <c r="CO1187" s="39"/>
      <c r="CP1187" s="39"/>
      <c r="CQ1187" s="39"/>
      <c r="CR1187" s="39"/>
      <c r="CS1187" s="39"/>
    </row>
    <row r="1188" spans="1:97" s="22" customFormat="1" ht="12.75">
      <c r="A1188" s="43"/>
      <c r="G1188" s="43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9"/>
      <c r="BQ1188" s="39"/>
      <c r="BR1188" s="39"/>
      <c r="BS1188" s="39"/>
      <c r="BT1188" s="39"/>
      <c r="BU1188" s="39"/>
      <c r="BV1188" s="39"/>
      <c r="BW1188" s="39"/>
      <c r="BX1188" s="39"/>
      <c r="BY1188" s="39"/>
      <c r="BZ1188" s="39"/>
      <c r="CA1188" s="39"/>
      <c r="CB1188" s="39"/>
      <c r="CC1188" s="39"/>
      <c r="CD1188" s="39"/>
      <c r="CE1188" s="39"/>
      <c r="CF1188" s="39"/>
      <c r="CG1188" s="39"/>
      <c r="CH1188" s="39"/>
      <c r="CI1188" s="39"/>
      <c r="CJ1188" s="39"/>
      <c r="CK1188" s="39"/>
      <c r="CL1188" s="39"/>
      <c r="CM1188" s="39"/>
      <c r="CN1188" s="39"/>
      <c r="CO1188" s="39"/>
      <c r="CP1188" s="39"/>
      <c r="CQ1188" s="39"/>
      <c r="CR1188" s="39"/>
      <c r="CS1188" s="39"/>
    </row>
    <row r="1189" spans="1:97" s="22" customFormat="1" ht="12.75">
      <c r="A1189" s="43"/>
      <c r="G1189" s="43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9"/>
      <c r="BQ1189" s="39"/>
      <c r="BR1189" s="39"/>
      <c r="BS1189" s="39"/>
      <c r="BT1189" s="39"/>
      <c r="BU1189" s="39"/>
      <c r="BV1189" s="39"/>
      <c r="BW1189" s="39"/>
      <c r="BX1189" s="39"/>
      <c r="BY1189" s="39"/>
      <c r="BZ1189" s="39"/>
      <c r="CA1189" s="39"/>
      <c r="CB1189" s="39"/>
      <c r="CC1189" s="39"/>
      <c r="CD1189" s="39"/>
      <c r="CE1189" s="39"/>
      <c r="CF1189" s="39"/>
      <c r="CG1189" s="39"/>
      <c r="CH1189" s="39"/>
      <c r="CI1189" s="39"/>
      <c r="CJ1189" s="39"/>
      <c r="CK1189" s="39"/>
      <c r="CL1189" s="39"/>
      <c r="CM1189" s="39"/>
      <c r="CN1189" s="39"/>
      <c r="CO1189" s="39"/>
      <c r="CP1189" s="39"/>
      <c r="CQ1189" s="39"/>
      <c r="CR1189" s="39"/>
      <c r="CS1189" s="39"/>
    </row>
    <row r="1190" spans="1:97" s="22" customFormat="1" ht="12.75">
      <c r="A1190" s="43"/>
      <c r="G1190" s="43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9"/>
      <c r="BQ1190" s="39"/>
      <c r="BR1190" s="39"/>
      <c r="BS1190" s="39"/>
      <c r="BT1190" s="39"/>
      <c r="BU1190" s="39"/>
      <c r="BV1190" s="39"/>
      <c r="BW1190" s="39"/>
      <c r="BX1190" s="39"/>
      <c r="BY1190" s="39"/>
      <c r="BZ1190" s="39"/>
      <c r="CA1190" s="39"/>
      <c r="CB1190" s="39"/>
      <c r="CC1190" s="39"/>
      <c r="CD1190" s="39"/>
      <c r="CE1190" s="39"/>
      <c r="CF1190" s="39"/>
      <c r="CG1190" s="39"/>
      <c r="CH1190" s="39"/>
      <c r="CI1190" s="39"/>
      <c r="CJ1190" s="39"/>
      <c r="CK1190" s="39"/>
      <c r="CL1190" s="39"/>
      <c r="CM1190" s="39"/>
      <c r="CN1190" s="39"/>
      <c r="CO1190" s="39"/>
      <c r="CP1190" s="39"/>
      <c r="CQ1190" s="39"/>
      <c r="CR1190" s="39"/>
      <c r="CS1190" s="39"/>
    </row>
    <row r="1191" spans="1:97" s="22" customFormat="1" ht="12.75">
      <c r="A1191" s="43"/>
      <c r="G1191" s="43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9"/>
      <c r="BQ1191" s="39"/>
      <c r="BR1191" s="39"/>
      <c r="BS1191" s="39"/>
      <c r="BT1191" s="39"/>
      <c r="BU1191" s="39"/>
      <c r="BV1191" s="39"/>
      <c r="BW1191" s="39"/>
      <c r="BX1191" s="39"/>
      <c r="BY1191" s="39"/>
      <c r="BZ1191" s="39"/>
      <c r="CA1191" s="39"/>
      <c r="CB1191" s="39"/>
      <c r="CC1191" s="39"/>
      <c r="CD1191" s="39"/>
      <c r="CE1191" s="39"/>
      <c r="CF1191" s="39"/>
      <c r="CG1191" s="39"/>
      <c r="CH1191" s="39"/>
      <c r="CI1191" s="39"/>
      <c r="CJ1191" s="39"/>
      <c r="CK1191" s="39"/>
      <c r="CL1191" s="39"/>
      <c r="CM1191" s="39"/>
      <c r="CN1191" s="39"/>
      <c r="CO1191" s="39"/>
      <c r="CP1191" s="39"/>
      <c r="CQ1191" s="39"/>
      <c r="CR1191" s="39"/>
      <c r="CS1191" s="39"/>
    </row>
    <row r="1192" spans="1:97" s="22" customFormat="1" ht="12.75">
      <c r="A1192" s="43"/>
      <c r="G1192" s="43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9"/>
      <c r="BQ1192" s="39"/>
      <c r="BR1192" s="39"/>
      <c r="BS1192" s="39"/>
      <c r="BT1192" s="39"/>
      <c r="BU1192" s="39"/>
      <c r="BV1192" s="39"/>
      <c r="BW1192" s="39"/>
      <c r="BX1192" s="39"/>
      <c r="BY1192" s="39"/>
      <c r="BZ1192" s="39"/>
      <c r="CA1192" s="39"/>
      <c r="CB1192" s="39"/>
      <c r="CC1192" s="39"/>
      <c r="CD1192" s="39"/>
      <c r="CE1192" s="39"/>
      <c r="CF1192" s="39"/>
      <c r="CG1192" s="39"/>
      <c r="CH1192" s="39"/>
      <c r="CI1192" s="39"/>
      <c r="CJ1192" s="39"/>
      <c r="CK1192" s="39"/>
      <c r="CL1192" s="39"/>
      <c r="CM1192" s="39"/>
      <c r="CN1192" s="39"/>
      <c r="CO1192" s="39"/>
      <c r="CP1192" s="39"/>
      <c r="CQ1192" s="39"/>
      <c r="CR1192" s="39"/>
      <c r="CS1192" s="39"/>
    </row>
    <row r="1193" spans="1:97" s="22" customFormat="1" ht="12.75">
      <c r="A1193" s="43"/>
      <c r="G1193" s="43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9"/>
      <c r="BQ1193" s="39"/>
      <c r="BR1193" s="39"/>
      <c r="BS1193" s="39"/>
      <c r="BT1193" s="39"/>
      <c r="BU1193" s="39"/>
      <c r="BV1193" s="39"/>
      <c r="BW1193" s="39"/>
      <c r="BX1193" s="39"/>
      <c r="BY1193" s="39"/>
      <c r="BZ1193" s="39"/>
      <c r="CA1193" s="39"/>
      <c r="CB1193" s="39"/>
      <c r="CC1193" s="39"/>
      <c r="CD1193" s="39"/>
      <c r="CE1193" s="39"/>
      <c r="CF1193" s="39"/>
      <c r="CG1193" s="39"/>
      <c r="CH1193" s="39"/>
      <c r="CI1193" s="39"/>
      <c r="CJ1193" s="39"/>
      <c r="CK1193" s="39"/>
      <c r="CL1193" s="39"/>
      <c r="CM1193" s="39"/>
      <c r="CN1193" s="39"/>
      <c r="CO1193" s="39"/>
      <c r="CP1193" s="39"/>
      <c r="CQ1193" s="39"/>
      <c r="CR1193" s="39"/>
      <c r="CS1193" s="39"/>
    </row>
    <row r="1194" spans="1:97" s="22" customFormat="1" ht="12.75">
      <c r="A1194" s="43"/>
      <c r="G1194" s="43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9"/>
      <c r="BQ1194" s="39"/>
      <c r="BR1194" s="39"/>
      <c r="BS1194" s="39"/>
      <c r="BT1194" s="39"/>
      <c r="BU1194" s="39"/>
      <c r="BV1194" s="39"/>
      <c r="BW1194" s="39"/>
      <c r="BX1194" s="39"/>
      <c r="BY1194" s="39"/>
      <c r="BZ1194" s="39"/>
      <c r="CA1194" s="39"/>
      <c r="CB1194" s="39"/>
      <c r="CC1194" s="39"/>
      <c r="CD1194" s="39"/>
      <c r="CE1194" s="39"/>
      <c r="CF1194" s="39"/>
      <c r="CG1194" s="39"/>
      <c r="CH1194" s="39"/>
      <c r="CI1194" s="39"/>
      <c r="CJ1194" s="39"/>
      <c r="CK1194" s="39"/>
      <c r="CL1194" s="39"/>
      <c r="CM1194" s="39"/>
      <c r="CN1194" s="39"/>
      <c r="CO1194" s="39"/>
      <c r="CP1194" s="39"/>
      <c r="CQ1194" s="39"/>
      <c r="CR1194" s="39"/>
      <c r="CS1194" s="39"/>
    </row>
    <row r="1195" spans="1:97" s="22" customFormat="1" ht="12.75">
      <c r="A1195" s="43"/>
      <c r="G1195" s="43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9"/>
      <c r="BQ1195" s="39"/>
      <c r="BR1195" s="39"/>
      <c r="BS1195" s="39"/>
      <c r="BT1195" s="39"/>
      <c r="BU1195" s="39"/>
      <c r="BV1195" s="39"/>
      <c r="BW1195" s="39"/>
      <c r="BX1195" s="39"/>
      <c r="BY1195" s="39"/>
      <c r="BZ1195" s="39"/>
      <c r="CA1195" s="39"/>
      <c r="CB1195" s="39"/>
      <c r="CC1195" s="39"/>
      <c r="CD1195" s="39"/>
      <c r="CE1195" s="39"/>
      <c r="CF1195" s="39"/>
      <c r="CG1195" s="39"/>
      <c r="CH1195" s="39"/>
      <c r="CI1195" s="39"/>
      <c r="CJ1195" s="39"/>
      <c r="CK1195" s="39"/>
      <c r="CL1195" s="39"/>
      <c r="CM1195" s="39"/>
      <c r="CN1195" s="39"/>
      <c r="CO1195" s="39"/>
      <c r="CP1195" s="39"/>
      <c r="CQ1195" s="39"/>
      <c r="CR1195" s="39"/>
      <c r="CS1195" s="39"/>
    </row>
    <row r="1196" spans="1:97" s="22" customFormat="1" ht="12.75">
      <c r="A1196" s="43"/>
      <c r="G1196" s="43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9"/>
      <c r="BQ1196" s="39"/>
      <c r="BR1196" s="39"/>
      <c r="BS1196" s="39"/>
      <c r="BT1196" s="39"/>
      <c r="BU1196" s="39"/>
      <c r="BV1196" s="39"/>
      <c r="BW1196" s="39"/>
      <c r="BX1196" s="39"/>
      <c r="BY1196" s="39"/>
      <c r="BZ1196" s="39"/>
      <c r="CA1196" s="39"/>
      <c r="CB1196" s="39"/>
      <c r="CC1196" s="39"/>
      <c r="CD1196" s="39"/>
      <c r="CE1196" s="39"/>
      <c r="CF1196" s="39"/>
      <c r="CG1196" s="39"/>
      <c r="CH1196" s="39"/>
      <c r="CI1196" s="39"/>
      <c r="CJ1196" s="39"/>
      <c r="CK1196" s="39"/>
      <c r="CL1196" s="39"/>
      <c r="CM1196" s="39"/>
      <c r="CN1196" s="39"/>
      <c r="CO1196" s="39"/>
      <c r="CP1196" s="39"/>
      <c r="CQ1196" s="39"/>
      <c r="CR1196" s="39"/>
      <c r="CS1196" s="39"/>
    </row>
    <row r="1197" spans="1:97" s="22" customFormat="1" ht="12.75">
      <c r="A1197" s="43"/>
      <c r="G1197" s="43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9"/>
      <c r="BQ1197" s="39"/>
      <c r="BR1197" s="39"/>
      <c r="BS1197" s="39"/>
      <c r="BT1197" s="39"/>
      <c r="BU1197" s="39"/>
      <c r="BV1197" s="39"/>
      <c r="BW1197" s="39"/>
      <c r="BX1197" s="39"/>
      <c r="BY1197" s="39"/>
      <c r="BZ1197" s="39"/>
      <c r="CA1197" s="39"/>
      <c r="CB1197" s="39"/>
      <c r="CC1197" s="39"/>
      <c r="CD1197" s="39"/>
      <c r="CE1197" s="39"/>
      <c r="CF1197" s="39"/>
      <c r="CG1197" s="39"/>
      <c r="CH1197" s="39"/>
      <c r="CI1197" s="39"/>
      <c r="CJ1197" s="39"/>
      <c r="CK1197" s="39"/>
      <c r="CL1197" s="39"/>
      <c r="CM1197" s="39"/>
      <c r="CN1197" s="39"/>
      <c r="CO1197" s="39"/>
      <c r="CP1197" s="39"/>
      <c r="CQ1197" s="39"/>
      <c r="CR1197" s="39"/>
      <c r="CS1197" s="39"/>
    </row>
    <row r="1198" spans="1:97" s="22" customFormat="1" ht="12.75">
      <c r="A1198" s="43"/>
      <c r="G1198" s="43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39"/>
      <c r="BQ1198" s="39"/>
      <c r="BR1198" s="39"/>
      <c r="BS1198" s="39"/>
      <c r="BT1198" s="39"/>
      <c r="BU1198" s="39"/>
      <c r="BV1198" s="39"/>
      <c r="BW1198" s="39"/>
      <c r="BX1198" s="39"/>
      <c r="BY1198" s="39"/>
      <c r="BZ1198" s="39"/>
      <c r="CA1198" s="39"/>
      <c r="CB1198" s="39"/>
      <c r="CC1198" s="39"/>
      <c r="CD1198" s="39"/>
      <c r="CE1198" s="39"/>
      <c r="CF1198" s="39"/>
      <c r="CG1198" s="39"/>
      <c r="CH1198" s="39"/>
      <c r="CI1198" s="39"/>
      <c r="CJ1198" s="39"/>
      <c r="CK1198" s="39"/>
      <c r="CL1198" s="39"/>
      <c r="CM1198" s="39"/>
      <c r="CN1198" s="39"/>
      <c r="CO1198" s="39"/>
      <c r="CP1198" s="39"/>
      <c r="CQ1198" s="39"/>
      <c r="CR1198" s="39"/>
      <c r="CS1198" s="39"/>
    </row>
    <row r="1199" spans="1:97" s="22" customFormat="1" ht="12.75">
      <c r="A1199" s="43"/>
      <c r="G1199" s="43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9"/>
      <c r="BQ1199" s="39"/>
      <c r="BR1199" s="39"/>
      <c r="BS1199" s="39"/>
      <c r="BT1199" s="39"/>
      <c r="BU1199" s="39"/>
      <c r="BV1199" s="39"/>
      <c r="BW1199" s="39"/>
      <c r="BX1199" s="39"/>
      <c r="BY1199" s="39"/>
      <c r="BZ1199" s="39"/>
      <c r="CA1199" s="39"/>
      <c r="CB1199" s="39"/>
      <c r="CC1199" s="39"/>
      <c r="CD1199" s="39"/>
      <c r="CE1199" s="39"/>
      <c r="CF1199" s="39"/>
      <c r="CG1199" s="39"/>
      <c r="CH1199" s="39"/>
      <c r="CI1199" s="39"/>
      <c r="CJ1199" s="39"/>
      <c r="CK1199" s="39"/>
      <c r="CL1199" s="39"/>
      <c r="CM1199" s="39"/>
      <c r="CN1199" s="39"/>
      <c r="CO1199" s="39"/>
      <c r="CP1199" s="39"/>
      <c r="CQ1199" s="39"/>
      <c r="CR1199" s="39"/>
      <c r="CS1199" s="39"/>
    </row>
    <row r="1200" spans="1:97" s="22" customFormat="1" ht="12.75">
      <c r="A1200" s="43"/>
      <c r="G1200" s="43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39"/>
      <c r="BQ1200" s="39"/>
      <c r="BR1200" s="39"/>
      <c r="BS1200" s="39"/>
      <c r="BT1200" s="39"/>
      <c r="BU1200" s="39"/>
      <c r="BV1200" s="39"/>
      <c r="BW1200" s="39"/>
      <c r="BX1200" s="39"/>
      <c r="BY1200" s="39"/>
      <c r="BZ1200" s="39"/>
      <c r="CA1200" s="39"/>
      <c r="CB1200" s="39"/>
      <c r="CC1200" s="39"/>
      <c r="CD1200" s="39"/>
      <c r="CE1200" s="39"/>
      <c r="CF1200" s="39"/>
      <c r="CG1200" s="39"/>
      <c r="CH1200" s="39"/>
      <c r="CI1200" s="39"/>
      <c r="CJ1200" s="39"/>
      <c r="CK1200" s="39"/>
      <c r="CL1200" s="39"/>
      <c r="CM1200" s="39"/>
      <c r="CN1200" s="39"/>
      <c r="CO1200" s="39"/>
      <c r="CP1200" s="39"/>
      <c r="CQ1200" s="39"/>
      <c r="CR1200" s="39"/>
      <c r="CS1200" s="39"/>
    </row>
    <row r="1201" spans="1:97" s="22" customFormat="1" ht="12.75">
      <c r="A1201" s="43"/>
      <c r="G1201" s="43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9"/>
      <c r="BQ1201" s="39"/>
      <c r="BR1201" s="39"/>
      <c r="BS1201" s="39"/>
      <c r="BT1201" s="39"/>
      <c r="BU1201" s="39"/>
      <c r="BV1201" s="39"/>
      <c r="BW1201" s="39"/>
      <c r="BX1201" s="39"/>
      <c r="BY1201" s="39"/>
      <c r="BZ1201" s="39"/>
      <c r="CA1201" s="39"/>
      <c r="CB1201" s="39"/>
      <c r="CC1201" s="39"/>
      <c r="CD1201" s="39"/>
      <c r="CE1201" s="39"/>
      <c r="CF1201" s="39"/>
      <c r="CG1201" s="39"/>
      <c r="CH1201" s="39"/>
      <c r="CI1201" s="39"/>
      <c r="CJ1201" s="39"/>
      <c r="CK1201" s="39"/>
      <c r="CL1201" s="39"/>
      <c r="CM1201" s="39"/>
      <c r="CN1201" s="39"/>
      <c r="CO1201" s="39"/>
      <c r="CP1201" s="39"/>
      <c r="CQ1201" s="39"/>
      <c r="CR1201" s="39"/>
      <c r="CS1201" s="39"/>
    </row>
    <row r="1202" spans="1:97" s="22" customFormat="1" ht="12.75">
      <c r="A1202" s="43"/>
      <c r="G1202" s="43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39"/>
      <c r="BQ1202" s="39"/>
      <c r="BR1202" s="39"/>
      <c r="BS1202" s="39"/>
      <c r="BT1202" s="39"/>
      <c r="BU1202" s="39"/>
      <c r="BV1202" s="39"/>
      <c r="BW1202" s="39"/>
      <c r="BX1202" s="39"/>
      <c r="BY1202" s="39"/>
      <c r="BZ1202" s="39"/>
      <c r="CA1202" s="39"/>
      <c r="CB1202" s="39"/>
      <c r="CC1202" s="39"/>
      <c r="CD1202" s="39"/>
      <c r="CE1202" s="39"/>
      <c r="CF1202" s="39"/>
      <c r="CG1202" s="39"/>
      <c r="CH1202" s="39"/>
      <c r="CI1202" s="39"/>
      <c r="CJ1202" s="39"/>
      <c r="CK1202" s="39"/>
      <c r="CL1202" s="39"/>
      <c r="CM1202" s="39"/>
      <c r="CN1202" s="39"/>
      <c r="CO1202" s="39"/>
      <c r="CP1202" s="39"/>
      <c r="CQ1202" s="39"/>
      <c r="CR1202" s="39"/>
      <c r="CS1202" s="39"/>
    </row>
    <row r="1203" spans="1:97" s="22" customFormat="1" ht="12.75">
      <c r="A1203" s="43"/>
      <c r="G1203" s="43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39"/>
      <c r="BQ1203" s="39"/>
      <c r="BR1203" s="39"/>
      <c r="BS1203" s="39"/>
      <c r="BT1203" s="39"/>
      <c r="BU1203" s="39"/>
      <c r="BV1203" s="39"/>
      <c r="BW1203" s="39"/>
      <c r="BX1203" s="39"/>
      <c r="BY1203" s="39"/>
      <c r="BZ1203" s="39"/>
      <c r="CA1203" s="39"/>
      <c r="CB1203" s="39"/>
      <c r="CC1203" s="39"/>
      <c r="CD1203" s="39"/>
      <c r="CE1203" s="39"/>
      <c r="CF1203" s="39"/>
      <c r="CG1203" s="39"/>
      <c r="CH1203" s="39"/>
      <c r="CI1203" s="39"/>
      <c r="CJ1203" s="39"/>
      <c r="CK1203" s="39"/>
      <c r="CL1203" s="39"/>
      <c r="CM1203" s="39"/>
      <c r="CN1203" s="39"/>
      <c r="CO1203" s="39"/>
      <c r="CP1203" s="39"/>
      <c r="CQ1203" s="39"/>
      <c r="CR1203" s="39"/>
      <c r="CS1203" s="39"/>
    </row>
    <row r="1204" spans="1:97" s="22" customFormat="1" ht="12.75">
      <c r="A1204" s="43"/>
      <c r="G1204" s="43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9"/>
      <c r="BQ1204" s="39"/>
      <c r="BR1204" s="39"/>
      <c r="BS1204" s="39"/>
      <c r="BT1204" s="39"/>
      <c r="BU1204" s="39"/>
      <c r="BV1204" s="39"/>
      <c r="BW1204" s="39"/>
      <c r="BX1204" s="39"/>
      <c r="BY1204" s="39"/>
      <c r="BZ1204" s="39"/>
      <c r="CA1204" s="39"/>
      <c r="CB1204" s="39"/>
      <c r="CC1204" s="39"/>
      <c r="CD1204" s="39"/>
      <c r="CE1204" s="39"/>
      <c r="CF1204" s="39"/>
      <c r="CG1204" s="39"/>
      <c r="CH1204" s="39"/>
      <c r="CI1204" s="39"/>
      <c r="CJ1204" s="39"/>
      <c r="CK1204" s="39"/>
      <c r="CL1204" s="39"/>
      <c r="CM1204" s="39"/>
      <c r="CN1204" s="39"/>
      <c r="CO1204" s="39"/>
      <c r="CP1204" s="39"/>
      <c r="CQ1204" s="39"/>
      <c r="CR1204" s="39"/>
      <c r="CS1204" s="39"/>
    </row>
    <row r="1205" spans="1:97" s="22" customFormat="1" ht="12.75">
      <c r="A1205" s="43"/>
      <c r="G1205" s="43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39"/>
      <c r="BQ1205" s="39"/>
      <c r="BR1205" s="39"/>
      <c r="BS1205" s="39"/>
      <c r="BT1205" s="39"/>
      <c r="BU1205" s="39"/>
      <c r="BV1205" s="39"/>
      <c r="BW1205" s="39"/>
      <c r="BX1205" s="39"/>
      <c r="BY1205" s="39"/>
      <c r="BZ1205" s="39"/>
      <c r="CA1205" s="39"/>
      <c r="CB1205" s="39"/>
      <c r="CC1205" s="39"/>
      <c r="CD1205" s="39"/>
      <c r="CE1205" s="39"/>
      <c r="CF1205" s="39"/>
      <c r="CG1205" s="39"/>
      <c r="CH1205" s="39"/>
      <c r="CI1205" s="39"/>
      <c r="CJ1205" s="39"/>
      <c r="CK1205" s="39"/>
      <c r="CL1205" s="39"/>
      <c r="CM1205" s="39"/>
      <c r="CN1205" s="39"/>
      <c r="CO1205" s="39"/>
      <c r="CP1205" s="39"/>
      <c r="CQ1205" s="39"/>
      <c r="CR1205" s="39"/>
      <c r="CS1205" s="39"/>
    </row>
    <row r="1206" spans="1:97" s="22" customFormat="1" ht="12.75">
      <c r="A1206" s="43"/>
      <c r="G1206" s="43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9"/>
      <c r="BQ1206" s="39"/>
      <c r="BR1206" s="39"/>
      <c r="BS1206" s="39"/>
      <c r="BT1206" s="39"/>
      <c r="BU1206" s="39"/>
      <c r="BV1206" s="39"/>
      <c r="BW1206" s="39"/>
      <c r="BX1206" s="39"/>
      <c r="BY1206" s="39"/>
      <c r="BZ1206" s="39"/>
      <c r="CA1206" s="39"/>
      <c r="CB1206" s="39"/>
      <c r="CC1206" s="39"/>
      <c r="CD1206" s="39"/>
      <c r="CE1206" s="39"/>
      <c r="CF1206" s="39"/>
      <c r="CG1206" s="39"/>
      <c r="CH1206" s="39"/>
      <c r="CI1206" s="39"/>
      <c r="CJ1206" s="39"/>
      <c r="CK1206" s="39"/>
      <c r="CL1206" s="39"/>
      <c r="CM1206" s="39"/>
      <c r="CN1206" s="39"/>
      <c r="CO1206" s="39"/>
      <c r="CP1206" s="39"/>
      <c r="CQ1206" s="39"/>
      <c r="CR1206" s="39"/>
      <c r="CS1206" s="39"/>
    </row>
    <row r="1207" spans="1:97" s="22" customFormat="1" ht="12.75">
      <c r="A1207" s="43"/>
      <c r="G1207" s="43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39"/>
      <c r="BQ1207" s="39"/>
      <c r="BR1207" s="39"/>
      <c r="BS1207" s="39"/>
      <c r="BT1207" s="39"/>
      <c r="BU1207" s="39"/>
      <c r="BV1207" s="39"/>
      <c r="BW1207" s="39"/>
      <c r="BX1207" s="39"/>
      <c r="BY1207" s="39"/>
      <c r="BZ1207" s="39"/>
      <c r="CA1207" s="39"/>
      <c r="CB1207" s="39"/>
      <c r="CC1207" s="39"/>
      <c r="CD1207" s="39"/>
      <c r="CE1207" s="39"/>
      <c r="CF1207" s="39"/>
      <c r="CG1207" s="39"/>
      <c r="CH1207" s="39"/>
      <c r="CI1207" s="39"/>
      <c r="CJ1207" s="39"/>
      <c r="CK1207" s="39"/>
      <c r="CL1207" s="39"/>
      <c r="CM1207" s="39"/>
      <c r="CN1207" s="39"/>
      <c r="CO1207" s="39"/>
      <c r="CP1207" s="39"/>
      <c r="CQ1207" s="39"/>
      <c r="CR1207" s="39"/>
      <c r="CS1207" s="39"/>
    </row>
    <row r="1208" spans="1:97" s="22" customFormat="1" ht="12.75">
      <c r="A1208" s="43"/>
      <c r="G1208" s="43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9"/>
      <c r="BQ1208" s="39"/>
      <c r="BR1208" s="39"/>
      <c r="BS1208" s="39"/>
      <c r="BT1208" s="39"/>
      <c r="BU1208" s="39"/>
      <c r="BV1208" s="39"/>
      <c r="BW1208" s="39"/>
      <c r="BX1208" s="39"/>
      <c r="BY1208" s="39"/>
      <c r="BZ1208" s="39"/>
      <c r="CA1208" s="39"/>
      <c r="CB1208" s="39"/>
      <c r="CC1208" s="39"/>
      <c r="CD1208" s="39"/>
      <c r="CE1208" s="39"/>
      <c r="CF1208" s="39"/>
      <c r="CG1208" s="39"/>
      <c r="CH1208" s="39"/>
      <c r="CI1208" s="39"/>
      <c r="CJ1208" s="39"/>
      <c r="CK1208" s="39"/>
      <c r="CL1208" s="39"/>
      <c r="CM1208" s="39"/>
      <c r="CN1208" s="39"/>
      <c r="CO1208" s="39"/>
      <c r="CP1208" s="39"/>
      <c r="CQ1208" s="39"/>
      <c r="CR1208" s="39"/>
      <c r="CS1208" s="39"/>
    </row>
    <row r="1209" spans="1:97" s="22" customFormat="1" ht="12.75">
      <c r="A1209" s="43"/>
      <c r="G1209" s="43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9"/>
      <c r="BQ1209" s="39"/>
      <c r="BR1209" s="39"/>
      <c r="BS1209" s="39"/>
      <c r="BT1209" s="39"/>
      <c r="BU1209" s="39"/>
      <c r="BV1209" s="39"/>
      <c r="BW1209" s="39"/>
      <c r="BX1209" s="39"/>
      <c r="BY1209" s="39"/>
      <c r="BZ1209" s="39"/>
      <c r="CA1209" s="39"/>
      <c r="CB1209" s="39"/>
      <c r="CC1209" s="39"/>
      <c r="CD1209" s="39"/>
      <c r="CE1209" s="39"/>
      <c r="CF1209" s="39"/>
      <c r="CG1209" s="39"/>
      <c r="CH1209" s="39"/>
      <c r="CI1209" s="39"/>
      <c r="CJ1209" s="39"/>
      <c r="CK1209" s="39"/>
      <c r="CL1209" s="39"/>
      <c r="CM1209" s="39"/>
      <c r="CN1209" s="39"/>
      <c r="CO1209" s="39"/>
      <c r="CP1209" s="39"/>
      <c r="CQ1209" s="39"/>
      <c r="CR1209" s="39"/>
      <c r="CS1209" s="39"/>
    </row>
    <row r="1210" spans="1:97" s="22" customFormat="1" ht="12.75">
      <c r="A1210" s="43"/>
      <c r="G1210" s="43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9"/>
      <c r="BQ1210" s="39"/>
      <c r="BR1210" s="39"/>
      <c r="BS1210" s="39"/>
      <c r="BT1210" s="39"/>
      <c r="BU1210" s="39"/>
      <c r="BV1210" s="39"/>
      <c r="BW1210" s="39"/>
      <c r="BX1210" s="39"/>
      <c r="BY1210" s="39"/>
      <c r="BZ1210" s="39"/>
      <c r="CA1210" s="39"/>
      <c r="CB1210" s="39"/>
      <c r="CC1210" s="39"/>
      <c r="CD1210" s="39"/>
      <c r="CE1210" s="39"/>
      <c r="CF1210" s="39"/>
      <c r="CG1210" s="39"/>
      <c r="CH1210" s="39"/>
      <c r="CI1210" s="39"/>
      <c r="CJ1210" s="39"/>
      <c r="CK1210" s="39"/>
      <c r="CL1210" s="39"/>
      <c r="CM1210" s="39"/>
      <c r="CN1210" s="39"/>
      <c r="CO1210" s="39"/>
      <c r="CP1210" s="39"/>
      <c r="CQ1210" s="39"/>
      <c r="CR1210" s="39"/>
      <c r="CS1210" s="39"/>
    </row>
    <row r="1211" spans="1:97" s="22" customFormat="1" ht="12.75">
      <c r="A1211" s="43"/>
      <c r="G1211" s="43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9"/>
      <c r="BQ1211" s="39"/>
      <c r="BR1211" s="39"/>
      <c r="BS1211" s="39"/>
      <c r="BT1211" s="39"/>
      <c r="BU1211" s="39"/>
      <c r="BV1211" s="39"/>
      <c r="BW1211" s="39"/>
      <c r="BX1211" s="39"/>
      <c r="BY1211" s="39"/>
      <c r="BZ1211" s="39"/>
      <c r="CA1211" s="39"/>
      <c r="CB1211" s="39"/>
      <c r="CC1211" s="39"/>
      <c r="CD1211" s="39"/>
      <c r="CE1211" s="39"/>
      <c r="CF1211" s="39"/>
      <c r="CG1211" s="39"/>
      <c r="CH1211" s="39"/>
      <c r="CI1211" s="39"/>
      <c r="CJ1211" s="39"/>
      <c r="CK1211" s="39"/>
      <c r="CL1211" s="39"/>
      <c r="CM1211" s="39"/>
      <c r="CN1211" s="39"/>
      <c r="CO1211" s="39"/>
      <c r="CP1211" s="39"/>
      <c r="CQ1211" s="39"/>
      <c r="CR1211" s="39"/>
      <c r="CS1211" s="39"/>
    </row>
    <row r="1212" spans="1:97" s="22" customFormat="1" ht="12.75">
      <c r="A1212" s="43"/>
      <c r="G1212" s="43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39"/>
      <c r="BQ1212" s="39"/>
      <c r="BR1212" s="39"/>
      <c r="BS1212" s="39"/>
      <c r="BT1212" s="39"/>
      <c r="BU1212" s="39"/>
      <c r="BV1212" s="39"/>
      <c r="BW1212" s="39"/>
      <c r="BX1212" s="39"/>
      <c r="BY1212" s="39"/>
      <c r="BZ1212" s="39"/>
      <c r="CA1212" s="39"/>
      <c r="CB1212" s="39"/>
      <c r="CC1212" s="39"/>
      <c r="CD1212" s="39"/>
      <c r="CE1212" s="39"/>
      <c r="CF1212" s="39"/>
      <c r="CG1212" s="39"/>
      <c r="CH1212" s="39"/>
      <c r="CI1212" s="39"/>
      <c r="CJ1212" s="39"/>
      <c r="CK1212" s="39"/>
      <c r="CL1212" s="39"/>
      <c r="CM1212" s="39"/>
      <c r="CN1212" s="39"/>
      <c r="CO1212" s="39"/>
      <c r="CP1212" s="39"/>
      <c r="CQ1212" s="39"/>
      <c r="CR1212" s="39"/>
      <c r="CS1212" s="39"/>
    </row>
    <row r="1213" spans="1:97" s="22" customFormat="1" ht="12.75">
      <c r="A1213" s="43"/>
      <c r="G1213" s="43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9"/>
      <c r="BQ1213" s="39"/>
      <c r="BR1213" s="39"/>
      <c r="BS1213" s="39"/>
      <c r="BT1213" s="39"/>
      <c r="BU1213" s="39"/>
      <c r="BV1213" s="39"/>
      <c r="BW1213" s="39"/>
      <c r="BX1213" s="39"/>
      <c r="BY1213" s="39"/>
      <c r="BZ1213" s="39"/>
      <c r="CA1213" s="39"/>
      <c r="CB1213" s="39"/>
      <c r="CC1213" s="39"/>
      <c r="CD1213" s="39"/>
      <c r="CE1213" s="39"/>
      <c r="CF1213" s="39"/>
      <c r="CG1213" s="39"/>
      <c r="CH1213" s="39"/>
      <c r="CI1213" s="39"/>
      <c r="CJ1213" s="39"/>
      <c r="CK1213" s="39"/>
      <c r="CL1213" s="39"/>
      <c r="CM1213" s="39"/>
      <c r="CN1213" s="39"/>
      <c r="CO1213" s="39"/>
      <c r="CP1213" s="39"/>
      <c r="CQ1213" s="39"/>
      <c r="CR1213" s="39"/>
      <c r="CS1213" s="39"/>
    </row>
    <row r="1214" spans="1:97" s="22" customFormat="1" ht="12.75">
      <c r="A1214" s="43"/>
      <c r="G1214" s="43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9"/>
      <c r="BQ1214" s="39"/>
      <c r="BR1214" s="39"/>
      <c r="BS1214" s="39"/>
      <c r="BT1214" s="39"/>
      <c r="BU1214" s="39"/>
      <c r="BV1214" s="39"/>
      <c r="BW1214" s="39"/>
      <c r="BX1214" s="39"/>
      <c r="BY1214" s="39"/>
      <c r="BZ1214" s="39"/>
      <c r="CA1214" s="39"/>
      <c r="CB1214" s="39"/>
      <c r="CC1214" s="39"/>
      <c r="CD1214" s="39"/>
      <c r="CE1214" s="39"/>
      <c r="CF1214" s="39"/>
      <c r="CG1214" s="39"/>
      <c r="CH1214" s="39"/>
      <c r="CI1214" s="39"/>
      <c r="CJ1214" s="39"/>
      <c r="CK1214" s="39"/>
      <c r="CL1214" s="39"/>
      <c r="CM1214" s="39"/>
      <c r="CN1214" s="39"/>
      <c r="CO1214" s="39"/>
      <c r="CP1214" s="39"/>
      <c r="CQ1214" s="39"/>
      <c r="CR1214" s="39"/>
      <c r="CS1214" s="39"/>
    </row>
    <row r="1215" spans="1:97" s="22" customFormat="1" ht="12.75">
      <c r="A1215" s="43"/>
      <c r="G1215" s="43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9"/>
      <c r="BQ1215" s="39"/>
      <c r="BR1215" s="39"/>
      <c r="BS1215" s="39"/>
      <c r="BT1215" s="39"/>
      <c r="BU1215" s="39"/>
      <c r="BV1215" s="39"/>
      <c r="BW1215" s="39"/>
      <c r="BX1215" s="39"/>
      <c r="BY1215" s="39"/>
      <c r="BZ1215" s="39"/>
      <c r="CA1215" s="39"/>
      <c r="CB1215" s="39"/>
      <c r="CC1215" s="39"/>
      <c r="CD1215" s="39"/>
      <c r="CE1215" s="39"/>
      <c r="CF1215" s="39"/>
      <c r="CG1215" s="39"/>
      <c r="CH1215" s="39"/>
      <c r="CI1215" s="39"/>
      <c r="CJ1215" s="39"/>
      <c r="CK1215" s="39"/>
      <c r="CL1215" s="39"/>
      <c r="CM1215" s="39"/>
      <c r="CN1215" s="39"/>
      <c r="CO1215" s="39"/>
      <c r="CP1215" s="39"/>
      <c r="CQ1215" s="39"/>
      <c r="CR1215" s="39"/>
      <c r="CS1215" s="39"/>
    </row>
    <row r="1216" spans="1:97" s="22" customFormat="1" ht="12.75">
      <c r="A1216" s="43"/>
      <c r="G1216" s="43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39"/>
      <c r="BQ1216" s="39"/>
      <c r="BR1216" s="39"/>
      <c r="BS1216" s="39"/>
      <c r="BT1216" s="39"/>
      <c r="BU1216" s="39"/>
      <c r="BV1216" s="39"/>
      <c r="BW1216" s="39"/>
      <c r="BX1216" s="39"/>
      <c r="BY1216" s="39"/>
      <c r="BZ1216" s="39"/>
      <c r="CA1216" s="39"/>
      <c r="CB1216" s="39"/>
      <c r="CC1216" s="39"/>
      <c r="CD1216" s="39"/>
      <c r="CE1216" s="39"/>
      <c r="CF1216" s="39"/>
      <c r="CG1216" s="39"/>
      <c r="CH1216" s="39"/>
      <c r="CI1216" s="39"/>
      <c r="CJ1216" s="39"/>
      <c r="CK1216" s="39"/>
      <c r="CL1216" s="39"/>
      <c r="CM1216" s="39"/>
      <c r="CN1216" s="39"/>
      <c r="CO1216" s="39"/>
      <c r="CP1216" s="39"/>
      <c r="CQ1216" s="39"/>
      <c r="CR1216" s="39"/>
      <c r="CS1216" s="39"/>
    </row>
    <row r="1217" spans="1:97" s="22" customFormat="1" ht="12.75">
      <c r="A1217" s="43"/>
      <c r="G1217" s="43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9"/>
      <c r="BQ1217" s="39"/>
      <c r="BR1217" s="39"/>
      <c r="BS1217" s="39"/>
      <c r="BT1217" s="39"/>
      <c r="BU1217" s="39"/>
      <c r="BV1217" s="39"/>
      <c r="BW1217" s="39"/>
      <c r="BX1217" s="39"/>
      <c r="BY1217" s="39"/>
      <c r="BZ1217" s="39"/>
      <c r="CA1217" s="39"/>
      <c r="CB1217" s="39"/>
      <c r="CC1217" s="39"/>
      <c r="CD1217" s="39"/>
      <c r="CE1217" s="39"/>
      <c r="CF1217" s="39"/>
      <c r="CG1217" s="39"/>
      <c r="CH1217" s="39"/>
      <c r="CI1217" s="39"/>
      <c r="CJ1217" s="39"/>
      <c r="CK1217" s="39"/>
      <c r="CL1217" s="39"/>
      <c r="CM1217" s="39"/>
      <c r="CN1217" s="39"/>
      <c r="CO1217" s="39"/>
      <c r="CP1217" s="39"/>
      <c r="CQ1217" s="39"/>
      <c r="CR1217" s="39"/>
      <c r="CS1217" s="39"/>
    </row>
    <row r="1218" spans="1:97" s="22" customFormat="1" ht="12.75">
      <c r="A1218" s="43"/>
      <c r="G1218" s="43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9"/>
      <c r="BQ1218" s="39"/>
      <c r="BR1218" s="39"/>
      <c r="BS1218" s="39"/>
      <c r="BT1218" s="39"/>
      <c r="BU1218" s="39"/>
      <c r="BV1218" s="39"/>
      <c r="BW1218" s="39"/>
      <c r="BX1218" s="39"/>
      <c r="BY1218" s="39"/>
      <c r="BZ1218" s="39"/>
      <c r="CA1218" s="39"/>
      <c r="CB1218" s="39"/>
      <c r="CC1218" s="39"/>
      <c r="CD1218" s="39"/>
      <c r="CE1218" s="39"/>
      <c r="CF1218" s="39"/>
      <c r="CG1218" s="39"/>
      <c r="CH1218" s="39"/>
      <c r="CI1218" s="39"/>
      <c r="CJ1218" s="39"/>
      <c r="CK1218" s="39"/>
      <c r="CL1218" s="39"/>
      <c r="CM1218" s="39"/>
      <c r="CN1218" s="39"/>
      <c r="CO1218" s="39"/>
      <c r="CP1218" s="39"/>
      <c r="CQ1218" s="39"/>
      <c r="CR1218" s="39"/>
      <c r="CS1218" s="39"/>
    </row>
    <row r="1219" spans="1:97" s="22" customFormat="1" ht="12.75">
      <c r="A1219" s="43"/>
      <c r="G1219" s="43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39"/>
      <c r="BQ1219" s="39"/>
      <c r="BR1219" s="39"/>
      <c r="BS1219" s="39"/>
      <c r="BT1219" s="39"/>
      <c r="BU1219" s="39"/>
      <c r="BV1219" s="39"/>
      <c r="BW1219" s="39"/>
      <c r="BX1219" s="39"/>
      <c r="BY1219" s="39"/>
      <c r="BZ1219" s="39"/>
      <c r="CA1219" s="39"/>
      <c r="CB1219" s="39"/>
      <c r="CC1219" s="39"/>
      <c r="CD1219" s="39"/>
      <c r="CE1219" s="39"/>
      <c r="CF1219" s="39"/>
      <c r="CG1219" s="39"/>
      <c r="CH1219" s="39"/>
      <c r="CI1219" s="39"/>
      <c r="CJ1219" s="39"/>
      <c r="CK1219" s="39"/>
      <c r="CL1219" s="39"/>
      <c r="CM1219" s="39"/>
      <c r="CN1219" s="39"/>
      <c r="CO1219" s="39"/>
      <c r="CP1219" s="39"/>
      <c r="CQ1219" s="39"/>
      <c r="CR1219" s="39"/>
      <c r="CS1219" s="39"/>
    </row>
    <row r="1220" spans="1:97" s="22" customFormat="1" ht="12.75">
      <c r="A1220" s="43"/>
      <c r="G1220" s="43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9"/>
      <c r="BQ1220" s="39"/>
      <c r="BR1220" s="39"/>
      <c r="BS1220" s="39"/>
      <c r="BT1220" s="39"/>
      <c r="BU1220" s="39"/>
      <c r="BV1220" s="39"/>
      <c r="BW1220" s="39"/>
      <c r="BX1220" s="39"/>
      <c r="BY1220" s="39"/>
      <c r="BZ1220" s="39"/>
      <c r="CA1220" s="39"/>
      <c r="CB1220" s="39"/>
      <c r="CC1220" s="39"/>
      <c r="CD1220" s="39"/>
      <c r="CE1220" s="39"/>
      <c r="CF1220" s="39"/>
      <c r="CG1220" s="39"/>
      <c r="CH1220" s="39"/>
      <c r="CI1220" s="39"/>
      <c r="CJ1220" s="39"/>
      <c r="CK1220" s="39"/>
      <c r="CL1220" s="39"/>
      <c r="CM1220" s="39"/>
      <c r="CN1220" s="39"/>
      <c r="CO1220" s="39"/>
      <c r="CP1220" s="39"/>
      <c r="CQ1220" s="39"/>
      <c r="CR1220" s="39"/>
      <c r="CS1220" s="39"/>
    </row>
    <row r="1221" spans="1:97" s="22" customFormat="1" ht="12.75">
      <c r="A1221" s="43"/>
      <c r="G1221" s="43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39"/>
      <c r="BQ1221" s="39"/>
      <c r="BR1221" s="39"/>
      <c r="BS1221" s="39"/>
      <c r="BT1221" s="39"/>
      <c r="BU1221" s="39"/>
      <c r="BV1221" s="39"/>
      <c r="BW1221" s="39"/>
      <c r="BX1221" s="39"/>
      <c r="BY1221" s="39"/>
      <c r="BZ1221" s="39"/>
      <c r="CA1221" s="39"/>
      <c r="CB1221" s="39"/>
      <c r="CC1221" s="39"/>
      <c r="CD1221" s="39"/>
      <c r="CE1221" s="39"/>
      <c r="CF1221" s="39"/>
      <c r="CG1221" s="39"/>
      <c r="CH1221" s="39"/>
      <c r="CI1221" s="39"/>
      <c r="CJ1221" s="39"/>
      <c r="CK1221" s="39"/>
      <c r="CL1221" s="39"/>
      <c r="CM1221" s="39"/>
      <c r="CN1221" s="39"/>
      <c r="CO1221" s="39"/>
      <c r="CP1221" s="39"/>
      <c r="CQ1221" s="39"/>
      <c r="CR1221" s="39"/>
      <c r="CS1221" s="39"/>
    </row>
    <row r="1222" spans="1:97" s="22" customFormat="1" ht="12.75">
      <c r="A1222" s="43"/>
      <c r="G1222" s="43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9"/>
      <c r="BQ1222" s="39"/>
      <c r="BR1222" s="39"/>
      <c r="BS1222" s="39"/>
      <c r="BT1222" s="39"/>
      <c r="BU1222" s="39"/>
      <c r="BV1222" s="39"/>
      <c r="BW1222" s="39"/>
      <c r="BX1222" s="39"/>
      <c r="BY1222" s="39"/>
      <c r="BZ1222" s="39"/>
      <c r="CA1222" s="39"/>
      <c r="CB1222" s="39"/>
      <c r="CC1222" s="39"/>
      <c r="CD1222" s="39"/>
      <c r="CE1222" s="39"/>
      <c r="CF1222" s="39"/>
      <c r="CG1222" s="39"/>
      <c r="CH1222" s="39"/>
      <c r="CI1222" s="39"/>
      <c r="CJ1222" s="39"/>
      <c r="CK1222" s="39"/>
      <c r="CL1222" s="39"/>
      <c r="CM1222" s="39"/>
      <c r="CN1222" s="39"/>
      <c r="CO1222" s="39"/>
      <c r="CP1222" s="39"/>
      <c r="CQ1222" s="39"/>
      <c r="CR1222" s="39"/>
      <c r="CS1222" s="39"/>
    </row>
    <row r="1223" spans="1:97" s="22" customFormat="1" ht="12.75">
      <c r="A1223" s="43"/>
      <c r="G1223" s="43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9"/>
      <c r="BQ1223" s="39"/>
      <c r="BR1223" s="39"/>
      <c r="BS1223" s="39"/>
      <c r="BT1223" s="39"/>
      <c r="BU1223" s="39"/>
      <c r="BV1223" s="39"/>
      <c r="BW1223" s="39"/>
      <c r="BX1223" s="39"/>
      <c r="BY1223" s="39"/>
      <c r="BZ1223" s="39"/>
      <c r="CA1223" s="39"/>
      <c r="CB1223" s="39"/>
      <c r="CC1223" s="39"/>
      <c r="CD1223" s="39"/>
      <c r="CE1223" s="39"/>
      <c r="CF1223" s="39"/>
      <c r="CG1223" s="39"/>
      <c r="CH1223" s="39"/>
      <c r="CI1223" s="39"/>
      <c r="CJ1223" s="39"/>
      <c r="CK1223" s="39"/>
      <c r="CL1223" s="39"/>
      <c r="CM1223" s="39"/>
      <c r="CN1223" s="39"/>
      <c r="CO1223" s="39"/>
      <c r="CP1223" s="39"/>
      <c r="CQ1223" s="39"/>
      <c r="CR1223" s="39"/>
      <c r="CS1223" s="39"/>
    </row>
    <row r="1224" spans="1:97" s="22" customFormat="1" ht="12.75">
      <c r="A1224" s="43"/>
      <c r="G1224" s="43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9"/>
      <c r="BQ1224" s="39"/>
      <c r="BR1224" s="39"/>
      <c r="BS1224" s="39"/>
      <c r="BT1224" s="39"/>
      <c r="BU1224" s="39"/>
      <c r="BV1224" s="39"/>
      <c r="BW1224" s="39"/>
      <c r="BX1224" s="39"/>
      <c r="BY1224" s="39"/>
      <c r="BZ1224" s="39"/>
      <c r="CA1224" s="39"/>
      <c r="CB1224" s="39"/>
      <c r="CC1224" s="39"/>
      <c r="CD1224" s="39"/>
      <c r="CE1224" s="39"/>
      <c r="CF1224" s="39"/>
      <c r="CG1224" s="39"/>
      <c r="CH1224" s="39"/>
      <c r="CI1224" s="39"/>
      <c r="CJ1224" s="39"/>
      <c r="CK1224" s="39"/>
      <c r="CL1224" s="39"/>
      <c r="CM1224" s="39"/>
      <c r="CN1224" s="39"/>
      <c r="CO1224" s="39"/>
      <c r="CP1224" s="39"/>
      <c r="CQ1224" s="39"/>
      <c r="CR1224" s="39"/>
      <c r="CS1224" s="39"/>
    </row>
    <row r="1225" spans="1:97" s="22" customFormat="1" ht="12.75">
      <c r="A1225" s="43"/>
      <c r="G1225" s="43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39"/>
      <c r="BQ1225" s="39"/>
      <c r="BR1225" s="39"/>
      <c r="BS1225" s="39"/>
      <c r="BT1225" s="39"/>
      <c r="BU1225" s="39"/>
      <c r="BV1225" s="39"/>
      <c r="BW1225" s="39"/>
      <c r="BX1225" s="39"/>
      <c r="BY1225" s="39"/>
      <c r="BZ1225" s="39"/>
      <c r="CA1225" s="39"/>
      <c r="CB1225" s="39"/>
      <c r="CC1225" s="39"/>
      <c r="CD1225" s="39"/>
      <c r="CE1225" s="39"/>
      <c r="CF1225" s="39"/>
      <c r="CG1225" s="39"/>
      <c r="CH1225" s="39"/>
      <c r="CI1225" s="39"/>
      <c r="CJ1225" s="39"/>
      <c r="CK1225" s="39"/>
      <c r="CL1225" s="39"/>
      <c r="CM1225" s="39"/>
      <c r="CN1225" s="39"/>
      <c r="CO1225" s="39"/>
      <c r="CP1225" s="39"/>
      <c r="CQ1225" s="39"/>
      <c r="CR1225" s="39"/>
      <c r="CS1225" s="39"/>
    </row>
    <row r="1226" spans="1:97" s="22" customFormat="1" ht="12.75">
      <c r="A1226" s="43"/>
      <c r="G1226" s="43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9"/>
      <c r="BQ1226" s="39"/>
      <c r="BR1226" s="39"/>
      <c r="BS1226" s="39"/>
      <c r="BT1226" s="39"/>
      <c r="BU1226" s="39"/>
      <c r="BV1226" s="39"/>
      <c r="BW1226" s="39"/>
      <c r="BX1226" s="39"/>
      <c r="BY1226" s="39"/>
      <c r="BZ1226" s="39"/>
      <c r="CA1226" s="39"/>
      <c r="CB1226" s="39"/>
      <c r="CC1226" s="39"/>
      <c r="CD1226" s="39"/>
      <c r="CE1226" s="39"/>
      <c r="CF1226" s="39"/>
      <c r="CG1226" s="39"/>
      <c r="CH1226" s="39"/>
      <c r="CI1226" s="39"/>
      <c r="CJ1226" s="39"/>
      <c r="CK1226" s="39"/>
      <c r="CL1226" s="39"/>
      <c r="CM1226" s="39"/>
      <c r="CN1226" s="39"/>
      <c r="CO1226" s="39"/>
      <c r="CP1226" s="39"/>
      <c r="CQ1226" s="39"/>
      <c r="CR1226" s="39"/>
      <c r="CS1226" s="39"/>
    </row>
    <row r="1227" spans="1:97" s="22" customFormat="1" ht="12.75">
      <c r="A1227" s="43"/>
      <c r="G1227" s="43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9"/>
      <c r="BQ1227" s="39"/>
      <c r="BR1227" s="39"/>
      <c r="BS1227" s="39"/>
      <c r="BT1227" s="39"/>
      <c r="BU1227" s="39"/>
      <c r="BV1227" s="39"/>
      <c r="BW1227" s="39"/>
      <c r="BX1227" s="39"/>
      <c r="BY1227" s="39"/>
      <c r="BZ1227" s="39"/>
      <c r="CA1227" s="39"/>
      <c r="CB1227" s="39"/>
      <c r="CC1227" s="39"/>
      <c r="CD1227" s="39"/>
      <c r="CE1227" s="39"/>
      <c r="CF1227" s="39"/>
      <c r="CG1227" s="39"/>
      <c r="CH1227" s="39"/>
      <c r="CI1227" s="39"/>
      <c r="CJ1227" s="39"/>
      <c r="CK1227" s="39"/>
      <c r="CL1227" s="39"/>
      <c r="CM1227" s="39"/>
      <c r="CN1227" s="39"/>
      <c r="CO1227" s="39"/>
      <c r="CP1227" s="39"/>
      <c r="CQ1227" s="39"/>
      <c r="CR1227" s="39"/>
      <c r="CS1227" s="39"/>
    </row>
    <row r="1228" spans="1:97" s="22" customFormat="1" ht="12.75">
      <c r="A1228" s="43"/>
      <c r="G1228" s="43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9"/>
      <c r="BQ1228" s="39"/>
      <c r="BR1228" s="39"/>
      <c r="BS1228" s="39"/>
      <c r="BT1228" s="39"/>
      <c r="BU1228" s="39"/>
      <c r="BV1228" s="39"/>
      <c r="BW1228" s="39"/>
      <c r="BX1228" s="39"/>
      <c r="BY1228" s="39"/>
      <c r="BZ1228" s="39"/>
      <c r="CA1228" s="39"/>
      <c r="CB1228" s="39"/>
      <c r="CC1228" s="39"/>
      <c r="CD1228" s="39"/>
      <c r="CE1228" s="39"/>
      <c r="CF1228" s="39"/>
      <c r="CG1228" s="39"/>
      <c r="CH1228" s="39"/>
      <c r="CI1228" s="39"/>
      <c r="CJ1228" s="39"/>
      <c r="CK1228" s="39"/>
      <c r="CL1228" s="39"/>
      <c r="CM1228" s="39"/>
      <c r="CN1228" s="39"/>
      <c r="CO1228" s="39"/>
      <c r="CP1228" s="39"/>
      <c r="CQ1228" s="39"/>
      <c r="CR1228" s="39"/>
      <c r="CS1228" s="39"/>
    </row>
    <row r="1229" spans="1:97" s="22" customFormat="1" ht="12.75">
      <c r="A1229" s="43"/>
      <c r="G1229" s="43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9"/>
      <c r="BQ1229" s="39"/>
      <c r="BR1229" s="39"/>
      <c r="BS1229" s="39"/>
      <c r="BT1229" s="39"/>
      <c r="BU1229" s="39"/>
      <c r="BV1229" s="39"/>
      <c r="BW1229" s="39"/>
      <c r="BX1229" s="39"/>
      <c r="BY1229" s="39"/>
      <c r="BZ1229" s="39"/>
      <c r="CA1229" s="39"/>
      <c r="CB1229" s="39"/>
      <c r="CC1229" s="39"/>
      <c r="CD1229" s="39"/>
      <c r="CE1229" s="39"/>
      <c r="CF1229" s="39"/>
      <c r="CG1229" s="39"/>
      <c r="CH1229" s="39"/>
      <c r="CI1229" s="39"/>
      <c r="CJ1229" s="39"/>
      <c r="CK1229" s="39"/>
      <c r="CL1229" s="39"/>
      <c r="CM1229" s="39"/>
      <c r="CN1229" s="39"/>
      <c r="CO1229" s="39"/>
      <c r="CP1229" s="39"/>
      <c r="CQ1229" s="39"/>
      <c r="CR1229" s="39"/>
      <c r="CS1229" s="39"/>
    </row>
    <row r="1230" spans="1:97" s="22" customFormat="1" ht="12.75">
      <c r="A1230" s="43"/>
      <c r="G1230" s="43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39"/>
      <c r="BQ1230" s="39"/>
      <c r="BR1230" s="39"/>
      <c r="BS1230" s="39"/>
      <c r="BT1230" s="39"/>
      <c r="BU1230" s="39"/>
      <c r="BV1230" s="39"/>
      <c r="BW1230" s="39"/>
      <c r="BX1230" s="39"/>
      <c r="BY1230" s="39"/>
      <c r="BZ1230" s="39"/>
      <c r="CA1230" s="39"/>
      <c r="CB1230" s="39"/>
      <c r="CC1230" s="39"/>
      <c r="CD1230" s="39"/>
      <c r="CE1230" s="39"/>
      <c r="CF1230" s="39"/>
      <c r="CG1230" s="39"/>
      <c r="CH1230" s="39"/>
      <c r="CI1230" s="39"/>
      <c r="CJ1230" s="39"/>
      <c r="CK1230" s="39"/>
      <c r="CL1230" s="39"/>
      <c r="CM1230" s="39"/>
      <c r="CN1230" s="39"/>
      <c r="CO1230" s="39"/>
      <c r="CP1230" s="39"/>
      <c r="CQ1230" s="39"/>
      <c r="CR1230" s="39"/>
      <c r="CS1230" s="39"/>
    </row>
    <row r="1231" spans="1:97" s="22" customFormat="1" ht="12.75">
      <c r="A1231" s="43"/>
      <c r="G1231" s="43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9"/>
      <c r="BQ1231" s="39"/>
      <c r="BR1231" s="39"/>
      <c r="BS1231" s="39"/>
      <c r="BT1231" s="39"/>
      <c r="BU1231" s="39"/>
      <c r="BV1231" s="39"/>
      <c r="BW1231" s="39"/>
      <c r="BX1231" s="39"/>
      <c r="BY1231" s="39"/>
      <c r="BZ1231" s="39"/>
      <c r="CA1231" s="39"/>
      <c r="CB1231" s="39"/>
      <c r="CC1231" s="39"/>
      <c r="CD1231" s="39"/>
      <c r="CE1231" s="39"/>
      <c r="CF1231" s="39"/>
      <c r="CG1231" s="39"/>
      <c r="CH1231" s="39"/>
      <c r="CI1231" s="39"/>
      <c r="CJ1231" s="39"/>
      <c r="CK1231" s="39"/>
      <c r="CL1231" s="39"/>
      <c r="CM1231" s="39"/>
      <c r="CN1231" s="39"/>
      <c r="CO1231" s="39"/>
      <c r="CP1231" s="39"/>
      <c r="CQ1231" s="39"/>
      <c r="CR1231" s="39"/>
      <c r="CS1231" s="39"/>
    </row>
    <row r="1232" spans="1:97" s="22" customFormat="1" ht="12.75">
      <c r="A1232" s="43"/>
      <c r="G1232" s="43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9"/>
      <c r="BQ1232" s="39"/>
      <c r="BR1232" s="39"/>
      <c r="BS1232" s="39"/>
      <c r="BT1232" s="39"/>
      <c r="BU1232" s="39"/>
      <c r="BV1232" s="39"/>
      <c r="BW1232" s="39"/>
      <c r="BX1232" s="39"/>
      <c r="BY1232" s="39"/>
      <c r="BZ1232" s="39"/>
      <c r="CA1232" s="39"/>
      <c r="CB1232" s="39"/>
      <c r="CC1232" s="39"/>
      <c r="CD1232" s="39"/>
      <c r="CE1232" s="39"/>
      <c r="CF1232" s="39"/>
      <c r="CG1232" s="39"/>
      <c r="CH1232" s="39"/>
      <c r="CI1232" s="39"/>
      <c r="CJ1232" s="39"/>
      <c r="CK1232" s="39"/>
      <c r="CL1232" s="39"/>
      <c r="CM1232" s="39"/>
      <c r="CN1232" s="39"/>
      <c r="CO1232" s="39"/>
      <c r="CP1232" s="39"/>
      <c r="CQ1232" s="39"/>
      <c r="CR1232" s="39"/>
      <c r="CS1232" s="39"/>
    </row>
    <row r="1233" spans="1:97" s="22" customFormat="1" ht="12.75">
      <c r="A1233" s="43"/>
      <c r="G1233" s="43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9"/>
      <c r="BQ1233" s="39"/>
      <c r="BR1233" s="39"/>
      <c r="BS1233" s="39"/>
      <c r="BT1233" s="39"/>
      <c r="BU1233" s="39"/>
      <c r="BV1233" s="39"/>
      <c r="BW1233" s="39"/>
      <c r="BX1233" s="39"/>
      <c r="BY1233" s="39"/>
      <c r="BZ1233" s="39"/>
      <c r="CA1233" s="39"/>
      <c r="CB1233" s="39"/>
      <c r="CC1233" s="39"/>
      <c r="CD1233" s="39"/>
      <c r="CE1233" s="39"/>
      <c r="CF1233" s="39"/>
      <c r="CG1233" s="39"/>
      <c r="CH1233" s="39"/>
      <c r="CI1233" s="39"/>
      <c r="CJ1233" s="39"/>
      <c r="CK1233" s="39"/>
      <c r="CL1233" s="39"/>
      <c r="CM1233" s="39"/>
      <c r="CN1233" s="39"/>
      <c r="CO1233" s="39"/>
      <c r="CP1233" s="39"/>
      <c r="CQ1233" s="39"/>
      <c r="CR1233" s="39"/>
      <c r="CS1233" s="39"/>
    </row>
    <row r="1234" spans="1:97" s="22" customFormat="1" ht="12.75">
      <c r="A1234" s="43"/>
      <c r="G1234" s="43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9"/>
      <c r="BQ1234" s="39"/>
      <c r="BR1234" s="39"/>
      <c r="BS1234" s="39"/>
      <c r="BT1234" s="39"/>
      <c r="BU1234" s="39"/>
      <c r="BV1234" s="39"/>
      <c r="BW1234" s="39"/>
      <c r="BX1234" s="39"/>
      <c r="BY1234" s="39"/>
      <c r="BZ1234" s="39"/>
      <c r="CA1234" s="39"/>
      <c r="CB1234" s="39"/>
      <c r="CC1234" s="39"/>
      <c r="CD1234" s="39"/>
      <c r="CE1234" s="39"/>
      <c r="CF1234" s="39"/>
      <c r="CG1234" s="39"/>
      <c r="CH1234" s="39"/>
      <c r="CI1234" s="39"/>
      <c r="CJ1234" s="39"/>
      <c r="CK1234" s="39"/>
      <c r="CL1234" s="39"/>
      <c r="CM1234" s="39"/>
      <c r="CN1234" s="39"/>
      <c r="CO1234" s="39"/>
      <c r="CP1234" s="39"/>
      <c r="CQ1234" s="39"/>
      <c r="CR1234" s="39"/>
      <c r="CS1234" s="39"/>
    </row>
    <row r="1235" spans="1:97" s="22" customFormat="1" ht="12.75">
      <c r="A1235" s="43"/>
      <c r="G1235" s="43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9"/>
      <c r="BQ1235" s="39"/>
      <c r="BR1235" s="39"/>
      <c r="BS1235" s="39"/>
      <c r="BT1235" s="39"/>
      <c r="BU1235" s="39"/>
      <c r="BV1235" s="39"/>
      <c r="BW1235" s="39"/>
      <c r="BX1235" s="39"/>
      <c r="BY1235" s="39"/>
      <c r="BZ1235" s="39"/>
      <c r="CA1235" s="39"/>
      <c r="CB1235" s="39"/>
      <c r="CC1235" s="39"/>
      <c r="CD1235" s="39"/>
      <c r="CE1235" s="39"/>
      <c r="CF1235" s="39"/>
      <c r="CG1235" s="39"/>
      <c r="CH1235" s="39"/>
      <c r="CI1235" s="39"/>
      <c r="CJ1235" s="39"/>
      <c r="CK1235" s="39"/>
      <c r="CL1235" s="39"/>
      <c r="CM1235" s="39"/>
      <c r="CN1235" s="39"/>
      <c r="CO1235" s="39"/>
      <c r="CP1235" s="39"/>
      <c r="CQ1235" s="39"/>
      <c r="CR1235" s="39"/>
      <c r="CS1235" s="39"/>
    </row>
  </sheetData>
  <mergeCells count="3">
    <mergeCell ref="A1:E1"/>
    <mergeCell ref="G1:K1"/>
    <mergeCell ref="A93:K93"/>
  </mergeCells>
  <printOptions horizontalCentered="1" verticalCentered="1"/>
  <pageMargins left="0.08" right="0.07" top="0.21" bottom="0.58" header="0.21" footer="0.42"/>
  <pageSetup horizontalDpi="600" verticalDpi="600" orientation="landscape" scale="47" r:id="rId1"/>
  <headerFooter alignWithMargins="0">
    <oddFooter>&amp;L&amp;"Tahoma,Regular"Data as of May 12,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Revenue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Minerals Management Service</dc:creator>
  <cp:keywords/>
  <dc:description/>
  <cp:lastModifiedBy>pickerib</cp:lastModifiedBy>
  <cp:lastPrinted>2008-05-13T13:20:54Z</cp:lastPrinted>
  <dcterms:created xsi:type="dcterms:W3CDTF">2003-01-17T19:00:57Z</dcterms:created>
  <dcterms:modified xsi:type="dcterms:W3CDTF">2008-06-17T11:13:06Z</dcterms:modified>
  <cp:category/>
  <cp:version/>
  <cp:contentType/>
  <cp:contentStatus/>
</cp:coreProperties>
</file>