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490" windowWidth="9570" windowHeight="2550" tabRatio="602" activeTab="2"/>
  </bookViews>
  <sheets>
    <sheet name="Data" sheetId="1" r:id="rId1"/>
    <sheet name="Trans" sheetId="2" r:id="rId2"/>
    <sheet name="pdf" sheetId="3" r:id="rId3"/>
  </sheets>
  <definedNames>
    <definedName name="HTML_CodePage" hidden="1">1252</definedName>
    <definedName name="HTML_Control" hidden="1">{"'xls'!$A$71:$A$78","'xls'!$A$1:$J$77"}</definedName>
    <definedName name="HTML_Description" hidden="1">""</definedName>
    <definedName name="HTML_Email" hidden="1">""</definedName>
    <definedName name="HTML_Header" hidden="1">"tab34"</definedName>
    <definedName name="HTML_LastUpdate" hidden="1">"1/5/00"</definedName>
    <definedName name="HTML_LineAfter" hidden="1">FALSE</definedName>
    <definedName name="HTML_LineBefore" hidden="1">FALSE</definedName>
    <definedName name="HTML_Name" hidden="1">"William J. Hussar"</definedName>
    <definedName name="HTML_OBDlg2" hidden="1">TRUE</definedName>
    <definedName name="HTML_OBDlg4" hidden="1">TRUE</definedName>
    <definedName name="HTML_OS" hidden="1">0</definedName>
    <definedName name="HTML_PathFile" hidden="1">"D:\PROJ2009\WP\Test\tabxxxxx.htm"</definedName>
    <definedName name="HTML_Title" hidden="1">"tab35plainerb1y"</definedName>
    <definedName name="_xlnm.Print_Area" localSheetId="2">'pdf'!$A$1:$G$43</definedName>
  </definedNames>
  <calcPr fullCalcOnLoad="1"/>
</workbook>
</file>

<file path=xl/sharedStrings.xml><?xml version="1.0" encoding="utf-8"?>
<sst xmlns="http://schemas.openxmlformats.org/spreadsheetml/2006/main" count="93" uniqueCount="74">
  <si>
    <t>Table 108</t>
  </si>
  <si>
    <t>RENRSF23</t>
  </si>
  <si>
    <t>RENRSF24</t>
  </si>
  <si>
    <t>RENRSF25@29</t>
  </si>
  <si>
    <t>RENRSF30@34</t>
  </si>
  <si>
    <t>Note: Data has been moved the section beginning at column AA.</t>
  </si>
  <si>
    <t>Men</t>
  </si>
  <si>
    <t>Women</t>
  </si>
  <si>
    <t>Undergraduate, 4-year institutions</t>
  </si>
  <si>
    <t>Undergraduate, 2-year institutions</t>
  </si>
  <si>
    <t>Postbaccalaureate, 4-year institutions</t>
  </si>
  <si>
    <t>RENRCFUN4YM16TO17</t>
  </si>
  <si>
    <t>RENRCFUN4YM18TO19</t>
  </si>
  <si>
    <t>RENRCFUN4YM20TO21</t>
  </si>
  <si>
    <t>RENRCFUN4YM22TO24</t>
  </si>
  <si>
    <t>RENRCFUN4YM25TO29</t>
  </si>
  <si>
    <t>RENRCFUN4YM30TO34</t>
  </si>
  <si>
    <t>RENRCFUN4YM35UP</t>
  </si>
  <si>
    <t>RENRCFUN2YM16TO17</t>
  </si>
  <si>
    <t>RENRCFUN2YM18TO19</t>
  </si>
  <si>
    <t>RENRCFUN2YM20TO21</t>
  </si>
  <si>
    <t>RENRCFUN2YM22TO24</t>
  </si>
  <si>
    <t>RENRCFUN2YM25TO29</t>
  </si>
  <si>
    <t>RENRCFUN2YM30TO34</t>
  </si>
  <si>
    <t>RENRCFUN2YM35UP</t>
  </si>
  <si>
    <t>RENRCFPB4YM16TO17</t>
  </si>
  <si>
    <t>RENRCFPB4YM18TO19</t>
  </si>
  <si>
    <t>RENRCFPB4YM20TO21</t>
  </si>
  <si>
    <t>RENRCFPB4YM22TO24</t>
  </si>
  <si>
    <t>RENRCFPB4YM25TO29</t>
  </si>
  <si>
    <t>RENRCFPB4YM30TO34</t>
  </si>
  <si>
    <t>RENRCFPB4YM35UP</t>
  </si>
  <si>
    <t>RENRCFUN4YF16TO17</t>
  </si>
  <si>
    <t>RENRCFUN4YF18TO19</t>
  </si>
  <si>
    <t>RENRCFUN4YF20TO21</t>
  </si>
  <si>
    <t>RENRCFUN4YF22TO24</t>
  </si>
  <si>
    <t>RENRCFUN4YF25TO29</t>
  </si>
  <si>
    <t>RENRCFUN4YF30TO34</t>
  </si>
  <si>
    <t>RENRCFUN4YF35UP</t>
  </si>
  <si>
    <t>RENRCFUN2YF16TO17</t>
  </si>
  <si>
    <t>RENRCFUN2YF18TO19</t>
  </si>
  <si>
    <t>RENRCFUN2YF20TO21</t>
  </si>
  <si>
    <t>RENRCFUN2YF22TO24</t>
  </si>
  <si>
    <t>RENRCFUN2YF25TO29</t>
  </si>
  <si>
    <t>RENRCFUN2YF30TO34</t>
  </si>
  <si>
    <t>RENRCFUN2YF35UP</t>
  </si>
  <si>
    <t>RENRCFPB4YF16TO17</t>
  </si>
  <si>
    <t>RENRCFPB4YF18TO19</t>
  </si>
  <si>
    <t>RENRCFPB4YF20TO21</t>
  </si>
  <si>
    <t>RENRCFPB4YF22TO24</t>
  </si>
  <si>
    <t>RENRCFPB4YF25TO29</t>
  </si>
  <si>
    <t>RENRCFPB4YF30TO34</t>
  </si>
  <si>
    <t>RENRCFPB4YF35UP</t>
  </si>
  <si>
    <t>35 years and over  …………………………………………………………………………..</t>
  </si>
  <si>
    <t>16 and 17 years old  ………………………………………………………………………</t>
  </si>
  <si>
    <t>18 and 19 years old  ……………………………………………………………………….</t>
  </si>
  <si>
    <t>20 and 21 years old  ………………………………………………………………………</t>
  </si>
  <si>
    <t>22 to 24 years old  ………………………………………………………………………</t>
  </si>
  <si>
    <t>25 to 29 years old  ………………………………………………………………………..</t>
  </si>
  <si>
    <t>30 to 34 years old  ……………………………………………………………………….</t>
  </si>
  <si>
    <t>35 years and over  ………………………………………………………………………..</t>
  </si>
  <si>
    <t>============</t>
  </si>
  <si>
    <t>===============</t>
  </si>
  <si>
    <t/>
  </si>
  <si>
    <t xml:space="preserve"> through </t>
  </si>
  <si>
    <t>Projected</t>
  </si>
  <si>
    <t>NOTE: Detail may not sum to totals because of rounding.</t>
  </si>
  <si>
    <t>Actual 2005</t>
  </si>
  <si>
    <t># Rounds to zero.</t>
  </si>
  <si>
    <t>#</t>
  </si>
  <si>
    <t xml:space="preserve">SOURCE: U.S. Department of Education, National Center for Education Statistics, Enrollment in Degree-Granting Institutions Model, 1980–2005.  (This table was prepared May 2007.)  </t>
  </si>
  <si>
    <t>Institution type and age</t>
  </si>
  <si>
    <t>National Center for Education Statistics</t>
  </si>
  <si>
    <r>
      <t xml:space="preserve">Table A-8.  Actual and projected numbers for the percentage distribution of full-time students at 
</t>
    </r>
    <r>
      <rPr>
        <b/>
        <sz val="10"/>
        <color indexed="9"/>
        <rFont val="Arial"/>
        <family val="2"/>
      </rPr>
      <t xml:space="preserve">Table A-8.  </t>
    </r>
    <r>
      <rPr>
        <b/>
        <sz val="10"/>
        <rFont val="Arial"/>
        <family val="2"/>
      </rPr>
      <t xml:space="preserve">degree-granting postsecondary institutions, by sex and age group: Fall 2005, and 
</t>
    </r>
    <r>
      <rPr>
        <b/>
        <sz val="10"/>
        <color indexed="9"/>
        <rFont val="Arial"/>
        <family val="2"/>
      </rPr>
      <t xml:space="preserve">Table A-8.  </t>
    </r>
    <r>
      <rPr>
        <b/>
        <sz val="10"/>
        <rFont val="Arial"/>
        <family val="2"/>
      </rPr>
      <t xml:space="preserve">2006 through 2016                    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</si>
</sst>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#,##0.0_);\(#,##0.0\)"/>
    <numFmt numFmtId="166" formatCode="0.0_)"/>
    <numFmt numFmtId="167" formatCode="0_)"/>
    <numFmt numFmtId="168" formatCode="0.0"/>
    <numFmt numFmtId="169" formatCode="#,##0.0"/>
    <numFmt numFmtId="170" formatCode="&quot;$&quot;#,##0"/>
    <numFmt numFmtId="171" formatCode="&quot;$&quot;#,##0.0"/>
    <numFmt numFmtId="172" formatCode="&quot;$&quot;#,##0.0;[Red]&quot;$&quot;#,##0.0"/>
    <numFmt numFmtId="173" formatCode="0.000"/>
  </numFmts>
  <fonts count="18">
    <font>
      <sz val="10"/>
      <name val="Courier"/>
      <family val="0"/>
    </font>
    <font>
      <sz val="10"/>
      <name val="Courier New"/>
      <family val="0"/>
    </font>
    <font>
      <sz val="8"/>
      <name val="Courier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vertAlign val="superscript"/>
      <sz val="7.5"/>
      <name val="Arial"/>
      <family val="2"/>
    </font>
    <font>
      <b/>
      <sz val="8"/>
      <name val="Arial"/>
      <family val="2"/>
    </font>
    <font>
      <b/>
      <sz val="16"/>
      <name val="Impac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 applyProtection="1">
      <alignment horizontal="centerContinuous"/>
      <protection/>
    </xf>
    <xf numFmtId="0" fontId="9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right"/>
    </xf>
    <xf numFmtId="1" fontId="8" fillId="0" borderId="0" xfId="0" applyNumberFormat="1" applyFont="1" applyAlignment="1" applyProtection="1">
      <alignment horizontal="right"/>
      <protection/>
    </xf>
    <xf numFmtId="0" fontId="10" fillId="0" borderId="0" xfId="0" applyFont="1" applyAlignment="1">
      <alignment horizontal="right"/>
    </xf>
    <xf numFmtId="16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37" fontId="10" fillId="0" borderId="0" xfId="0" applyNumberFormat="1" applyFont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/>
    </xf>
    <xf numFmtId="167" fontId="11" fillId="0" borderId="0" xfId="0" applyNumberFormat="1" applyFont="1" applyAlignment="1" applyProtection="1">
      <alignment horizontal="left"/>
      <protection/>
    </xf>
    <xf numFmtId="0" fontId="10" fillId="0" borderId="0" xfId="0" applyFont="1" applyAlignment="1" quotePrefix="1">
      <alignment horizontal="left"/>
    </xf>
    <xf numFmtId="37" fontId="10" fillId="0" borderId="0" xfId="0" applyNumberFormat="1" applyFont="1" applyBorder="1" applyAlignment="1" applyProtection="1">
      <alignment horizontal="right"/>
      <protection/>
    </xf>
    <xf numFmtId="0" fontId="12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 horizontal="fill"/>
    </xf>
    <xf numFmtId="168" fontId="10" fillId="0" borderId="0" xfId="0" applyNumberFormat="1" applyFont="1" applyAlignment="1" applyProtection="1">
      <alignment horizontal="right"/>
      <protection/>
    </xf>
    <xf numFmtId="168" fontId="7" fillId="0" borderId="0" xfId="0" applyNumberFormat="1" applyFont="1" applyAlignment="1">
      <alignment/>
    </xf>
    <xf numFmtId="167" fontId="10" fillId="0" borderId="0" xfId="0" applyNumberFormat="1" applyFont="1" applyAlignment="1" applyProtection="1">
      <alignment horizontal="left"/>
      <protection/>
    </xf>
    <xf numFmtId="167" fontId="10" fillId="0" borderId="0" xfId="0" applyNumberFormat="1" applyFont="1" applyAlignment="1" applyProtection="1">
      <alignment/>
      <protection/>
    </xf>
    <xf numFmtId="167" fontId="10" fillId="0" borderId="1" xfId="0" applyNumberFormat="1" applyFont="1" applyBorder="1" applyAlignment="1" applyProtection="1">
      <alignment horizontal="left"/>
      <protection/>
    </xf>
    <xf numFmtId="0" fontId="10" fillId="0" borderId="1" xfId="0" applyFont="1" applyBorder="1" applyAlignment="1" quotePrefix="1">
      <alignment horizontal="fill"/>
    </xf>
    <xf numFmtId="0" fontId="7" fillId="0" borderId="1" xfId="0" applyFont="1" applyBorder="1" applyAlignment="1">
      <alignment/>
    </xf>
    <xf numFmtId="0" fontId="13" fillId="0" borderId="0" xfId="0" applyFont="1" applyAlignment="1" quotePrefix="1">
      <alignment horizontal="left"/>
    </xf>
    <xf numFmtId="0" fontId="10" fillId="0" borderId="0" xfId="0" applyFont="1" applyAlignment="1" applyProtection="1">
      <alignment horizontal="left"/>
      <protection/>
    </xf>
    <xf numFmtId="37" fontId="12" fillId="0" borderId="0" xfId="0" applyNumberFormat="1" applyFont="1" applyBorder="1" applyAlignment="1">
      <alignment/>
    </xf>
    <xf numFmtId="166" fontId="10" fillId="0" borderId="0" xfId="0" applyNumberFormat="1" applyFont="1" applyAlignment="1" applyProtection="1">
      <alignment horizontal="right"/>
      <protection/>
    </xf>
    <xf numFmtId="0" fontId="9" fillId="0" borderId="3" xfId="0" applyFont="1" applyBorder="1" applyAlignment="1">
      <alignment/>
    </xf>
    <xf numFmtId="0" fontId="9" fillId="0" borderId="3" xfId="0" applyFont="1" applyBorder="1" applyAlignment="1" quotePrefix="1">
      <alignment horizontal="fill"/>
    </xf>
    <xf numFmtId="37" fontId="9" fillId="0" borderId="3" xfId="0" applyNumberFormat="1" applyFont="1" applyBorder="1" applyAlignment="1" applyProtection="1">
      <alignment horizontal="right"/>
      <protection/>
    </xf>
    <xf numFmtId="166" fontId="9" fillId="0" borderId="3" xfId="0" applyNumberFormat="1" applyFont="1" applyBorder="1" applyAlignment="1" applyProtection="1">
      <alignment horizontal="right"/>
      <protection/>
    </xf>
    <xf numFmtId="0" fontId="14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8" fillId="0" borderId="3" xfId="0" applyFont="1" applyBorder="1" applyAlignment="1" applyProtection="1" quotePrefix="1">
      <alignment horizontal="centerContinuous" vertical="center" wrapText="1"/>
      <protection/>
    </xf>
    <xf numFmtId="0" fontId="7" fillId="0" borderId="3" xfId="0" applyFont="1" applyBorder="1" applyAlignment="1">
      <alignment horizontal="centerContinuous" vertical="center" wrapText="1"/>
    </xf>
    <xf numFmtId="0" fontId="7" fillId="0" borderId="0" xfId="0" applyFont="1" applyAlignment="1">
      <alignment horizontal="centerContinuous" vertical="center" wrapText="1"/>
    </xf>
    <xf numFmtId="0" fontId="10" fillId="0" borderId="0" xfId="0" applyFont="1" applyAlignment="1">
      <alignment horizontal="left"/>
    </xf>
    <xf numFmtId="0" fontId="12" fillId="0" borderId="0" xfId="0" applyFont="1" applyAlignment="1">
      <alignment/>
    </xf>
    <xf numFmtId="37" fontId="7" fillId="0" borderId="0" xfId="0" applyNumberFormat="1" applyFont="1" applyBorder="1" applyAlignment="1">
      <alignment/>
    </xf>
    <xf numFmtId="0" fontId="10" fillId="0" borderId="0" xfId="0" applyFont="1" applyAlignment="1" applyProtection="1" quotePrefix="1">
      <alignment horizontal="left"/>
      <protection/>
    </xf>
    <xf numFmtId="0" fontId="15" fillId="0" borderId="0" xfId="0" applyFont="1" applyAlignment="1" applyProtection="1" quotePrefix="1">
      <alignment horizontal="left"/>
      <protection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67" fontId="16" fillId="0" borderId="0" xfId="0" applyNumberFormat="1" applyFont="1" applyAlignment="1" applyProtection="1">
      <alignment horizontal="left" vertical="center"/>
      <protection/>
    </xf>
    <xf numFmtId="0" fontId="12" fillId="0" borderId="0" xfId="0" applyFont="1" applyAlignment="1" quotePrefix="1">
      <alignment horizontal="left" vertical="center"/>
    </xf>
    <xf numFmtId="0" fontId="12" fillId="0" borderId="0" xfId="0" applyFont="1" applyAlignment="1">
      <alignment horizontal="centerContinuous" vertical="center"/>
    </xf>
    <xf numFmtId="168" fontId="12" fillId="0" borderId="0" xfId="0" applyNumberFormat="1" applyFont="1" applyAlignment="1">
      <alignment horizontal="centerContinuous" vertical="center"/>
    </xf>
    <xf numFmtId="168" fontId="12" fillId="0" borderId="0" xfId="0" applyNumberFormat="1" applyFont="1" applyAlignment="1" applyProtection="1">
      <alignment horizontal="centerContinuous" vertical="center"/>
      <protection/>
    </xf>
    <xf numFmtId="37" fontId="12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 quotePrefix="1">
      <alignment horizontal="fill" vertical="center"/>
    </xf>
    <xf numFmtId="168" fontId="12" fillId="0" borderId="0" xfId="0" applyNumberFormat="1" applyFont="1" applyAlignment="1" applyProtection="1">
      <alignment horizontal="right" vertical="center"/>
      <protection/>
    </xf>
    <xf numFmtId="168" fontId="12" fillId="0" borderId="0" xfId="0" applyNumberFormat="1" applyFont="1" applyAlignment="1">
      <alignment vertical="center"/>
    </xf>
    <xf numFmtId="167" fontId="12" fillId="0" borderId="0" xfId="0" applyNumberFormat="1" applyFont="1" applyAlignment="1" applyProtection="1">
      <alignment horizontal="left" vertical="center"/>
      <protection/>
    </xf>
    <xf numFmtId="167" fontId="12" fillId="0" borderId="0" xfId="0" applyNumberFormat="1" applyFont="1" applyAlignment="1" applyProtection="1">
      <alignment vertical="center"/>
      <protection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Alignment="1" quotePrefix="1">
      <alignment horizontal="left" vertical="center" wrapText="1"/>
    </xf>
    <xf numFmtId="0" fontId="5" fillId="0" borderId="0" xfId="0" applyFont="1" applyAlignment="1">
      <alignment vertical="center" wrapText="1"/>
    </xf>
    <xf numFmtId="0" fontId="8" fillId="0" borderId="3" xfId="0" applyFont="1" applyBorder="1" applyAlignment="1" applyProtection="1" quotePrefix="1">
      <alignment horizontal="left" wrapText="1"/>
      <protection/>
    </xf>
    <xf numFmtId="0" fontId="7" fillId="0" borderId="3" xfId="0" applyFont="1" applyBorder="1" applyAlignment="1">
      <alignment horizontal="left" wrapText="1"/>
    </xf>
    <xf numFmtId="0" fontId="8" fillId="0" borderId="0" xfId="0" applyFont="1" applyBorder="1" applyAlignment="1" applyProtection="1" quotePrefix="1">
      <alignment horizontal="left" wrapText="1"/>
      <protection/>
    </xf>
    <xf numFmtId="0" fontId="7" fillId="0" borderId="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3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 quotePrefix="1">
      <alignment horizontal="left" vertical="top" wrapText="1"/>
    </xf>
    <xf numFmtId="0" fontId="10" fillId="0" borderId="0" xfId="0" applyFont="1" applyAlignment="1">
      <alignment horizontal="left" vertical="top" wrapText="1"/>
    </xf>
    <xf numFmtId="167" fontId="10" fillId="0" borderId="0" xfId="0" applyNumberFormat="1" applyFont="1" applyBorder="1" applyAlignment="1" applyProtection="1" quotePrefix="1">
      <alignment horizontal="left"/>
      <protection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workbookViewId="0" topLeftCell="A1">
      <selection activeCell="B3" sqref="B3:D45"/>
    </sheetView>
  </sheetViews>
  <sheetFormatPr defaultColWidth="9.00390625" defaultRowHeight="12.75"/>
  <cols>
    <col min="1" max="1" width="23.125" style="0" customWidth="1"/>
  </cols>
  <sheetData>
    <row r="1" ht="12">
      <c r="A1" t="s">
        <v>0</v>
      </c>
    </row>
    <row r="3" spans="2:4" ht="12">
      <c r="B3">
        <v>2005</v>
      </c>
      <c r="C3">
        <v>2011</v>
      </c>
      <c r="D3">
        <v>2016</v>
      </c>
    </row>
    <row r="4" spans="1:4" ht="12">
      <c r="A4" t="s">
        <v>11</v>
      </c>
      <c r="B4">
        <v>68.739</v>
      </c>
      <c r="C4">
        <v>63.844</v>
      </c>
      <c r="D4">
        <v>63.844</v>
      </c>
    </row>
    <row r="5" spans="1:4" ht="12">
      <c r="A5" t="s">
        <v>12</v>
      </c>
      <c r="B5">
        <v>67.234</v>
      </c>
      <c r="C5">
        <v>66.026</v>
      </c>
      <c r="D5">
        <v>66.026</v>
      </c>
    </row>
    <row r="6" spans="1:4" ht="12">
      <c r="A6" t="s">
        <v>13</v>
      </c>
      <c r="B6">
        <v>74.086</v>
      </c>
      <c r="C6">
        <v>75.727</v>
      </c>
      <c r="D6">
        <v>75.727</v>
      </c>
    </row>
    <row r="7" spans="1:4" ht="12">
      <c r="A7" t="s">
        <v>14</v>
      </c>
      <c r="B7">
        <v>68.431</v>
      </c>
      <c r="C7">
        <v>65.28</v>
      </c>
      <c r="D7">
        <v>65.28</v>
      </c>
    </row>
    <row r="8" spans="1:4" ht="12">
      <c r="A8" t="s">
        <v>15</v>
      </c>
      <c r="B8">
        <v>38.103</v>
      </c>
      <c r="C8">
        <v>40.112</v>
      </c>
      <c r="D8">
        <v>40.112</v>
      </c>
    </row>
    <row r="9" spans="1:4" ht="12">
      <c r="A9" t="s">
        <v>16</v>
      </c>
      <c r="B9">
        <v>31.155</v>
      </c>
      <c r="C9">
        <v>36.132</v>
      </c>
      <c r="D9">
        <v>36.132</v>
      </c>
    </row>
    <row r="10" spans="1:4" ht="12">
      <c r="A10" t="s">
        <v>17</v>
      </c>
      <c r="B10">
        <v>42.317</v>
      </c>
      <c r="C10">
        <v>39.283</v>
      </c>
      <c r="D10">
        <v>39.283</v>
      </c>
    </row>
    <row r="11" spans="1:4" ht="12">
      <c r="A11" t="s">
        <v>18</v>
      </c>
      <c r="B11">
        <v>31.261</v>
      </c>
      <c r="C11">
        <v>34.668</v>
      </c>
      <c r="D11">
        <v>34.668</v>
      </c>
    </row>
    <row r="12" spans="1:4" ht="12">
      <c r="A12" t="s">
        <v>19</v>
      </c>
      <c r="B12">
        <v>32.766</v>
      </c>
      <c r="C12">
        <v>33.6</v>
      </c>
      <c r="D12">
        <v>33.6</v>
      </c>
    </row>
    <row r="13" spans="1:4" ht="12">
      <c r="A13" t="s">
        <v>20</v>
      </c>
      <c r="B13">
        <v>22.355</v>
      </c>
      <c r="C13">
        <v>21.501</v>
      </c>
      <c r="D13">
        <v>21.501</v>
      </c>
    </row>
    <row r="14" spans="1:4" ht="12">
      <c r="A14" t="s">
        <v>21</v>
      </c>
      <c r="B14">
        <v>16.57</v>
      </c>
      <c r="C14">
        <v>17.371</v>
      </c>
      <c r="D14">
        <v>17.371</v>
      </c>
    </row>
    <row r="15" spans="1:4" ht="12">
      <c r="A15" t="s">
        <v>22</v>
      </c>
      <c r="B15">
        <v>18.694</v>
      </c>
      <c r="C15">
        <v>19.41</v>
      </c>
      <c r="D15">
        <v>19.41</v>
      </c>
    </row>
    <row r="16" spans="1:4" ht="12">
      <c r="A16" t="s">
        <v>23</v>
      </c>
      <c r="B16">
        <v>17.954</v>
      </c>
      <c r="C16">
        <v>19.331</v>
      </c>
      <c r="D16">
        <v>19.331</v>
      </c>
    </row>
    <row r="17" spans="1:4" ht="12">
      <c r="A17" t="s">
        <v>24</v>
      </c>
      <c r="B17">
        <v>27.708</v>
      </c>
      <c r="C17">
        <v>28.89</v>
      </c>
      <c r="D17">
        <v>28.89</v>
      </c>
    </row>
    <row r="18" spans="1:4" ht="12">
      <c r="A18" t="s">
        <v>25</v>
      </c>
      <c r="B18" s="2">
        <v>0</v>
      </c>
      <c r="C18">
        <v>1.487</v>
      </c>
      <c r="D18">
        <v>1.487</v>
      </c>
    </row>
    <row r="19" spans="1:4" ht="12">
      <c r="A19" t="s">
        <v>26</v>
      </c>
      <c r="B19" s="2">
        <v>0</v>
      </c>
      <c r="C19">
        <v>0.375</v>
      </c>
      <c r="D19">
        <v>0.375</v>
      </c>
    </row>
    <row r="20" spans="1:4" ht="12">
      <c r="A20" t="s">
        <v>27</v>
      </c>
      <c r="B20">
        <v>3.56</v>
      </c>
      <c r="C20">
        <v>2.772</v>
      </c>
      <c r="D20">
        <v>2.772</v>
      </c>
    </row>
    <row r="21" spans="1:4" ht="12">
      <c r="A21" t="s">
        <v>28</v>
      </c>
      <c r="B21">
        <v>14.999</v>
      </c>
      <c r="C21">
        <v>17.348</v>
      </c>
      <c r="D21">
        <v>17.348</v>
      </c>
    </row>
    <row r="22" spans="1:4" ht="12">
      <c r="A22" t="s">
        <v>29</v>
      </c>
      <c r="B22">
        <v>43.203</v>
      </c>
      <c r="C22">
        <v>40.477</v>
      </c>
      <c r="D22">
        <v>40.477</v>
      </c>
    </row>
    <row r="23" spans="1:4" ht="12">
      <c r="A23" t="s">
        <v>30</v>
      </c>
      <c r="B23">
        <v>50.89</v>
      </c>
      <c r="C23">
        <v>44.537</v>
      </c>
      <c r="D23">
        <v>44.537</v>
      </c>
    </row>
    <row r="24" spans="1:4" ht="12">
      <c r="A24" t="s">
        <v>31</v>
      </c>
      <c r="B24">
        <v>29.975</v>
      </c>
      <c r="C24">
        <v>31.827</v>
      </c>
      <c r="D24">
        <v>31.827</v>
      </c>
    </row>
    <row r="25" spans="1:4" ht="12">
      <c r="A25" t="s">
        <v>32</v>
      </c>
      <c r="B25">
        <v>71.444</v>
      </c>
      <c r="C25">
        <v>66.884</v>
      </c>
      <c r="D25">
        <v>66.884</v>
      </c>
    </row>
    <row r="26" spans="1:4" ht="12">
      <c r="A26" t="s">
        <v>33</v>
      </c>
      <c r="B26">
        <v>66.857</v>
      </c>
      <c r="C26">
        <v>67.347</v>
      </c>
      <c r="D26">
        <v>67.347</v>
      </c>
    </row>
    <row r="27" spans="1:4" ht="12">
      <c r="A27" t="s">
        <v>34</v>
      </c>
      <c r="B27">
        <v>80.389</v>
      </c>
      <c r="C27">
        <v>79.397</v>
      </c>
      <c r="D27">
        <v>79.397</v>
      </c>
    </row>
    <row r="28" spans="1:4" ht="12">
      <c r="A28" t="s">
        <v>35</v>
      </c>
      <c r="B28">
        <v>61.963</v>
      </c>
      <c r="C28">
        <v>61.396</v>
      </c>
      <c r="D28">
        <v>61.396</v>
      </c>
    </row>
    <row r="29" spans="1:4" ht="12">
      <c r="A29" t="s">
        <v>36</v>
      </c>
      <c r="B29">
        <v>41.377</v>
      </c>
      <c r="C29">
        <v>39.81</v>
      </c>
      <c r="D29">
        <v>39.81</v>
      </c>
    </row>
    <row r="30" spans="1:4" ht="12">
      <c r="A30" t="s">
        <v>37</v>
      </c>
      <c r="B30">
        <v>33.237</v>
      </c>
      <c r="C30">
        <v>32.926</v>
      </c>
      <c r="D30">
        <v>32.926</v>
      </c>
    </row>
    <row r="31" spans="1:4" ht="12">
      <c r="A31" t="s">
        <v>38</v>
      </c>
      <c r="B31">
        <v>39.849</v>
      </c>
      <c r="C31">
        <v>38.578</v>
      </c>
      <c r="D31">
        <v>38.578</v>
      </c>
    </row>
    <row r="32" spans="1:4" ht="12">
      <c r="A32" t="s">
        <v>39</v>
      </c>
      <c r="B32">
        <v>28.556</v>
      </c>
      <c r="C32">
        <v>31.003</v>
      </c>
      <c r="D32">
        <v>31.003</v>
      </c>
    </row>
    <row r="33" spans="1:4" ht="12">
      <c r="A33" t="s">
        <v>40</v>
      </c>
      <c r="B33">
        <v>33.143</v>
      </c>
      <c r="C33">
        <v>32.348</v>
      </c>
      <c r="D33">
        <v>32.348</v>
      </c>
    </row>
    <row r="34" spans="1:4" ht="12">
      <c r="A34" t="s">
        <v>41</v>
      </c>
      <c r="B34">
        <v>17.637</v>
      </c>
      <c r="C34">
        <v>18.593</v>
      </c>
      <c r="D34">
        <v>18.593</v>
      </c>
    </row>
    <row r="35" spans="1:4" ht="12">
      <c r="A35" t="s">
        <v>42</v>
      </c>
      <c r="B35">
        <v>19.01</v>
      </c>
      <c r="C35">
        <v>17.743</v>
      </c>
      <c r="D35">
        <v>17.743</v>
      </c>
    </row>
    <row r="36" spans="1:4" ht="12">
      <c r="A36" t="s">
        <v>43</v>
      </c>
      <c r="B36">
        <v>22.29</v>
      </c>
      <c r="C36">
        <v>25.217</v>
      </c>
      <c r="D36">
        <v>25.217</v>
      </c>
    </row>
    <row r="37" spans="1:4" ht="12">
      <c r="A37" t="s">
        <v>44</v>
      </c>
      <c r="B37">
        <v>38.173</v>
      </c>
      <c r="C37">
        <v>37.281</v>
      </c>
      <c r="D37">
        <v>37.281</v>
      </c>
    </row>
    <row r="38" spans="1:4" ht="12">
      <c r="A38" t="s">
        <v>45</v>
      </c>
      <c r="B38">
        <v>29.069</v>
      </c>
      <c r="C38">
        <v>32.998</v>
      </c>
      <c r="D38">
        <v>32.998</v>
      </c>
    </row>
    <row r="39" spans="1:4" ht="12">
      <c r="A39" t="s">
        <v>46</v>
      </c>
      <c r="B39" s="2">
        <v>0</v>
      </c>
      <c r="C39">
        <v>2.113</v>
      </c>
      <c r="D39">
        <v>2.113</v>
      </c>
    </row>
    <row r="40" spans="1:4" ht="12">
      <c r="A40" t="s">
        <v>47</v>
      </c>
      <c r="B40" s="2">
        <v>0</v>
      </c>
      <c r="C40">
        <v>0.305</v>
      </c>
      <c r="D40">
        <v>0.305</v>
      </c>
    </row>
    <row r="41" spans="1:4" ht="12">
      <c r="A41" t="s">
        <v>48</v>
      </c>
      <c r="B41">
        <v>1.973</v>
      </c>
      <c r="C41">
        <v>2.01</v>
      </c>
      <c r="D41">
        <v>2.01</v>
      </c>
    </row>
    <row r="42" spans="1:4" ht="12">
      <c r="A42" t="s">
        <v>49</v>
      </c>
      <c r="B42">
        <v>19.027</v>
      </c>
      <c r="C42">
        <v>20.86</v>
      </c>
      <c r="D42">
        <v>20.86</v>
      </c>
    </row>
    <row r="43" spans="1:4" ht="12">
      <c r="A43" t="s">
        <v>50</v>
      </c>
      <c r="B43">
        <v>36.332</v>
      </c>
      <c r="C43">
        <v>34.972</v>
      </c>
      <c r="D43">
        <v>34.972</v>
      </c>
    </row>
    <row r="44" spans="1:4" ht="12">
      <c r="A44" t="s">
        <v>51</v>
      </c>
      <c r="B44">
        <v>28.589</v>
      </c>
      <c r="C44">
        <v>29.792</v>
      </c>
      <c r="D44">
        <v>29.792</v>
      </c>
    </row>
    <row r="45" spans="1:4" ht="12">
      <c r="A45" t="s">
        <v>52</v>
      </c>
      <c r="B45">
        <v>31.08</v>
      </c>
      <c r="C45">
        <v>28.423</v>
      </c>
      <c r="D45">
        <v>28.423</v>
      </c>
    </row>
    <row r="46" spans="2:4" ht="12">
      <c r="B46" t="s">
        <v>61</v>
      </c>
      <c r="C46" t="s">
        <v>62</v>
      </c>
      <c r="D46" t="s">
        <v>62</v>
      </c>
    </row>
    <row r="71" spans="1:3" ht="12">
      <c r="A71" t="s">
        <v>1</v>
      </c>
      <c r="B71">
        <v>0.006</v>
      </c>
      <c r="C71">
        <v>0.006</v>
      </c>
    </row>
    <row r="72" spans="1:3" ht="12">
      <c r="A72" t="s">
        <v>2</v>
      </c>
      <c r="B72">
        <v>0.007</v>
      </c>
      <c r="C72">
        <v>0.006</v>
      </c>
    </row>
    <row r="73" spans="1:3" ht="12">
      <c r="A73" t="s">
        <v>3</v>
      </c>
      <c r="B73">
        <v>0.003</v>
      </c>
      <c r="C73">
        <v>0.003</v>
      </c>
    </row>
    <row r="74" spans="1:3" ht="12">
      <c r="A74" t="s">
        <v>4</v>
      </c>
      <c r="B74">
        <v>0.003</v>
      </c>
      <c r="C74">
        <v>0.004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112"/>
  <sheetViews>
    <sheetView workbookViewId="0" topLeftCell="A1">
      <selection activeCell="H2" sqref="H2:I3"/>
    </sheetView>
  </sheetViews>
  <sheetFormatPr defaultColWidth="9.00390625" defaultRowHeight="12.75"/>
  <cols>
    <col min="1" max="1" width="14.875" style="0" customWidth="1"/>
    <col min="27" max="27" width="15.25390625" style="0" customWidth="1"/>
  </cols>
  <sheetData>
    <row r="1" spans="1:27" ht="12">
      <c r="A1" t="s">
        <v>5</v>
      </c>
      <c r="AA1" t="str">
        <f>Data!A1</f>
        <v>Table 108</v>
      </c>
    </row>
    <row r="2" spans="8:9" ht="12">
      <c r="H2">
        <f>+E3+1</f>
        <v>2006</v>
      </c>
      <c r="I2" t="s">
        <v>64</v>
      </c>
    </row>
    <row r="3" spans="2:34" ht="12">
      <c r="B3">
        <f>+AB3</f>
        <v>2005</v>
      </c>
      <c r="C3">
        <f>+AC3</f>
        <v>2011</v>
      </c>
      <c r="D3">
        <f>+AD3</f>
        <v>2016</v>
      </c>
      <c r="E3">
        <f>+AF3</f>
        <v>2005</v>
      </c>
      <c r="F3">
        <f>+AG3</f>
        <v>2011</v>
      </c>
      <c r="G3">
        <f>+AH3</f>
        <v>2016</v>
      </c>
      <c r="H3" t="str">
        <f>CONCATENATE(H2,I2,G3)</f>
        <v>2006 through 2016</v>
      </c>
      <c r="AB3" s="3">
        <f>Data!B3</f>
        <v>2005</v>
      </c>
      <c r="AC3" s="3">
        <f>Data!C3</f>
        <v>2011</v>
      </c>
      <c r="AD3" s="3">
        <f>Data!D3</f>
        <v>2016</v>
      </c>
      <c r="AF3" s="3">
        <f>+AB3</f>
        <v>2005</v>
      </c>
      <c r="AG3" s="3">
        <f>+AC3</f>
        <v>2011</v>
      </c>
      <c r="AH3" s="3">
        <f>+AD3</f>
        <v>2016</v>
      </c>
    </row>
    <row r="5" spans="1:44" ht="12">
      <c r="A5" t="str">
        <f aca="true" t="shared" si="0" ref="A5:D25">+AA5</f>
        <v>RENRCFUN4YM16TO17</v>
      </c>
      <c r="B5" s="2">
        <f>+AB5</f>
        <v>68.739</v>
      </c>
      <c r="C5" s="2">
        <f aca="true" t="shared" si="1" ref="C5:D20">+AC5</f>
        <v>63.844</v>
      </c>
      <c r="D5" s="2">
        <f t="shared" si="1"/>
        <v>63.844</v>
      </c>
      <c r="E5" s="2">
        <f aca="true" t="shared" si="2" ref="E5:E21">+AF5</f>
        <v>71.444</v>
      </c>
      <c r="F5" s="2">
        <f aca="true" t="shared" si="3" ref="F5:G20">+AG5</f>
        <v>66.884</v>
      </c>
      <c r="G5" s="2">
        <f t="shared" si="3"/>
        <v>66.884</v>
      </c>
      <c r="I5" s="1"/>
      <c r="AA5" t="str">
        <f>Data!A4</f>
        <v>RENRCFUN4YM16TO17</v>
      </c>
      <c r="AB5" s="2">
        <f>Data!B4</f>
        <v>68.739</v>
      </c>
      <c r="AC5" s="2">
        <f>Data!C4</f>
        <v>63.844</v>
      </c>
      <c r="AD5" s="2">
        <f>Data!D4</f>
        <v>63.844</v>
      </c>
      <c r="AE5" t="str">
        <f>Data!A25</f>
        <v>RENRCFUN4YF16TO17</v>
      </c>
      <c r="AF5" s="2">
        <f>Data!B25</f>
        <v>71.444</v>
      </c>
      <c r="AG5" s="2">
        <f>Data!C25</f>
        <v>66.884</v>
      </c>
      <c r="AH5" s="2">
        <f>Data!D25</f>
        <v>66.884</v>
      </c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2">
      <c r="A6" t="str">
        <f t="shared" si="0"/>
        <v>RENRCFUN4YM18TO19</v>
      </c>
      <c r="B6" s="2">
        <f t="shared" si="0"/>
        <v>67.234</v>
      </c>
      <c r="C6" s="2">
        <f t="shared" si="1"/>
        <v>66.026</v>
      </c>
      <c r="D6" s="2">
        <f t="shared" si="1"/>
        <v>66.026</v>
      </c>
      <c r="E6" s="2">
        <f t="shared" si="2"/>
        <v>66.857</v>
      </c>
      <c r="F6" s="2">
        <f t="shared" si="3"/>
        <v>67.347</v>
      </c>
      <c r="G6" s="2">
        <f t="shared" si="3"/>
        <v>67.347</v>
      </c>
      <c r="I6" s="1"/>
      <c r="AA6" t="str">
        <f>Data!A5</f>
        <v>RENRCFUN4YM18TO19</v>
      </c>
      <c r="AB6" s="2">
        <f>Data!B5</f>
        <v>67.234</v>
      </c>
      <c r="AC6" s="2">
        <f>Data!C5</f>
        <v>66.026</v>
      </c>
      <c r="AD6" s="2">
        <f>Data!D5</f>
        <v>66.026</v>
      </c>
      <c r="AE6" t="str">
        <f>Data!A26</f>
        <v>RENRCFUN4YF18TO19</v>
      </c>
      <c r="AF6" s="2">
        <f>Data!B26</f>
        <v>66.857</v>
      </c>
      <c r="AG6" s="2">
        <f>Data!C26</f>
        <v>67.347</v>
      </c>
      <c r="AH6" s="2">
        <f>Data!D26</f>
        <v>67.347</v>
      </c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2">
      <c r="A7" t="str">
        <f t="shared" si="0"/>
        <v>RENRCFUN4YM20TO21</v>
      </c>
      <c r="B7" s="2">
        <f t="shared" si="0"/>
        <v>74.086</v>
      </c>
      <c r="C7" s="2">
        <f t="shared" si="1"/>
        <v>75.727</v>
      </c>
      <c r="D7" s="2">
        <f t="shared" si="1"/>
        <v>75.727</v>
      </c>
      <c r="E7" s="2">
        <f t="shared" si="2"/>
        <v>80.389</v>
      </c>
      <c r="F7" s="2">
        <f t="shared" si="3"/>
        <v>79.397</v>
      </c>
      <c r="G7" s="2">
        <f t="shared" si="3"/>
        <v>79.397</v>
      </c>
      <c r="I7" s="1"/>
      <c r="AA7" t="str">
        <f>Data!A6</f>
        <v>RENRCFUN4YM20TO21</v>
      </c>
      <c r="AB7" s="2">
        <f>Data!B6</f>
        <v>74.086</v>
      </c>
      <c r="AC7" s="2">
        <f>Data!C6</f>
        <v>75.727</v>
      </c>
      <c r="AD7" s="2">
        <f>Data!D6</f>
        <v>75.727</v>
      </c>
      <c r="AE7" t="str">
        <f>Data!A27</f>
        <v>RENRCFUN4YF20TO21</v>
      </c>
      <c r="AF7" s="2">
        <f>Data!B27</f>
        <v>80.389</v>
      </c>
      <c r="AG7" s="2">
        <f>Data!C27</f>
        <v>79.397</v>
      </c>
      <c r="AH7" s="2">
        <f>Data!D27</f>
        <v>79.397</v>
      </c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2">
      <c r="A8" t="str">
        <f t="shared" si="0"/>
        <v>RENRCFUN4YM22TO24</v>
      </c>
      <c r="B8" s="2">
        <f t="shared" si="0"/>
        <v>68.431</v>
      </c>
      <c r="C8" s="2">
        <f t="shared" si="1"/>
        <v>65.28</v>
      </c>
      <c r="D8" s="2">
        <f t="shared" si="1"/>
        <v>65.28</v>
      </c>
      <c r="E8" s="2">
        <f t="shared" si="2"/>
        <v>61.963</v>
      </c>
      <c r="F8" s="2">
        <f t="shared" si="3"/>
        <v>61.396</v>
      </c>
      <c r="G8" s="2">
        <f t="shared" si="3"/>
        <v>61.396</v>
      </c>
      <c r="I8" s="1"/>
      <c r="AA8" t="str">
        <f>Data!A7</f>
        <v>RENRCFUN4YM22TO24</v>
      </c>
      <c r="AB8" s="2">
        <f>Data!B7</f>
        <v>68.431</v>
      </c>
      <c r="AC8" s="2">
        <f>Data!C7</f>
        <v>65.28</v>
      </c>
      <c r="AD8" s="2">
        <f>Data!D7</f>
        <v>65.28</v>
      </c>
      <c r="AE8" t="str">
        <f>Data!A28</f>
        <v>RENRCFUN4YF22TO24</v>
      </c>
      <c r="AF8" s="2">
        <f>Data!B28</f>
        <v>61.963</v>
      </c>
      <c r="AG8" s="2">
        <f>Data!C28</f>
        <v>61.396</v>
      </c>
      <c r="AH8" s="2">
        <f>Data!D28</f>
        <v>61.396</v>
      </c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2">
      <c r="A9" t="str">
        <f t="shared" si="0"/>
        <v>RENRCFUN4YM25TO29</v>
      </c>
      <c r="B9" s="2">
        <f t="shared" si="0"/>
        <v>38.103</v>
      </c>
      <c r="C9" s="2">
        <f t="shared" si="1"/>
        <v>40.112</v>
      </c>
      <c r="D9" s="2">
        <f t="shared" si="1"/>
        <v>40.112</v>
      </c>
      <c r="E9" s="2">
        <f t="shared" si="2"/>
        <v>41.377</v>
      </c>
      <c r="F9" s="2">
        <f t="shared" si="3"/>
        <v>39.81</v>
      </c>
      <c r="G9" s="2">
        <f t="shared" si="3"/>
        <v>39.81</v>
      </c>
      <c r="I9" s="1"/>
      <c r="AA9" t="str">
        <f>Data!A8</f>
        <v>RENRCFUN4YM25TO29</v>
      </c>
      <c r="AB9" s="2">
        <f>Data!B8</f>
        <v>38.103</v>
      </c>
      <c r="AC9" s="2">
        <f>Data!C8</f>
        <v>40.112</v>
      </c>
      <c r="AD9" s="2">
        <f>Data!D8</f>
        <v>40.112</v>
      </c>
      <c r="AE9" t="str">
        <f>Data!A29</f>
        <v>RENRCFUN4YF25TO29</v>
      </c>
      <c r="AF9" s="2">
        <f>Data!B29</f>
        <v>41.377</v>
      </c>
      <c r="AG9" s="2">
        <f>Data!C29</f>
        <v>39.81</v>
      </c>
      <c r="AH9" s="2">
        <f>Data!D29</f>
        <v>39.81</v>
      </c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2">
      <c r="A10" t="str">
        <f t="shared" si="0"/>
        <v>RENRCFUN4YM30TO34</v>
      </c>
      <c r="B10" s="2">
        <f t="shared" si="0"/>
        <v>31.155</v>
      </c>
      <c r="C10" s="2">
        <f t="shared" si="1"/>
        <v>36.132</v>
      </c>
      <c r="D10" s="2">
        <f t="shared" si="1"/>
        <v>36.132</v>
      </c>
      <c r="E10" s="2">
        <f t="shared" si="2"/>
        <v>33.237</v>
      </c>
      <c r="F10" s="2">
        <f t="shared" si="3"/>
        <v>32.926</v>
      </c>
      <c r="G10" s="2">
        <f t="shared" si="3"/>
        <v>32.926</v>
      </c>
      <c r="I10" s="1"/>
      <c r="AA10" t="str">
        <f>Data!A9</f>
        <v>RENRCFUN4YM30TO34</v>
      </c>
      <c r="AB10" s="2">
        <f>Data!B9</f>
        <v>31.155</v>
      </c>
      <c r="AC10" s="2">
        <f>Data!C9</f>
        <v>36.132</v>
      </c>
      <c r="AD10" s="2">
        <f>Data!D9</f>
        <v>36.132</v>
      </c>
      <c r="AE10" t="str">
        <f>Data!A30</f>
        <v>RENRCFUN4YF30TO34</v>
      </c>
      <c r="AF10" s="2">
        <f>Data!B30</f>
        <v>33.237</v>
      </c>
      <c r="AG10" s="2">
        <f>Data!C30</f>
        <v>32.926</v>
      </c>
      <c r="AH10" s="2">
        <f>Data!D30</f>
        <v>32.926</v>
      </c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2">
      <c r="A11" t="str">
        <f t="shared" si="0"/>
        <v>RENRCFUN4YM35UP</v>
      </c>
      <c r="B11" s="2">
        <f t="shared" si="0"/>
        <v>42.317</v>
      </c>
      <c r="C11" s="2">
        <f t="shared" si="1"/>
        <v>39.283</v>
      </c>
      <c r="D11" s="2">
        <f t="shared" si="1"/>
        <v>39.283</v>
      </c>
      <c r="E11" s="2">
        <f t="shared" si="2"/>
        <v>39.849</v>
      </c>
      <c r="F11" s="2">
        <f t="shared" si="3"/>
        <v>38.578</v>
      </c>
      <c r="G11" s="2">
        <f t="shared" si="3"/>
        <v>38.578</v>
      </c>
      <c r="I11" s="1"/>
      <c r="AA11" t="str">
        <f>Data!A10</f>
        <v>RENRCFUN4YM35UP</v>
      </c>
      <c r="AB11" s="2">
        <f>Data!B10</f>
        <v>42.317</v>
      </c>
      <c r="AC11" s="2">
        <f>Data!C10</f>
        <v>39.283</v>
      </c>
      <c r="AD11" s="2">
        <f>Data!D10</f>
        <v>39.283</v>
      </c>
      <c r="AE11" t="str">
        <f>Data!A31</f>
        <v>RENRCFUN4YF35UP</v>
      </c>
      <c r="AF11" s="2">
        <f>Data!B31</f>
        <v>39.849</v>
      </c>
      <c r="AG11" s="2">
        <f>Data!C31</f>
        <v>38.578</v>
      </c>
      <c r="AH11" s="2">
        <f>Data!D31</f>
        <v>38.578</v>
      </c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2">
      <c r="A12" t="str">
        <f t="shared" si="0"/>
        <v>RENRCFUN2YM16TO17</v>
      </c>
      <c r="B12" s="2">
        <f t="shared" si="0"/>
        <v>31.261</v>
      </c>
      <c r="C12" s="2">
        <f t="shared" si="1"/>
        <v>34.668</v>
      </c>
      <c r="D12" s="2">
        <f t="shared" si="1"/>
        <v>34.668</v>
      </c>
      <c r="E12" s="2">
        <f t="shared" si="2"/>
        <v>28.556</v>
      </c>
      <c r="F12" s="2">
        <f t="shared" si="3"/>
        <v>31.003</v>
      </c>
      <c r="G12" s="2">
        <f t="shared" si="3"/>
        <v>31.003</v>
      </c>
      <c r="I12" s="1"/>
      <c r="AA12" t="str">
        <f>Data!A11</f>
        <v>RENRCFUN2YM16TO17</v>
      </c>
      <c r="AB12" s="2">
        <f>Data!B11</f>
        <v>31.261</v>
      </c>
      <c r="AC12" s="2">
        <f>Data!C11</f>
        <v>34.668</v>
      </c>
      <c r="AD12" s="2">
        <f>Data!D11</f>
        <v>34.668</v>
      </c>
      <c r="AE12" t="str">
        <f>Data!A32</f>
        <v>RENRCFUN2YF16TO17</v>
      </c>
      <c r="AF12" s="2">
        <f>Data!B32</f>
        <v>28.556</v>
      </c>
      <c r="AG12" s="2">
        <f>Data!C32</f>
        <v>31.003</v>
      </c>
      <c r="AH12" s="2">
        <f>Data!D32</f>
        <v>31.003</v>
      </c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12">
      <c r="A13" t="str">
        <f t="shared" si="0"/>
        <v>RENRCFUN2YM18TO19</v>
      </c>
      <c r="B13" s="2">
        <f t="shared" si="0"/>
        <v>32.766</v>
      </c>
      <c r="C13" s="2">
        <f t="shared" si="1"/>
        <v>33.6</v>
      </c>
      <c r="D13" s="2">
        <f t="shared" si="1"/>
        <v>33.6</v>
      </c>
      <c r="E13" s="2">
        <f t="shared" si="2"/>
        <v>33.143</v>
      </c>
      <c r="F13" s="2">
        <f t="shared" si="3"/>
        <v>32.348</v>
      </c>
      <c r="G13" s="2">
        <f t="shared" si="3"/>
        <v>32.348</v>
      </c>
      <c r="I13" s="1"/>
      <c r="AA13" t="str">
        <f>Data!A12</f>
        <v>RENRCFUN2YM18TO19</v>
      </c>
      <c r="AB13" s="2">
        <f>Data!B12</f>
        <v>32.766</v>
      </c>
      <c r="AC13" s="2">
        <f>Data!C12</f>
        <v>33.6</v>
      </c>
      <c r="AD13" s="2">
        <f>Data!D12</f>
        <v>33.6</v>
      </c>
      <c r="AE13" t="str">
        <f>Data!A33</f>
        <v>RENRCFUN2YF18TO19</v>
      </c>
      <c r="AF13" s="2">
        <f>Data!B33</f>
        <v>33.143</v>
      </c>
      <c r="AG13" s="2">
        <f>Data!C33</f>
        <v>32.348</v>
      </c>
      <c r="AH13" s="2">
        <f>Data!D33</f>
        <v>32.348</v>
      </c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12">
      <c r="A14" t="str">
        <f t="shared" si="0"/>
        <v>RENRCFUN2YM20TO21</v>
      </c>
      <c r="B14" s="2">
        <f t="shared" si="0"/>
        <v>22.355</v>
      </c>
      <c r="C14" s="2">
        <f t="shared" si="1"/>
        <v>21.501</v>
      </c>
      <c r="D14" s="2">
        <f t="shared" si="1"/>
        <v>21.501</v>
      </c>
      <c r="E14" s="2">
        <f t="shared" si="2"/>
        <v>17.637</v>
      </c>
      <c r="F14" s="2">
        <f t="shared" si="3"/>
        <v>18.593</v>
      </c>
      <c r="G14" s="2">
        <f t="shared" si="3"/>
        <v>18.593</v>
      </c>
      <c r="I14" s="1"/>
      <c r="AA14" t="str">
        <f>Data!A13</f>
        <v>RENRCFUN2YM20TO21</v>
      </c>
      <c r="AB14" s="2">
        <f>Data!B13</f>
        <v>22.355</v>
      </c>
      <c r="AC14" s="2">
        <f>Data!C13</f>
        <v>21.501</v>
      </c>
      <c r="AD14" s="2">
        <f>Data!D13</f>
        <v>21.501</v>
      </c>
      <c r="AE14" t="str">
        <f>Data!A34</f>
        <v>RENRCFUN2YF20TO21</v>
      </c>
      <c r="AF14" s="2">
        <f>Data!B34</f>
        <v>17.637</v>
      </c>
      <c r="AG14" s="2">
        <f>Data!C34</f>
        <v>18.593</v>
      </c>
      <c r="AH14" s="2">
        <f>Data!D34</f>
        <v>18.593</v>
      </c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12">
      <c r="A15" t="str">
        <f t="shared" si="0"/>
        <v>RENRCFUN2YM22TO24</v>
      </c>
      <c r="B15" s="2">
        <f t="shared" si="0"/>
        <v>16.57</v>
      </c>
      <c r="C15" s="2">
        <f t="shared" si="1"/>
        <v>17.371</v>
      </c>
      <c r="D15" s="2">
        <f t="shared" si="1"/>
        <v>17.371</v>
      </c>
      <c r="E15" s="2">
        <f t="shared" si="2"/>
        <v>19.01</v>
      </c>
      <c r="F15" s="2">
        <f t="shared" si="3"/>
        <v>17.743</v>
      </c>
      <c r="G15" s="2">
        <f t="shared" si="3"/>
        <v>17.743</v>
      </c>
      <c r="I15" s="1"/>
      <c r="AA15" t="str">
        <f>Data!A14</f>
        <v>RENRCFUN2YM22TO24</v>
      </c>
      <c r="AB15" s="2">
        <f>Data!B14</f>
        <v>16.57</v>
      </c>
      <c r="AC15" s="2">
        <f>Data!C14</f>
        <v>17.371</v>
      </c>
      <c r="AD15" s="2">
        <f>Data!D14</f>
        <v>17.371</v>
      </c>
      <c r="AE15" t="str">
        <f>Data!A35</f>
        <v>RENRCFUN2YF22TO24</v>
      </c>
      <c r="AF15" s="2">
        <f>Data!B35</f>
        <v>19.01</v>
      </c>
      <c r="AG15" s="2">
        <f>Data!C35</f>
        <v>17.743</v>
      </c>
      <c r="AH15" s="2">
        <f>Data!D35</f>
        <v>17.743</v>
      </c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12">
      <c r="A16" t="str">
        <f t="shared" si="0"/>
        <v>RENRCFUN2YM25TO29</v>
      </c>
      <c r="B16" s="2">
        <f t="shared" si="0"/>
        <v>18.694</v>
      </c>
      <c r="C16" s="2">
        <f t="shared" si="1"/>
        <v>19.41</v>
      </c>
      <c r="D16" s="2">
        <f t="shared" si="1"/>
        <v>19.41</v>
      </c>
      <c r="E16" s="2">
        <f t="shared" si="2"/>
        <v>22.29</v>
      </c>
      <c r="F16" s="2">
        <f t="shared" si="3"/>
        <v>25.217</v>
      </c>
      <c r="G16" s="2">
        <f t="shared" si="3"/>
        <v>25.217</v>
      </c>
      <c r="I16" s="1"/>
      <c r="AA16" t="str">
        <f>Data!A15</f>
        <v>RENRCFUN2YM25TO29</v>
      </c>
      <c r="AB16" s="2">
        <f>Data!B15</f>
        <v>18.694</v>
      </c>
      <c r="AC16" s="2">
        <f>Data!C15</f>
        <v>19.41</v>
      </c>
      <c r="AD16" s="2">
        <f>Data!D15</f>
        <v>19.41</v>
      </c>
      <c r="AE16" t="str">
        <f>Data!A36</f>
        <v>RENRCFUN2YF25TO29</v>
      </c>
      <c r="AF16" s="2">
        <f>Data!B36</f>
        <v>22.29</v>
      </c>
      <c r="AG16" s="2">
        <f>Data!C36</f>
        <v>25.217</v>
      </c>
      <c r="AH16" s="2">
        <f>Data!D36</f>
        <v>25.217</v>
      </c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ht="12">
      <c r="A17" t="str">
        <f t="shared" si="0"/>
        <v>RENRCFUN2YM30TO34</v>
      </c>
      <c r="B17" s="2">
        <f t="shared" si="0"/>
        <v>17.954</v>
      </c>
      <c r="C17" s="2">
        <f t="shared" si="1"/>
        <v>19.331</v>
      </c>
      <c r="D17" s="2">
        <f t="shared" si="1"/>
        <v>19.331</v>
      </c>
      <c r="E17" s="2">
        <f t="shared" si="2"/>
        <v>38.173</v>
      </c>
      <c r="F17" s="2">
        <f t="shared" si="3"/>
        <v>37.281</v>
      </c>
      <c r="G17" s="2">
        <f t="shared" si="3"/>
        <v>37.281</v>
      </c>
      <c r="I17" s="1"/>
      <c r="AA17" t="str">
        <f>Data!A16</f>
        <v>RENRCFUN2YM30TO34</v>
      </c>
      <c r="AB17" s="2">
        <f>Data!B16</f>
        <v>17.954</v>
      </c>
      <c r="AC17" s="2">
        <f>Data!C16</f>
        <v>19.331</v>
      </c>
      <c r="AD17" s="2">
        <f>Data!D16</f>
        <v>19.331</v>
      </c>
      <c r="AE17" t="str">
        <f>Data!A37</f>
        <v>RENRCFUN2YF30TO34</v>
      </c>
      <c r="AF17" s="2">
        <f>Data!B37</f>
        <v>38.173</v>
      </c>
      <c r="AG17" s="2">
        <f>Data!C37</f>
        <v>37.281</v>
      </c>
      <c r="AH17" s="2">
        <f>Data!D37</f>
        <v>37.281</v>
      </c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ht="12">
      <c r="A18" t="str">
        <f t="shared" si="0"/>
        <v>RENRCFUN2YM35UP</v>
      </c>
      <c r="B18" s="2">
        <f t="shared" si="0"/>
        <v>27.708</v>
      </c>
      <c r="C18" s="2">
        <f t="shared" si="1"/>
        <v>28.89</v>
      </c>
      <c r="D18" s="2">
        <f t="shared" si="1"/>
        <v>28.89</v>
      </c>
      <c r="E18" s="2">
        <f t="shared" si="2"/>
        <v>29.069</v>
      </c>
      <c r="F18" s="2">
        <f t="shared" si="3"/>
        <v>32.998</v>
      </c>
      <c r="G18" s="2">
        <f t="shared" si="3"/>
        <v>32.998</v>
      </c>
      <c r="I18" s="1"/>
      <c r="AA18" t="str">
        <f>Data!A17</f>
        <v>RENRCFUN2YM35UP</v>
      </c>
      <c r="AB18" s="2">
        <f>Data!B17</f>
        <v>27.708</v>
      </c>
      <c r="AC18" s="2">
        <f>Data!C17</f>
        <v>28.89</v>
      </c>
      <c r="AD18" s="2">
        <f>Data!D17</f>
        <v>28.89</v>
      </c>
      <c r="AE18" t="str">
        <f>Data!A38</f>
        <v>RENRCFUN2YF35UP</v>
      </c>
      <c r="AF18" s="2">
        <f>Data!B38</f>
        <v>29.069</v>
      </c>
      <c r="AG18" s="2">
        <f>Data!C38</f>
        <v>32.998</v>
      </c>
      <c r="AH18" s="2">
        <f>Data!D38</f>
        <v>32.998</v>
      </c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ht="12">
      <c r="A19" t="str">
        <f t="shared" si="0"/>
        <v>RENRCFPB4YM16TO17</v>
      </c>
      <c r="B19" s="2">
        <f t="shared" si="0"/>
        <v>0</v>
      </c>
      <c r="C19" s="2">
        <f t="shared" si="1"/>
        <v>1.487</v>
      </c>
      <c r="D19" s="2">
        <f t="shared" si="1"/>
        <v>1.487</v>
      </c>
      <c r="E19" s="2">
        <f t="shared" si="2"/>
        <v>0</v>
      </c>
      <c r="F19" s="2">
        <f t="shared" si="3"/>
        <v>2.113</v>
      </c>
      <c r="G19" s="2">
        <f t="shared" si="3"/>
        <v>2.113</v>
      </c>
      <c r="AA19" t="str">
        <f>Data!A18</f>
        <v>RENRCFPB4YM16TO17</v>
      </c>
      <c r="AB19" s="2">
        <f>Data!B18</f>
        <v>0</v>
      </c>
      <c r="AC19" s="2">
        <f>Data!C18</f>
        <v>1.487</v>
      </c>
      <c r="AD19" s="2">
        <f>Data!D18</f>
        <v>1.487</v>
      </c>
      <c r="AE19" t="str">
        <f>Data!A39</f>
        <v>RENRCFPB4YF16TO17</v>
      </c>
      <c r="AF19" s="2">
        <f>Data!B39</f>
        <v>0</v>
      </c>
      <c r="AG19" s="2">
        <f>Data!C39</f>
        <v>2.113</v>
      </c>
      <c r="AH19" s="2">
        <f>Data!D39</f>
        <v>2.113</v>
      </c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ht="12">
      <c r="A20" t="str">
        <f t="shared" si="0"/>
        <v>RENRCFPB4YM18TO19</v>
      </c>
      <c r="B20" s="2">
        <f t="shared" si="0"/>
        <v>0</v>
      </c>
      <c r="C20" s="2">
        <f t="shared" si="1"/>
        <v>0.375</v>
      </c>
      <c r="D20" s="2">
        <f t="shared" si="1"/>
        <v>0.375</v>
      </c>
      <c r="E20" s="2">
        <f t="shared" si="2"/>
        <v>0</v>
      </c>
      <c r="F20" s="2">
        <f t="shared" si="3"/>
        <v>0.305</v>
      </c>
      <c r="G20" s="2">
        <f t="shared" si="3"/>
        <v>0.305</v>
      </c>
      <c r="AA20" t="str">
        <f>Data!A19</f>
        <v>RENRCFPB4YM18TO19</v>
      </c>
      <c r="AB20" s="2">
        <f>Data!B19</f>
        <v>0</v>
      </c>
      <c r="AC20" s="2">
        <f>Data!C19</f>
        <v>0.375</v>
      </c>
      <c r="AD20" s="2">
        <f>Data!D19</f>
        <v>0.375</v>
      </c>
      <c r="AE20" t="str">
        <f>Data!A40</f>
        <v>RENRCFPB4YF18TO19</v>
      </c>
      <c r="AF20" s="2">
        <f>Data!B40</f>
        <v>0</v>
      </c>
      <c r="AG20" s="2">
        <f>Data!C40</f>
        <v>0.305</v>
      </c>
      <c r="AH20" s="2">
        <f>Data!D40</f>
        <v>0.305</v>
      </c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ht="12">
      <c r="A21" t="str">
        <f t="shared" si="0"/>
        <v>RENRCFPB4YM20TO21</v>
      </c>
      <c r="B21" s="2">
        <f t="shared" si="0"/>
        <v>3.56</v>
      </c>
      <c r="C21" s="2">
        <f t="shared" si="0"/>
        <v>2.772</v>
      </c>
      <c r="D21" s="2">
        <f t="shared" si="0"/>
        <v>2.772</v>
      </c>
      <c r="E21" s="2">
        <f t="shared" si="2"/>
        <v>1.973</v>
      </c>
      <c r="F21" s="2">
        <f>+AG21</f>
        <v>2.01</v>
      </c>
      <c r="G21" s="2">
        <f>+AH21</f>
        <v>2.01</v>
      </c>
      <c r="AA21" t="str">
        <f>Data!A20</f>
        <v>RENRCFPB4YM20TO21</v>
      </c>
      <c r="AB21" s="2">
        <f>Data!B20</f>
        <v>3.56</v>
      </c>
      <c r="AC21" s="2">
        <f>Data!C20</f>
        <v>2.772</v>
      </c>
      <c r="AD21" s="2">
        <f>Data!D20</f>
        <v>2.772</v>
      </c>
      <c r="AE21" t="str">
        <f>Data!A41</f>
        <v>RENRCFPB4YF20TO21</v>
      </c>
      <c r="AF21" s="2">
        <f>Data!B41</f>
        <v>1.973</v>
      </c>
      <c r="AG21" s="2">
        <f>Data!C41</f>
        <v>2.01</v>
      </c>
      <c r="AH21" s="2">
        <f>Data!D41</f>
        <v>2.01</v>
      </c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2">
      <c r="A22" t="str">
        <f t="shared" si="0"/>
        <v>RENRCFPB4YM22TO24</v>
      </c>
      <c r="B22" s="2">
        <f t="shared" si="0"/>
        <v>14.999</v>
      </c>
      <c r="C22" s="2">
        <f t="shared" si="0"/>
        <v>17.348</v>
      </c>
      <c r="D22" s="2">
        <f t="shared" si="0"/>
        <v>17.348</v>
      </c>
      <c r="E22" s="2">
        <f aca="true" t="shared" si="4" ref="E22:G25">+AF22</f>
        <v>19.027</v>
      </c>
      <c r="F22" s="2">
        <f t="shared" si="4"/>
        <v>20.86</v>
      </c>
      <c r="G22" s="2">
        <f t="shared" si="4"/>
        <v>20.86</v>
      </c>
      <c r="AA22" t="str">
        <f>Data!A21</f>
        <v>RENRCFPB4YM22TO24</v>
      </c>
      <c r="AB22" s="2">
        <f>Data!B21</f>
        <v>14.999</v>
      </c>
      <c r="AC22" s="2">
        <f>Data!C21</f>
        <v>17.348</v>
      </c>
      <c r="AD22" s="2">
        <f>Data!D21</f>
        <v>17.348</v>
      </c>
      <c r="AE22" t="str">
        <f>Data!A42</f>
        <v>RENRCFPB4YF22TO24</v>
      </c>
      <c r="AF22" s="2">
        <f>Data!B42</f>
        <v>19.027</v>
      </c>
      <c r="AG22" s="2">
        <f>Data!C42</f>
        <v>20.86</v>
      </c>
      <c r="AH22" s="2">
        <f>Data!D42</f>
        <v>20.86</v>
      </c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ht="12">
      <c r="A23" t="str">
        <f t="shared" si="0"/>
        <v>RENRCFPB4YM25TO29</v>
      </c>
      <c r="B23" s="2">
        <f t="shared" si="0"/>
        <v>43.203</v>
      </c>
      <c r="C23" s="2">
        <f t="shared" si="0"/>
        <v>40.477</v>
      </c>
      <c r="D23" s="2">
        <f t="shared" si="0"/>
        <v>40.477</v>
      </c>
      <c r="E23" s="2">
        <f t="shared" si="4"/>
        <v>36.332</v>
      </c>
      <c r="F23" s="2">
        <f t="shared" si="4"/>
        <v>34.972</v>
      </c>
      <c r="G23" s="2">
        <f t="shared" si="4"/>
        <v>34.972</v>
      </c>
      <c r="AA23" t="str">
        <f>Data!A22</f>
        <v>RENRCFPB4YM25TO29</v>
      </c>
      <c r="AB23" s="2">
        <f>Data!B22</f>
        <v>43.203</v>
      </c>
      <c r="AC23" s="2">
        <f>Data!C22</f>
        <v>40.477</v>
      </c>
      <c r="AD23" s="2">
        <f>Data!D22</f>
        <v>40.477</v>
      </c>
      <c r="AE23" t="str">
        <f>Data!A43</f>
        <v>RENRCFPB4YF25TO29</v>
      </c>
      <c r="AF23" s="2">
        <f>Data!B43</f>
        <v>36.332</v>
      </c>
      <c r="AG23" s="2">
        <f>Data!C43</f>
        <v>34.972</v>
      </c>
      <c r="AH23" s="2">
        <f>Data!D43</f>
        <v>34.972</v>
      </c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ht="12">
      <c r="A24" t="str">
        <f t="shared" si="0"/>
        <v>RENRCFPB4YM30TO34</v>
      </c>
      <c r="B24" s="2">
        <f t="shared" si="0"/>
        <v>50.89</v>
      </c>
      <c r="C24" s="2">
        <f t="shared" si="0"/>
        <v>44.537</v>
      </c>
      <c r="D24" s="2">
        <f t="shared" si="0"/>
        <v>44.537</v>
      </c>
      <c r="E24" s="2">
        <f t="shared" si="4"/>
        <v>28.589</v>
      </c>
      <c r="F24" s="2">
        <f t="shared" si="4"/>
        <v>29.792</v>
      </c>
      <c r="G24" s="2">
        <f t="shared" si="4"/>
        <v>29.792</v>
      </c>
      <c r="AA24" t="str">
        <f>Data!A23</f>
        <v>RENRCFPB4YM30TO34</v>
      </c>
      <c r="AB24" s="2">
        <f>Data!B23</f>
        <v>50.89</v>
      </c>
      <c r="AC24" s="2">
        <f>Data!C23</f>
        <v>44.537</v>
      </c>
      <c r="AD24" s="2">
        <f>Data!D23</f>
        <v>44.537</v>
      </c>
      <c r="AE24" t="str">
        <f>Data!A44</f>
        <v>RENRCFPB4YF30TO34</v>
      </c>
      <c r="AF24" s="2">
        <f>Data!B44</f>
        <v>28.589</v>
      </c>
      <c r="AG24" s="2">
        <f>Data!C44</f>
        <v>29.792</v>
      </c>
      <c r="AH24" s="2">
        <f>Data!D44</f>
        <v>29.792</v>
      </c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12">
      <c r="A25" t="str">
        <f t="shared" si="0"/>
        <v>RENRCFPB4YM35UP</v>
      </c>
      <c r="B25" s="2">
        <f t="shared" si="0"/>
        <v>29.975</v>
      </c>
      <c r="C25" s="2">
        <f t="shared" si="0"/>
        <v>31.827</v>
      </c>
      <c r="D25" s="2">
        <f t="shared" si="0"/>
        <v>31.827</v>
      </c>
      <c r="E25" s="2">
        <f t="shared" si="4"/>
        <v>31.08</v>
      </c>
      <c r="F25" s="2">
        <f t="shared" si="4"/>
        <v>28.423</v>
      </c>
      <c r="G25" s="2">
        <f t="shared" si="4"/>
        <v>28.423</v>
      </c>
      <c r="I25" s="1"/>
      <c r="AA25" t="str">
        <f>Data!A24</f>
        <v>RENRCFPB4YM35UP</v>
      </c>
      <c r="AB25" s="2">
        <f>Data!B24</f>
        <v>29.975</v>
      </c>
      <c r="AC25" s="2">
        <f>Data!C24</f>
        <v>31.827</v>
      </c>
      <c r="AD25" s="2">
        <f>Data!D24</f>
        <v>31.827</v>
      </c>
      <c r="AE25" t="str">
        <f>Data!A45</f>
        <v>RENRCFPB4YF35UP</v>
      </c>
      <c r="AF25" s="2">
        <f>Data!B45</f>
        <v>31.08</v>
      </c>
      <c r="AG25" s="2">
        <f>Data!C45</f>
        <v>28.423</v>
      </c>
      <c r="AH25" s="2">
        <f>Data!D45</f>
        <v>28.423</v>
      </c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9:44" ht="12">
      <c r="I26" s="1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9:44" ht="12">
      <c r="I27" s="1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9:44" ht="12">
      <c r="I28" s="1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9:44" ht="12">
      <c r="I29" s="1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9:44" ht="12">
      <c r="I30" s="1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9:44" ht="12">
      <c r="I31" s="1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9:44" ht="12">
      <c r="I32" s="1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9:44" ht="12">
      <c r="I33" s="1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9:44" ht="12">
      <c r="I34" s="1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9:44" ht="12">
      <c r="I35" s="1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9:44" ht="12">
      <c r="I36" s="1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31:44" ht="12"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31:44" ht="12"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31:44" ht="12"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31:44" ht="12"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31:44" ht="12"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31:44" ht="12"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9:44" ht="12">
      <c r="I43" s="1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9:44" ht="12">
      <c r="I44" s="1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9:44" ht="12">
      <c r="I45" s="1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9:44" ht="12">
      <c r="I46" s="1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9:44" ht="12">
      <c r="I47" s="1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9:44" ht="12">
      <c r="I48" s="1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9:44" ht="12">
      <c r="I49" s="1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9:44" ht="12">
      <c r="I50" s="1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9:44" ht="12">
      <c r="I51" s="1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9:44" ht="12">
      <c r="I52" s="1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9:44" ht="12">
      <c r="I53" s="1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9:44" ht="12">
      <c r="I54" s="1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9:44" ht="12">
      <c r="I55" s="1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9:44" ht="12">
      <c r="I56" s="1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9:44" ht="12">
      <c r="I57" s="1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9:44" ht="12">
      <c r="I58" s="1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9:44" ht="12">
      <c r="I59" s="1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9:44" ht="12">
      <c r="I60" s="1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9:44" ht="12">
      <c r="I61" s="1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9:44" ht="12">
      <c r="I62" s="1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9:44" ht="12">
      <c r="I63" s="1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9:44" ht="12">
      <c r="I64" s="1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9:44" ht="12">
      <c r="I65" s="1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28:44" ht="12"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28:44" ht="12"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28:44" ht="12"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28:44" ht="12"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28:44" ht="12"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28:44" ht="12"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28:44" ht="12"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28:44" ht="12"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28:34" ht="12">
      <c r="AB74" s="2"/>
      <c r="AC74" s="2"/>
      <c r="AD74" s="2"/>
      <c r="AE74" s="2"/>
      <c r="AF74" s="2"/>
      <c r="AG74" s="2"/>
      <c r="AH74" s="2"/>
    </row>
    <row r="75" spans="28:30" ht="12">
      <c r="AB75" s="2"/>
      <c r="AC75" s="2"/>
      <c r="AD75" s="2"/>
    </row>
    <row r="76" spans="28:30" ht="12">
      <c r="AB76" s="2"/>
      <c r="AC76" s="2"/>
      <c r="AD76" s="2"/>
    </row>
    <row r="77" spans="28:30" ht="12">
      <c r="AB77" s="2"/>
      <c r="AC77" s="2"/>
      <c r="AD77" s="2"/>
    </row>
    <row r="78" spans="28:30" ht="12">
      <c r="AB78" s="2"/>
      <c r="AC78" s="2"/>
      <c r="AD78" s="2"/>
    </row>
    <row r="79" spans="28:30" ht="12">
      <c r="AB79" s="2"/>
      <c r="AC79" s="2"/>
      <c r="AD79" s="2"/>
    </row>
    <row r="80" spans="28:30" ht="12">
      <c r="AB80" s="2"/>
      <c r="AC80" s="2"/>
      <c r="AD80" s="2"/>
    </row>
    <row r="81" spans="28:30" ht="12">
      <c r="AB81" s="2"/>
      <c r="AC81" s="2"/>
      <c r="AD81" s="2"/>
    </row>
    <row r="82" spans="28:30" ht="12">
      <c r="AB82" s="2"/>
      <c r="AC82" s="2"/>
      <c r="AD82" s="2"/>
    </row>
    <row r="83" spans="28:30" ht="12">
      <c r="AB83" s="2"/>
      <c r="AC83" s="2"/>
      <c r="AD83" s="2"/>
    </row>
    <row r="84" spans="28:30" ht="12">
      <c r="AB84" s="2"/>
      <c r="AC84" s="2"/>
      <c r="AD84" s="2"/>
    </row>
    <row r="85" spans="28:30" ht="12">
      <c r="AB85" s="2"/>
      <c r="AC85" s="2"/>
      <c r="AD85" s="2"/>
    </row>
    <row r="86" spans="28:30" ht="12">
      <c r="AB86" s="2"/>
      <c r="AC86" s="2"/>
      <c r="AD86" s="2"/>
    </row>
    <row r="87" spans="28:30" ht="12">
      <c r="AB87" s="2"/>
      <c r="AC87" s="2"/>
      <c r="AD87" s="2"/>
    </row>
    <row r="88" spans="28:30" ht="12">
      <c r="AB88" s="2"/>
      <c r="AC88" s="2"/>
      <c r="AD88" s="2"/>
    </row>
    <row r="89" spans="28:30" ht="12">
      <c r="AB89" s="2"/>
      <c r="AC89" s="2"/>
      <c r="AD89" s="2"/>
    </row>
    <row r="90" spans="28:30" ht="12">
      <c r="AB90" s="2"/>
      <c r="AC90" s="2"/>
      <c r="AD90" s="2"/>
    </row>
    <row r="91" spans="28:30" ht="12">
      <c r="AB91" s="2"/>
      <c r="AC91" s="2"/>
      <c r="AD91" s="2"/>
    </row>
    <row r="92" spans="28:30" ht="12">
      <c r="AB92" s="2"/>
      <c r="AC92" s="2"/>
      <c r="AD92" s="2"/>
    </row>
    <row r="93" spans="28:30" ht="12">
      <c r="AB93" s="2"/>
      <c r="AC93" s="2"/>
      <c r="AD93" s="2"/>
    </row>
    <row r="94" spans="28:30" ht="12">
      <c r="AB94" s="2"/>
      <c r="AC94" s="2"/>
      <c r="AD94" s="2"/>
    </row>
    <row r="95" spans="28:30" ht="12">
      <c r="AB95" s="2"/>
      <c r="AC95" s="2"/>
      <c r="AD95" s="2"/>
    </row>
    <row r="96" spans="28:30" ht="12">
      <c r="AB96" s="2"/>
      <c r="AC96" s="2"/>
      <c r="AD96" s="2"/>
    </row>
    <row r="97" spans="28:30" ht="12">
      <c r="AB97" s="2"/>
      <c r="AC97" s="2"/>
      <c r="AD97" s="2"/>
    </row>
    <row r="98" spans="28:30" ht="12">
      <c r="AB98" s="2"/>
      <c r="AC98" s="2"/>
      <c r="AD98" s="2"/>
    </row>
    <row r="99" spans="28:30" ht="12">
      <c r="AB99" s="2"/>
      <c r="AC99" s="2"/>
      <c r="AD99" s="2"/>
    </row>
    <row r="100" spans="28:30" ht="12">
      <c r="AB100" s="2"/>
      <c r="AC100" s="2"/>
      <c r="AD100" s="2"/>
    </row>
    <row r="101" spans="28:30" ht="12">
      <c r="AB101" s="2"/>
      <c r="AC101" s="2"/>
      <c r="AD101" s="2"/>
    </row>
    <row r="102" spans="28:30" ht="12">
      <c r="AB102" s="2"/>
      <c r="AC102" s="2"/>
      <c r="AD102" s="2"/>
    </row>
    <row r="103" spans="28:30" ht="12">
      <c r="AB103" s="2"/>
      <c r="AC103" s="2"/>
      <c r="AD103" s="2"/>
    </row>
    <row r="104" spans="28:30" ht="12">
      <c r="AB104" s="2"/>
      <c r="AC104" s="2"/>
      <c r="AD104" s="2"/>
    </row>
    <row r="105" spans="28:30" ht="12">
      <c r="AB105" s="2"/>
      <c r="AC105" s="2"/>
      <c r="AD105" s="2"/>
    </row>
    <row r="106" spans="28:30" ht="12">
      <c r="AB106" s="2"/>
      <c r="AC106" s="2"/>
      <c r="AD106" s="2"/>
    </row>
    <row r="107" spans="28:30" ht="12">
      <c r="AB107" s="2"/>
      <c r="AC107" s="2"/>
      <c r="AD107" s="2"/>
    </row>
    <row r="108" spans="28:30" ht="12">
      <c r="AB108" s="2"/>
      <c r="AC108" s="2"/>
      <c r="AD108" s="2"/>
    </row>
    <row r="109" spans="28:30" ht="12">
      <c r="AB109" s="2"/>
      <c r="AC109" s="2"/>
      <c r="AD109" s="2"/>
    </row>
    <row r="110" spans="28:30" ht="12">
      <c r="AB110" s="2"/>
      <c r="AC110" s="2"/>
      <c r="AD110" s="2"/>
    </row>
    <row r="111" spans="28:30" ht="12">
      <c r="AB111" s="2"/>
      <c r="AC111" s="2"/>
      <c r="AD111" s="2"/>
    </row>
    <row r="112" spans="28:30" ht="12">
      <c r="AB112" s="2"/>
      <c r="AC112" s="2"/>
      <c r="AD112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9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125" style="5" customWidth="1"/>
    <col min="2" max="2" width="15.625" style="5" customWidth="1"/>
    <col min="3" max="4" width="13.625" style="5" customWidth="1"/>
    <col min="5" max="5" width="1.625" style="5" customWidth="1"/>
    <col min="6" max="7" width="13.625" style="5" customWidth="1"/>
    <col min="8" max="8" width="7.625" style="4" customWidth="1"/>
    <col min="9" max="10" width="9.00390625" style="4" customWidth="1"/>
    <col min="11" max="16384" width="9.00390625" style="5" customWidth="1"/>
  </cols>
  <sheetData>
    <row r="1" ht="21">
      <c r="A1" s="76" t="s">
        <v>72</v>
      </c>
    </row>
    <row r="2" spans="1:10" s="48" customFormat="1" ht="12.75">
      <c r="A2" s="77" t="s">
        <v>73</v>
      </c>
      <c r="B2" s="78"/>
      <c r="C2" s="78"/>
      <c r="D2" s="78"/>
      <c r="E2" s="78"/>
      <c r="F2" s="78"/>
      <c r="G2" s="78"/>
      <c r="H2" s="58"/>
      <c r="I2" s="58"/>
      <c r="J2" s="58"/>
    </row>
    <row r="3" spans="1:10" s="48" customFormat="1" ht="12.75">
      <c r="A3" s="77"/>
      <c r="B3" s="78"/>
      <c r="C3" s="78"/>
      <c r="D3" s="78"/>
      <c r="E3" s="78"/>
      <c r="F3" s="78"/>
      <c r="G3" s="78"/>
      <c r="H3" s="58"/>
      <c r="I3" s="58"/>
      <c r="J3" s="58"/>
    </row>
    <row r="4" spans="1:21" s="48" customFormat="1" ht="12" customHeight="1">
      <c r="A4" s="78"/>
      <c r="B4" s="78"/>
      <c r="C4" s="78"/>
      <c r="D4" s="78"/>
      <c r="E4" s="78"/>
      <c r="F4" s="78"/>
      <c r="G4" s="78"/>
      <c r="H4" s="59"/>
      <c r="I4" s="59"/>
      <c r="J4" s="59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ht="0.75" customHeight="1">
      <c r="A5" s="8"/>
      <c r="B5" s="9"/>
      <c r="C5" s="9"/>
      <c r="D5" s="9"/>
      <c r="E5" s="9"/>
      <c r="F5" s="9"/>
      <c r="G5" s="9"/>
      <c r="H5" s="6"/>
      <c r="I5" s="6"/>
      <c r="J5" s="6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12" customHeight="1">
      <c r="A6" s="79" t="s">
        <v>71</v>
      </c>
      <c r="B6" s="80"/>
      <c r="C6" s="10" t="s">
        <v>6</v>
      </c>
      <c r="D6" s="10"/>
      <c r="F6" s="10" t="s">
        <v>7</v>
      </c>
      <c r="G6" s="10"/>
      <c r="H6" s="11"/>
      <c r="I6" s="6"/>
      <c r="J6" s="6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" customHeight="1">
      <c r="A7" s="81"/>
      <c r="B7" s="82"/>
      <c r="C7" s="12"/>
      <c r="D7" s="13" t="s">
        <v>65</v>
      </c>
      <c r="F7" s="12"/>
      <c r="G7" s="13" t="s">
        <v>65</v>
      </c>
      <c r="H7" s="11"/>
      <c r="I7" s="6"/>
      <c r="J7" s="6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2" customHeight="1">
      <c r="A8" s="83"/>
      <c r="B8" s="83"/>
      <c r="C8" s="14" t="s">
        <v>67</v>
      </c>
      <c r="D8" s="14" t="str">
        <f>Trans!H3</f>
        <v>2006 through 2016</v>
      </c>
      <c r="E8" s="15"/>
      <c r="F8" s="14" t="s">
        <v>67</v>
      </c>
      <c r="G8" s="14" t="str">
        <f>Trans!H3</f>
        <v>2006 through 2016</v>
      </c>
      <c r="H8" s="16"/>
      <c r="I8" s="17"/>
      <c r="J8" s="17"/>
      <c r="K8" s="18"/>
      <c r="L8" s="18"/>
      <c r="M8" s="18"/>
      <c r="N8" s="7"/>
      <c r="O8" s="7"/>
      <c r="P8" s="7"/>
      <c r="Q8" s="7"/>
      <c r="R8" s="7"/>
      <c r="S8" s="7"/>
      <c r="T8" s="7"/>
      <c r="U8" s="7"/>
    </row>
    <row r="9" spans="1:21" ht="0.75" customHeight="1">
      <c r="A9" s="19"/>
      <c r="B9" s="19"/>
      <c r="C9" s="19"/>
      <c r="D9" s="20"/>
      <c r="E9" s="21"/>
      <c r="F9" s="21"/>
      <c r="G9" s="22"/>
      <c r="H9" s="6"/>
      <c r="I9" s="6"/>
      <c r="J9" s="6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6" customHeight="1">
      <c r="A10" s="23"/>
      <c r="B10" s="23"/>
      <c r="C10" s="23"/>
      <c r="D10" s="24"/>
      <c r="G10" s="25"/>
      <c r="H10" s="6"/>
      <c r="I10" s="6"/>
      <c r="J10" s="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10" s="68" customFormat="1" ht="9.75" customHeight="1">
      <c r="A11" s="61" t="s">
        <v>8</v>
      </c>
      <c r="B11" s="62"/>
      <c r="C11" s="61"/>
      <c r="D11" s="63"/>
      <c r="E11" s="64"/>
      <c r="F11" s="64"/>
      <c r="G11" s="65"/>
      <c r="H11" s="66"/>
      <c r="I11" s="67"/>
      <c r="J11" s="67"/>
    </row>
    <row r="12" spans="2:10" s="68" customFormat="1" ht="0.75" customHeight="1">
      <c r="B12" s="69"/>
      <c r="C12" s="62"/>
      <c r="D12" s="70"/>
      <c r="E12" s="71"/>
      <c r="F12" s="71"/>
      <c r="G12" s="70"/>
      <c r="H12" s="66"/>
      <c r="I12" s="67"/>
      <c r="J12" s="67"/>
    </row>
    <row r="13" spans="1:10" s="68" customFormat="1" ht="9.75" customHeight="1">
      <c r="A13" s="72" t="s">
        <v>54</v>
      </c>
      <c r="B13" s="69"/>
      <c r="C13" s="70">
        <f>Trans!B5</f>
        <v>68.739</v>
      </c>
      <c r="D13" s="70">
        <f>Trans!C5</f>
        <v>63.844</v>
      </c>
      <c r="E13" s="71"/>
      <c r="F13" s="70">
        <f>Trans!E5</f>
        <v>71.444</v>
      </c>
      <c r="G13" s="70">
        <f>Trans!F5</f>
        <v>66.884</v>
      </c>
      <c r="H13" s="66"/>
      <c r="I13" s="67"/>
      <c r="J13" s="67"/>
    </row>
    <row r="14" spans="1:10" s="68" customFormat="1" ht="9.75" customHeight="1">
      <c r="A14" s="72" t="s">
        <v>55</v>
      </c>
      <c r="B14" s="69"/>
      <c r="C14" s="70">
        <f>Trans!B6</f>
        <v>67.234</v>
      </c>
      <c r="D14" s="70">
        <f>Trans!C6</f>
        <v>66.026</v>
      </c>
      <c r="E14" s="71"/>
      <c r="F14" s="70">
        <f>Trans!E6</f>
        <v>66.857</v>
      </c>
      <c r="G14" s="70">
        <f>Trans!F6</f>
        <v>67.347</v>
      </c>
      <c r="H14" s="66"/>
      <c r="I14" s="67"/>
      <c r="J14" s="67"/>
    </row>
    <row r="15" spans="1:10" s="68" customFormat="1" ht="9.75" customHeight="1">
      <c r="A15" s="72" t="s">
        <v>56</v>
      </c>
      <c r="B15" s="69"/>
      <c r="C15" s="70">
        <f>Trans!B7</f>
        <v>74.086</v>
      </c>
      <c r="D15" s="70">
        <f>Trans!C7</f>
        <v>75.727</v>
      </c>
      <c r="E15" s="71"/>
      <c r="F15" s="70">
        <f>Trans!E7</f>
        <v>80.389</v>
      </c>
      <c r="G15" s="70">
        <f>Trans!F7</f>
        <v>79.397</v>
      </c>
      <c r="H15" s="66"/>
      <c r="I15" s="67"/>
      <c r="J15" s="67"/>
    </row>
    <row r="16" spans="1:10" s="68" customFormat="1" ht="9.75" customHeight="1">
      <c r="A16" s="72" t="s">
        <v>57</v>
      </c>
      <c r="B16" s="69"/>
      <c r="C16" s="70">
        <f>Trans!B8</f>
        <v>68.431</v>
      </c>
      <c r="D16" s="70">
        <f>Trans!C8</f>
        <v>65.28</v>
      </c>
      <c r="E16" s="71"/>
      <c r="F16" s="70">
        <f>Trans!E8</f>
        <v>61.963</v>
      </c>
      <c r="G16" s="70">
        <f>Trans!F8</f>
        <v>61.396</v>
      </c>
      <c r="H16" s="66"/>
      <c r="I16" s="67"/>
      <c r="J16" s="67"/>
    </row>
    <row r="17" spans="1:10" s="68" customFormat="1" ht="9.75" customHeight="1">
      <c r="A17" s="72" t="s">
        <v>58</v>
      </c>
      <c r="B17" s="69"/>
      <c r="C17" s="70">
        <f>Trans!B9</f>
        <v>38.103</v>
      </c>
      <c r="D17" s="70">
        <f>Trans!C9</f>
        <v>40.112</v>
      </c>
      <c r="E17" s="71"/>
      <c r="F17" s="70">
        <f>Trans!E9</f>
        <v>41.377</v>
      </c>
      <c r="G17" s="70">
        <f>Trans!F9</f>
        <v>39.81</v>
      </c>
      <c r="H17" s="66"/>
      <c r="I17" s="67"/>
      <c r="J17" s="67"/>
    </row>
    <row r="18" spans="1:10" s="68" customFormat="1" ht="9.75" customHeight="1">
      <c r="A18" s="72" t="s">
        <v>59</v>
      </c>
      <c r="B18" s="69"/>
      <c r="C18" s="70">
        <f>Trans!B10</f>
        <v>31.155</v>
      </c>
      <c r="D18" s="70">
        <f>Trans!C10</f>
        <v>36.132</v>
      </c>
      <c r="E18" s="71"/>
      <c r="F18" s="70">
        <f>Trans!E10</f>
        <v>33.237</v>
      </c>
      <c r="G18" s="70">
        <f>Trans!F10</f>
        <v>32.926</v>
      </c>
      <c r="H18" s="66"/>
      <c r="I18" s="67"/>
      <c r="J18" s="67"/>
    </row>
    <row r="19" spans="1:10" s="68" customFormat="1" ht="9.75" customHeight="1">
      <c r="A19" s="72" t="s">
        <v>60</v>
      </c>
      <c r="B19" s="69"/>
      <c r="C19" s="70">
        <f>Trans!B11</f>
        <v>42.317</v>
      </c>
      <c r="D19" s="70">
        <f>Trans!C11</f>
        <v>39.283</v>
      </c>
      <c r="E19" s="71"/>
      <c r="F19" s="70">
        <f>Trans!E11</f>
        <v>39.849</v>
      </c>
      <c r="G19" s="70">
        <f>Trans!F11</f>
        <v>38.578</v>
      </c>
      <c r="H19" s="66"/>
      <c r="I19" s="67"/>
      <c r="J19" s="67"/>
    </row>
    <row r="20" spans="1:10" s="68" customFormat="1" ht="0.75" customHeight="1">
      <c r="A20" s="73"/>
      <c r="B20" s="69"/>
      <c r="C20" s="70"/>
      <c r="D20" s="70"/>
      <c r="E20" s="71"/>
      <c r="F20" s="71"/>
      <c r="G20" s="70"/>
      <c r="H20" s="66"/>
      <c r="I20" s="67"/>
      <c r="J20" s="67"/>
    </row>
    <row r="21" spans="1:10" s="68" customFormat="1" ht="9.75" customHeight="1">
      <c r="A21" s="61" t="s">
        <v>9</v>
      </c>
      <c r="B21" s="62"/>
      <c r="D21" s="65"/>
      <c r="E21" s="64"/>
      <c r="F21" s="64"/>
      <c r="G21" s="65"/>
      <c r="H21" s="66"/>
      <c r="I21" s="67"/>
      <c r="J21" s="67"/>
    </row>
    <row r="22" spans="2:10" s="68" customFormat="1" ht="0.75" customHeight="1">
      <c r="B22" s="69"/>
      <c r="C22" s="70"/>
      <c r="D22" s="70"/>
      <c r="E22" s="71"/>
      <c r="F22" s="71"/>
      <c r="G22" s="70"/>
      <c r="H22" s="66"/>
      <c r="I22" s="67"/>
      <c r="J22" s="67"/>
    </row>
    <row r="23" spans="1:10" s="68" customFormat="1" ht="9.75" customHeight="1">
      <c r="A23" s="72" t="s">
        <v>54</v>
      </c>
      <c r="B23" s="69"/>
      <c r="C23" s="70">
        <f>Trans!B12</f>
        <v>31.261</v>
      </c>
      <c r="D23" s="70">
        <f>Trans!C12</f>
        <v>34.668</v>
      </c>
      <c r="E23" s="71"/>
      <c r="F23" s="70">
        <f>Trans!E12</f>
        <v>28.556</v>
      </c>
      <c r="G23" s="70">
        <f>Trans!F12</f>
        <v>31.003</v>
      </c>
      <c r="H23" s="66"/>
      <c r="I23" s="67"/>
      <c r="J23" s="67"/>
    </row>
    <row r="24" spans="1:10" s="68" customFormat="1" ht="9.75" customHeight="1">
      <c r="A24" s="72" t="s">
        <v>55</v>
      </c>
      <c r="B24" s="69"/>
      <c r="C24" s="70">
        <f>Trans!B13</f>
        <v>32.766</v>
      </c>
      <c r="D24" s="70">
        <f>Trans!C13</f>
        <v>33.6</v>
      </c>
      <c r="F24" s="70">
        <f>Trans!E13</f>
        <v>33.143</v>
      </c>
      <c r="G24" s="70">
        <f>Trans!F13</f>
        <v>32.348</v>
      </c>
      <c r="H24" s="66"/>
      <c r="I24" s="67"/>
      <c r="J24" s="67"/>
    </row>
    <row r="25" spans="1:10" s="68" customFormat="1" ht="9.75" customHeight="1">
      <c r="A25" s="72" t="s">
        <v>56</v>
      </c>
      <c r="B25" s="69"/>
      <c r="C25" s="70">
        <f>Trans!B14</f>
        <v>22.355</v>
      </c>
      <c r="D25" s="70">
        <f>Trans!C14</f>
        <v>21.501</v>
      </c>
      <c r="F25" s="70">
        <f>Trans!E14</f>
        <v>17.637</v>
      </c>
      <c r="G25" s="70">
        <f>Trans!F14</f>
        <v>18.593</v>
      </c>
      <c r="I25" s="67"/>
      <c r="J25" s="67"/>
    </row>
    <row r="26" spans="1:10" s="68" customFormat="1" ht="9.75" customHeight="1">
      <c r="A26" s="72" t="s">
        <v>57</v>
      </c>
      <c r="B26" s="69"/>
      <c r="C26" s="70">
        <f>Trans!B15</f>
        <v>16.57</v>
      </c>
      <c r="D26" s="70">
        <f>Trans!C15</f>
        <v>17.371</v>
      </c>
      <c r="E26" s="71"/>
      <c r="F26" s="70">
        <f>Trans!E15</f>
        <v>19.01</v>
      </c>
      <c r="G26" s="70">
        <f>Trans!F15</f>
        <v>17.743</v>
      </c>
      <c r="H26" s="66"/>
      <c r="I26" s="67"/>
      <c r="J26" s="67"/>
    </row>
    <row r="27" spans="1:10" s="68" customFormat="1" ht="9.75" customHeight="1">
      <c r="A27" s="72" t="s">
        <v>58</v>
      </c>
      <c r="B27" s="69"/>
      <c r="C27" s="70">
        <f>Trans!B16</f>
        <v>18.694</v>
      </c>
      <c r="D27" s="70">
        <f>Trans!C16</f>
        <v>19.41</v>
      </c>
      <c r="E27" s="71"/>
      <c r="F27" s="70">
        <f>Trans!E16</f>
        <v>22.29</v>
      </c>
      <c r="G27" s="70">
        <f>Trans!F16</f>
        <v>25.217</v>
      </c>
      <c r="H27" s="66"/>
      <c r="I27" s="67"/>
      <c r="J27" s="67"/>
    </row>
    <row r="28" spans="1:10" s="68" customFormat="1" ht="9.75" customHeight="1">
      <c r="A28" s="72" t="s">
        <v>59</v>
      </c>
      <c r="B28" s="69"/>
      <c r="C28" s="70">
        <f>Trans!B17</f>
        <v>17.954</v>
      </c>
      <c r="D28" s="70">
        <f>Trans!C17</f>
        <v>19.331</v>
      </c>
      <c r="E28" s="71"/>
      <c r="F28" s="70">
        <f>Trans!E17</f>
        <v>38.173</v>
      </c>
      <c r="G28" s="70">
        <f>Trans!F17</f>
        <v>37.281</v>
      </c>
      <c r="H28" s="66"/>
      <c r="I28" s="67"/>
      <c r="J28" s="67"/>
    </row>
    <row r="29" spans="1:10" s="68" customFormat="1" ht="9.75" customHeight="1">
      <c r="A29" s="72" t="s">
        <v>60</v>
      </c>
      <c r="B29" s="69"/>
      <c r="C29" s="70">
        <f>Trans!B18</f>
        <v>27.708</v>
      </c>
      <c r="D29" s="70">
        <f>Trans!C18</f>
        <v>28.89</v>
      </c>
      <c r="E29" s="71"/>
      <c r="F29" s="70">
        <f>Trans!E18</f>
        <v>29.069</v>
      </c>
      <c r="G29" s="70">
        <f>Trans!F18</f>
        <v>32.998</v>
      </c>
      <c r="H29" s="66"/>
      <c r="I29" s="67"/>
      <c r="J29" s="67"/>
    </row>
    <row r="30" spans="1:10" s="68" customFormat="1" ht="0.75" customHeight="1">
      <c r="A30" s="73"/>
      <c r="B30" s="69"/>
      <c r="C30" s="70"/>
      <c r="D30" s="70"/>
      <c r="E30" s="71"/>
      <c r="F30" s="71"/>
      <c r="G30" s="70"/>
      <c r="H30" s="66"/>
      <c r="I30" s="67"/>
      <c r="J30" s="67"/>
    </row>
    <row r="31" spans="1:10" s="68" customFormat="1" ht="9.75" customHeight="1">
      <c r="A31" s="61" t="s">
        <v>10</v>
      </c>
      <c r="B31" s="62"/>
      <c r="D31" s="65"/>
      <c r="E31" s="64"/>
      <c r="F31" s="64"/>
      <c r="G31" s="65"/>
      <c r="H31" s="66"/>
      <c r="I31" s="67"/>
      <c r="J31" s="67"/>
    </row>
    <row r="32" spans="1:10" s="68" customFormat="1" ht="0.75" customHeight="1">
      <c r="A32" s="73"/>
      <c r="B32" s="69"/>
      <c r="C32" s="70"/>
      <c r="D32" s="70"/>
      <c r="E32" s="71"/>
      <c r="F32" s="71"/>
      <c r="G32" s="70"/>
      <c r="H32" s="66"/>
      <c r="I32" s="67"/>
      <c r="J32" s="67"/>
    </row>
    <row r="33" spans="1:10" s="68" customFormat="1" ht="9.75" customHeight="1">
      <c r="A33" s="72" t="s">
        <v>54</v>
      </c>
      <c r="B33" s="69"/>
      <c r="C33" s="70" t="s">
        <v>69</v>
      </c>
      <c r="D33" s="70">
        <f>Trans!C19</f>
        <v>1.487</v>
      </c>
      <c r="F33" s="70" t="s">
        <v>69</v>
      </c>
      <c r="G33" s="70">
        <f>Trans!F19</f>
        <v>2.113</v>
      </c>
      <c r="H33" s="66"/>
      <c r="I33" s="67"/>
      <c r="J33" s="67"/>
    </row>
    <row r="34" spans="1:10" s="68" customFormat="1" ht="9.75" customHeight="1">
      <c r="A34" s="72" t="s">
        <v>55</v>
      </c>
      <c r="B34" s="69"/>
      <c r="C34" s="70" t="s">
        <v>69</v>
      </c>
      <c r="D34" s="70">
        <f>Trans!C20</f>
        <v>0.375</v>
      </c>
      <c r="E34" s="71"/>
      <c r="F34" s="70" t="s">
        <v>69</v>
      </c>
      <c r="G34" s="70">
        <f>Trans!F20</f>
        <v>0.305</v>
      </c>
      <c r="H34" s="66"/>
      <c r="I34" s="67"/>
      <c r="J34" s="67"/>
    </row>
    <row r="35" spans="1:10" s="68" customFormat="1" ht="9.75" customHeight="1">
      <c r="A35" s="72" t="s">
        <v>56</v>
      </c>
      <c r="B35" s="69"/>
      <c r="C35" s="70">
        <f>Trans!B21</f>
        <v>3.56</v>
      </c>
      <c r="D35" s="70">
        <f>Trans!C21</f>
        <v>2.772</v>
      </c>
      <c r="E35" s="71"/>
      <c r="F35" s="70">
        <f>Trans!E21</f>
        <v>1.973</v>
      </c>
      <c r="G35" s="70">
        <f>Trans!F21</f>
        <v>2.01</v>
      </c>
      <c r="H35" s="66"/>
      <c r="I35" s="67"/>
      <c r="J35" s="67"/>
    </row>
    <row r="36" spans="1:10" s="68" customFormat="1" ht="9.75" customHeight="1">
      <c r="A36" s="72" t="s">
        <v>57</v>
      </c>
      <c r="B36" s="69"/>
      <c r="C36" s="70">
        <f>Trans!B22</f>
        <v>14.999</v>
      </c>
      <c r="D36" s="70">
        <f>Trans!C22</f>
        <v>17.348</v>
      </c>
      <c r="E36" s="71"/>
      <c r="F36" s="70">
        <f>Trans!E22</f>
        <v>19.027</v>
      </c>
      <c r="G36" s="70">
        <f>Trans!F22</f>
        <v>20.86</v>
      </c>
      <c r="H36" s="66"/>
      <c r="I36" s="67"/>
      <c r="J36" s="67"/>
    </row>
    <row r="37" spans="1:10" s="68" customFormat="1" ht="9.75" customHeight="1">
      <c r="A37" s="72" t="s">
        <v>58</v>
      </c>
      <c r="B37" s="69"/>
      <c r="C37" s="70">
        <f>Trans!B23</f>
        <v>43.203</v>
      </c>
      <c r="D37" s="70">
        <f>Trans!C23</f>
        <v>40.477</v>
      </c>
      <c r="E37" s="71"/>
      <c r="F37" s="70">
        <f>Trans!E23</f>
        <v>36.332</v>
      </c>
      <c r="G37" s="70">
        <f>Trans!F23</f>
        <v>34.972</v>
      </c>
      <c r="H37" s="66"/>
      <c r="I37" s="67"/>
      <c r="J37" s="67"/>
    </row>
    <row r="38" spans="1:7" s="68" customFormat="1" ht="9.75" customHeight="1">
      <c r="A38" s="72" t="s">
        <v>59</v>
      </c>
      <c r="B38" s="69"/>
      <c r="C38" s="70">
        <f>Trans!B24</f>
        <v>50.89</v>
      </c>
      <c r="D38" s="70">
        <f>Trans!C24</f>
        <v>44.537</v>
      </c>
      <c r="F38" s="70">
        <f>Trans!E24</f>
        <v>28.589</v>
      </c>
      <c r="G38" s="70">
        <f>Trans!F24</f>
        <v>29.792</v>
      </c>
    </row>
    <row r="39" spans="1:10" s="68" customFormat="1" ht="9.75" customHeight="1">
      <c r="A39" s="72" t="s">
        <v>53</v>
      </c>
      <c r="B39" s="69"/>
      <c r="C39" s="70">
        <f>Trans!B25</f>
        <v>29.975</v>
      </c>
      <c r="D39" s="70">
        <f>Trans!C25</f>
        <v>31.827</v>
      </c>
      <c r="E39" s="67"/>
      <c r="F39" s="70">
        <f>Trans!E25</f>
        <v>31.08</v>
      </c>
      <c r="G39" s="70">
        <f>Trans!F25</f>
        <v>28.423</v>
      </c>
      <c r="H39" s="66"/>
      <c r="I39" s="67"/>
      <c r="J39" s="67"/>
    </row>
    <row r="40" spans="1:21" ht="0.75" customHeight="1">
      <c r="A40" s="36"/>
      <c r="B40" s="37"/>
      <c r="C40" s="38"/>
      <c r="D40" s="38"/>
      <c r="E40" s="38"/>
      <c r="F40" s="38"/>
      <c r="G40" s="38"/>
      <c r="H40" s="28"/>
      <c r="I40" s="29"/>
      <c r="J40" s="6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s="30" customFormat="1" ht="9.75" customHeight="1">
      <c r="A41" s="90" t="s">
        <v>68</v>
      </c>
      <c r="B41" s="90"/>
      <c r="C41" s="90"/>
      <c r="D41" s="90"/>
      <c r="E41" s="90"/>
      <c r="F41" s="90"/>
      <c r="G41" s="90"/>
      <c r="H41" s="28"/>
      <c r="I41" s="74"/>
      <c r="J41" s="74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</row>
    <row r="42" spans="1:21" s="30" customFormat="1" ht="9.75" customHeight="1">
      <c r="A42" s="88" t="s">
        <v>66</v>
      </c>
      <c r="B42" s="89"/>
      <c r="C42" s="89"/>
      <c r="D42" s="89"/>
      <c r="E42" s="89"/>
      <c r="F42" s="89"/>
      <c r="G42" s="89"/>
      <c r="H42" s="28"/>
      <c r="I42" s="74"/>
      <c r="J42" s="74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</row>
    <row r="43" spans="1:21" s="30" customFormat="1" ht="19.5" customHeight="1">
      <c r="A43" s="86" t="s">
        <v>70</v>
      </c>
      <c r="B43" s="87"/>
      <c r="C43" s="87"/>
      <c r="D43" s="87"/>
      <c r="E43" s="87"/>
      <c r="F43" s="87"/>
      <c r="G43" s="87"/>
      <c r="H43" s="28"/>
      <c r="I43" s="74"/>
      <c r="J43" s="74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</row>
    <row r="44" spans="1:21" ht="7.5" customHeight="1">
      <c r="A44" s="84" t="s">
        <v>63</v>
      </c>
      <c r="B44" s="85"/>
      <c r="C44" s="85"/>
      <c r="D44" s="85"/>
      <c r="E44" s="85"/>
      <c r="F44" s="85"/>
      <c r="G44" s="85"/>
      <c r="H44" s="28"/>
      <c r="I44" s="29"/>
      <c r="J44" s="6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ht="9" customHeight="1">
      <c r="A45" s="35"/>
      <c r="B45" s="31"/>
      <c r="C45" s="32"/>
      <c r="D45" s="32"/>
      <c r="E45" s="33"/>
      <c r="F45" s="33"/>
      <c r="G45" s="32"/>
      <c r="H45" s="28"/>
      <c r="I45" s="29"/>
      <c r="J45" s="6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ht="9" customHeight="1">
      <c r="A46" s="35"/>
      <c r="B46" s="31"/>
      <c r="C46" s="32"/>
      <c r="D46" s="32"/>
      <c r="E46" s="33"/>
      <c r="F46" s="33"/>
      <c r="G46" s="32"/>
      <c r="H46" s="28"/>
      <c r="I46" s="29"/>
      <c r="J46" s="6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ht="9" customHeight="1">
      <c r="A47" s="35"/>
      <c r="B47" s="31"/>
      <c r="C47" s="32"/>
      <c r="D47" s="32"/>
      <c r="E47" s="33"/>
      <c r="F47" s="33"/>
      <c r="G47" s="32"/>
      <c r="H47" s="28"/>
      <c r="I47" s="29"/>
      <c r="J47" s="6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ht="9" customHeight="1">
      <c r="A48" s="35"/>
      <c r="B48" s="31"/>
      <c r="C48" s="32"/>
      <c r="D48" s="32"/>
      <c r="E48" s="33"/>
      <c r="F48" s="33"/>
      <c r="G48" s="32"/>
      <c r="H48" s="28"/>
      <c r="I48" s="29"/>
      <c r="J48" s="6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 ht="9" customHeight="1">
      <c r="A49" s="35"/>
      <c r="B49" s="31"/>
      <c r="C49" s="32"/>
      <c r="D49" s="32"/>
      <c r="E49" s="33"/>
      <c r="F49" s="33"/>
      <c r="G49" s="32"/>
      <c r="H49" s="28"/>
      <c r="I49" s="29"/>
      <c r="J49" s="6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1" ht="9" customHeight="1">
      <c r="A50" s="35"/>
      <c r="B50" s="31"/>
      <c r="C50" s="32"/>
      <c r="D50" s="32"/>
      <c r="E50" s="33"/>
      <c r="F50" s="33"/>
      <c r="G50" s="32"/>
      <c r="H50" s="28"/>
      <c r="I50" s="29"/>
      <c r="J50" s="6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 ht="9" customHeight="1">
      <c r="A51" s="35"/>
      <c r="B51" s="31"/>
      <c r="C51" s="32"/>
      <c r="D51" s="32"/>
      <c r="E51" s="33"/>
      <c r="F51" s="33"/>
      <c r="G51" s="32"/>
      <c r="H51" s="28"/>
      <c r="I51" s="29"/>
      <c r="J51" s="6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 ht="9" customHeight="1">
      <c r="A52" s="34"/>
      <c r="B52" s="31"/>
      <c r="C52" s="32"/>
      <c r="D52" s="32"/>
      <c r="E52" s="33"/>
      <c r="F52" s="33"/>
      <c r="G52" s="32"/>
      <c r="H52" s="28"/>
      <c r="I52" s="29"/>
      <c r="J52" s="6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ht="9" customHeight="1">
      <c r="A53" s="34"/>
      <c r="B53" s="31"/>
      <c r="C53" s="32"/>
      <c r="D53" s="32"/>
      <c r="E53" s="33"/>
      <c r="F53" s="33"/>
      <c r="G53" s="32"/>
      <c r="H53" s="28"/>
      <c r="I53" s="29"/>
      <c r="J53" s="6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ht="9" customHeight="1">
      <c r="A54" s="34"/>
      <c r="B54" s="31"/>
      <c r="C54" s="32"/>
      <c r="D54" s="32"/>
      <c r="E54" s="33"/>
      <c r="F54" s="33"/>
      <c r="G54" s="32"/>
      <c r="H54" s="28"/>
      <c r="I54" s="29"/>
      <c r="J54" s="6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10" ht="9" customHeight="1">
      <c r="A55" s="35"/>
      <c r="B55" s="31"/>
      <c r="H55" s="28"/>
      <c r="I55" s="29"/>
      <c r="J55" s="5"/>
    </row>
    <row r="56" spans="1:21" ht="9" customHeight="1">
      <c r="A56" s="26"/>
      <c r="B56" s="31"/>
      <c r="H56" s="28"/>
      <c r="I56" s="29"/>
      <c r="J56" s="6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 ht="9" customHeight="1">
      <c r="A57" s="35"/>
      <c r="B57" s="31"/>
      <c r="C57" s="32"/>
      <c r="D57" s="32"/>
      <c r="E57" s="33"/>
      <c r="F57" s="33"/>
      <c r="G57" s="32"/>
      <c r="H57" s="28"/>
      <c r="I57" s="29"/>
      <c r="J57" s="6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 ht="9" customHeight="1">
      <c r="A58" s="35"/>
      <c r="B58" s="31"/>
      <c r="C58" s="32"/>
      <c r="D58" s="32"/>
      <c r="E58" s="33"/>
      <c r="F58" s="33"/>
      <c r="G58" s="32"/>
      <c r="H58" s="28"/>
      <c r="I58" s="29"/>
      <c r="J58" s="6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 ht="9" customHeight="1">
      <c r="A59" s="35"/>
      <c r="B59" s="31"/>
      <c r="C59" s="32"/>
      <c r="D59" s="32"/>
      <c r="E59" s="33"/>
      <c r="F59" s="33"/>
      <c r="G59" s="32"/>
      <c r="H59" s="28"/>
      <c r="I59" s="29"/>
      <c r="J59" s="6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1:21" ht="9" customHeight="1">
      <c r="A60" s="35"/>
      <c r="B60" s="31"/>
      <c r="C60" s="32"/>
      <c r="D60" s="32"/>
      <c r="E60" s="33"/>
      <c r="F60" s="33"/>
      <c r="G60" s="32"/>
      <c r="H60" s="28"/>
      <c r="I60" s="29"/>
      <c r="J60" s="6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 ht="9" customHeight="1">
      <c r="A61" s="35"/>
      <c r="B61" s="31"/>
      <c r="C61" s="32"/>
      <c r="D61" s="32"/>
      <c r="E61" s="33"/>
      <c r="F61" s="33"/>
      <c r="G61" s="32"/>
      <c r="H61" s="28"/>
      <c r="I61" s="29"/>
      <c r="J61" s="6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ht="9" customHeight="1">
      <c r="A62" s="35"/>
      <c r="B62" s="31"/>
      <c r="C62" s="32"/>
      <c r="D62" s="32"/>
      <c r="E62" s="33"/>
      <c r="F62" s="33"/>
      <c r="G62" s="32"/>
      <c r="H62" s="28"/>
      <c r="I62" s="29"/>
      <c r="J62" s="6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ht="9" customHeight="1">
      <c r="A63" s="35"/>
      <c r="B63" s="31"/>
      <c r="C63" s="32"/>
      <c r="D63" s="32"/>
      <c r="E63" s="33"/>
      <c r="F63" s="33"/>
      <c r="G63" s="32"/>
      <c r="H63" s="28"/>
      <c r="I63" s="29"/>
      <c r="J63" s="6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ht="9" customHeight="1">
      <c r="A64" s="35"/>
      <c r="B64" s="31"/>
      <c r="C64" s="32"/>
      <c r="D64" s="32"/>
      <c r="E64" s="33"/>
      <c r="F64" s="33"/>
      <c r="G64" s="32"/>
      <c r="H64" s="28"/>
      <c r="I64" s="29"/>
      <c r="J64" s="6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ht="9" customHeight="1">
      <c r="A65" s="35"/>
      <c r="B65" s="31"/>
      <c r="C65" s="32"/>
      <c r="D65" s="32"/>
      <c r="E65" s="33"/>
      <c r="F65" s="33"/>
      <c r="G65" s="32"/>
      <c r="H65" s="28"/>
      <c r="I65" s="29"/>
      <c r="J65" s="6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ht="9" customHeight="1">
      <c r="A66" s="34"/>
      <c r="B66" s="31"/>
      <c r="C66" s="32"/>
      <c r="D66" s="32"/>
      <c r="E66" s="33"/>
      <c r="F66" s="33"/>
      <c r="G66" s="32"/>
      <c r="H66" s="28"/>
      <c r="I66" s="29"/>
      <c r="J66" s="6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ht="12" customHeight="1">
      <c r="A67" s="34"/>
      <c r="B67" s="31"/>
      <c r="C67" s="32"/>
      <c r="D67" s="32"/>
      <c r="E67" s="33"/>
      <c r="F67" s="33"/>
      <c r="G67" s="32"/>
      <c r="H67" s="28"/>
      <c r="I67" s="29"/>
      <c r="J67" s="6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ht="12" customHeight="1">
      <c r="A68" s="34"/>
      <c r="B68" s="31"/>
      <c r="C68" s="32"/>
      <c r="D68" s="32"/>
      <c r="E68" s="33"/>
      <c r="F68" s="33"/>
      <c r="G68" s="32"/>
      <c r="H68" s="28"/>
      <c r="I68" s="29"/>
      <c r="J68" s="6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ht="12" customHeight="1">
      <c r="A69" s="40"/>
      <c r="B69" s="31"/>
      <c r="C69" s="31"/>
      <c r="D69" s="24"/>
      <c r="G69" s="24"/>
      <c r="H69" s="41"/>
      <c r="I69" s="29"/>
      <c r="J69" s="6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9" ht="12" customHeight="1">
      <c r="A70" s="40"/>
      <c r="B70" s="31"/>
      <c r="C70" s="31"/>
      <c r="D70" s="24"/>
      <c r="E70" s="42"/>
      <c r="F70" s="42"/>
      <c r="G70" s="24"/>
      <c r="H70" s="6"/>
      <c r="I70" s="6"/>
    </row>
    <row r="71" spans="1:9" ht="12" customHeight="1">
      <c r="A71" s="43"/>
      <c r="B71" s="44"/>
      <c r="C71" s="44"/>
      <c r="D71" s="45"/>
      <c r="E71" s="46"/>
      <c r="F71" s="46"/>
      <c r="G71" s="45"/>
      <c r="H71" s="6"/>
      <c r="I71" s="6"/>
    </row>
    <row r="72" spans="1:9" ht="12" customHeight="1">
      <c r="A72" s="47"/>
      <c r="B72" s="17"/>
      <c r="C72" s="17"/>
      <c r="D72" s="17"/>
      <c r="E72" s="17"/>
      <c r="F72" s="17"/>
      <c r="G72" s="17"/>
      <c r="H72" s="17"/>
      <c r="I72" s="17"/>
    </row>
    <row r="73" spans="1:9" ht="12" customHeight="1">
      <c r="A73" s="39"/>
      <c r="B73" s="18"/>
      <c r="C73" s="18"/>
      <c r="D73" s="18"/>
      <c r="E73" s="18"/>
      <c r="F73" s="18"/>
      <c r="G73" s="18"/>
      <c r="H73" s="17"/>
      <c r="I73" s="17"/>
    </row>
    <row r="74" spans="1:9" ht="12" customHeight="1">
      <c r="A74" s="39"/>
      <c r="B74" s="18"/>
      <c r="C74" s="18"/>
      <c r="D74" s="18"/>
      <c r="E74" s="18"/>
      <c r="F74" s="18"/>
      <c r="G74" s="18"/>
      <c r="H74" s="17"/>
      <c r="I74" s="17"/>
    </row>
    <row r="75" spans="1:9" ht="12" customHeight="1">
      <c r="A75" s="39"/>
      <c r="B75" s="18"/>
      <c r="C75" s="18"/>
      <c r="D75" s="18"/>
      <c r="E75" s="18"/>
      <c r="F75" s="18"/>
      <c r="G75" s="18"/>
      <c r="H75" s="17"/>
      <c r="I75" s="17"/>
    </row>
    <row r="76" spans="1:9" ht="12" customHeight="1">
      <c r="A76" s="48"/>
      <c r="B76" s="7"/>
      <c r="C76" s="7"/>
      <c r="D76" s="7"/>
      <c r="E76" s="7"/>
      <c r="F76" s="7"/>
      <c r="G76" s="7"/>
      <c r="H76" s="17"/>
      <c r="I76" s="17"/>
    </row>
    <row r="77" spans="1:9" ht="12" customHeight="1">
      <c r="A77" s="8"/>
      <c r="B77" s="9"/>
      <c r="C77" s="9"/>
      <c r="D77" s="9"/>
      <c r="E77" s="9"/>
      <c r="F77" s="9"/>
      <c r="G77" s="9"/>
      <c r="H77" s="17"/>
      <c r="I77" s="17"/>
    </row>
    <row r="78" spans="1:9" ht="12" customHeight="1">
      <c r="A78" s="49"/>
      <c r="B78" s="50"/>
      <c r="C78" s="50"/>
      <c r="D78" s="10"/>
      <c r="G78" s="10"/>
      <c r="H78" s="17"/>
      <c r="I78" s="17"/>
    </row>
    <row r="79" spans="1:9" ht="12" customHeight="1">
      <c r="A79" s="51"/>
      <c r="B79" s="51"/>
      <c r="C79" s="51"/>
      <c r="D79" s="25"/>
      <c r="E79" s="52"/>
      <c r="F79" s="52"/>
      <c r="G79" s="25"/>
      <c r="H79" s="17"/>
      <c r="I79" s="17"/>
    </row>
    <row r="80" spans="1:9" ht="12" customHeight="1">
      <c r="A80" s="19"/>
      <c r="B80" s="19"/>
      <c r="C80" s="19"/>
      <c r="D80" s="20"/>
      <c r="E80" s="21"/>
      <c r="F80" s="21"/>
      <c r="G80" s="22"/>
      <c r="H80" s="17"/>
      <c r="I80" s="17"/>
    </row>
    <row r="81" spans="1:9" ht="12" customHeight="1">
      <c r="A81" s="23"/>
      <c r="B81" s="23"/>
      <c r="C81" s="23"/>
      <c r="D81" s="24"/>
      <c r="G81" s="25"/>
      <c r="H81" s="17"/>
      <c r="I81" s="17"/>
    </row>
    <row r="82" spans="1:9" ht="12" customHeight="1">
      <c r="A82" s="40"/>
      <c r="B82" s="31"/>
      <c r="C82" s="31"/>
      <c r="D82" s="32"/>
      <c r="E82" s="33"/>
      <c r="F82" s="33"/>
      <c r="G82" s="32"/>
      <c r="H82" s="6"/>
      <c r="I82" s="6"/>
    </row>
    <row r="83" spans="1:7" ht="12" customHeight="1">
      <c r="A83" s="40"/>
      <c r="B83" s="31"/>
      <c r="C83" s="31"/>
      <c r="D83" s="32"/>
      <c r="E83" s="33"/>
      <c r="F83" s="33"/>
      <c r="G83" s="32"/>
    </row>
    <row r="84" spans="1:7" ht="12" customHeight="1">
      <c r="A84" s="40"/>
      <c r="B84" s="31"/>
      <c r="C84" s="31"/>
      <c r="D84" s="32"/>
      <c r="E84" s="33"/>
      <c r="F84" s="33"/>
      <c r="G84" s="32"/>
    </row>
    <row r="85" spans="1:7" ht="9" customHeight="1">
      <c r="A85" s="40"/>
      <c r="B85" s="31"/>
      <c r="C85" s="31"/>
      <c r="D85" s="32"/>
      <c r="E85" s="33"/>
      <c r="F85" s="33"/>
      <c r="G85" s="32"/>
    </row>
    <row r="86" spans="1:7" ht="9" customHeight="1">
      <c r="A86" s="40"/>
      <c r="B86" s="31"/>
      <c r="C86" s="31"/>
      <c r="D86" s="32"/>
      <c r="E86" s="33"/>
      <c r="F86" s="33"/>
      <c r="G86" s="32"/>
    </row>
    <row r="87" spans="1:7" ht="9" customHeight="1">
      <c r="A87" s="40"/>
      <c r="B87" s="31"/>
      <c r="C87" s="31"/>
      <c r="D87" s="32"/>
      <c r="E87" s="33"/>
      <c r="F87" s="33"/>
      <c r="G87" s="32"/>
    </row>
    <row r="88" spans="1:7" ht="9" customHeight="1">
      <c r="A88" s="40"/>
      <c r="B88" s="31"/>
      <c r="C88" s="31"/>
      <c r="D88" s="32"/>
      <c r="E88" s="33"/>
      <c r="F88" s="33"/>
      <c r="G88" s="32"/>
    </row>
    <row r="89" spans="1:7" ht="9" customHeight="1">
      <c r="A89" s="40"/>
      <c r="B89" s="31"/>
      <c r="C89" s="31"/>
      <c r="D89" s="32"/>
      <c r="E89" s="33"/>
      <c r="F89" s="33"/>
      <c r="G89" s="32"/>
    </row>
    <row r="90" spans="1:7" ht="9" customHeight="1">
      <c r="A90" s="40"/>
      <c r="B90" s="31"/>
      <c r="C90" s="31"/>
      <c r="D90" s="32"/>
      <c r="E90" s="33"/>
      <c r="F90" s="33"/>
      <c r="G90" s="32"/>
    </row>
    <row r="91" spans="1:7" ht="9" customHeight="1">
      <c r="A91" s="40"/>
      <c r="B91" s="31"/>
      <c r="C91" s="31"/>
      <c r="D91" s="32"/>
      <c r="E91" s="33"/>
      <c r="F91" s="33"/>
      <c r="G91" s="32"/>
    </row>
    <row r="92" spans="1:7" ht="9" customHeight="1">
      <c r="A92" s="40"/>
      <c r="B92" s="31"/>
      <c r="C92" s="31"/>
      <c r="D92" s="32"/>
      <c r="E92" s="33"/>
      <c r="F92" s="33"/>
      <c r="G92" s="32"/>
    </row>
    <row r="93" spans="1:7" ht="9" customHeight="1">
      <c r="A93" s="40"/>
      <c r="B93" s="31"/>
      <c r="C93" s="31"/>
      <c r="D93" s="32"/>
      <c r="E93" s="33"/>
      <c r="F93" s="33"/>
      <c r="G93" s="32"/>
    </row>
    <row r="94" spans="1:7" ht="9" customHeight="1">
      <c r="A94" s="40"/>
      <c r="B94" s="31"/>
      <c r="C94" s="31"/>
      <c r="D94" s="32"/>
      <c r="E94" s="33"/>
      <c r="F94" s="33"/>
      <c r="G94" s="32"/>
    </row>
    <row r="95" spans="1:7" ht="9" customHeight="1">
      <c r="A95" s="40"/>
      <c r="B95" s="31"/>
      <c r="C95" s="31"/>
      <c r="D95" s="32"/>
      <c r="E95" s="33"/>
      <c r="F95" s="33"/>
      <c r="G95" s="32"/>
    </row>
    <row r="96" spans="1:7" ht="9" customHeight="1">
      <c r="A96" s="40"/>
      <c r="B96" s="31"/>
      <c r="C96" s="31"/>
      <c r="D96" s="32"/>
      <c r="E96" s="33"/>
      <c r="F96" s="33"/>
      <c r="G96" s="32"/>
    </row>
    <row r="97" spans="1:7" ht="0.75" customHeight="1">
      <c r="A97" s="40"/>
      <c r="B97" s="31"/>
      <c r="C97" s="31"/>
      <c r="D97" s="32"/>
      <c r="G97" s="24"/>
    </row>
    <row r="98" spans="1:7" ht="0.75" customHeight="1">
      <c r="A98" s="40"/>
      <c r="B98" s="31"/>
      <c r="C98" s="31"/>
      <c r="D98" s="24"/>
      <c r="E98" s="42"/>
      <c r="F98" s="42"/>
      <c r="G98" s="24"/>
    </row>
    <row r="99" spans="1:7" ht="0.75" customHeight="1">
      <c r="A99" s="43"/>
      <c r="B99" s="44"/>
      <c r="C99" s="44"/>
      <c r="D99" s="45"/>
      <c r="E99" s="46"/>
      <c r="F99" s="46"/>
      <c r="G99" s="45"/>
    </row>
    <row r="100" spans="1:7" ht="12.75">
      <c r="A100" s="47"/>
      <c r="B100" s="17"/>
      <c r="C100" s="17"/>
      <c r="D100" s="17"/>
      <c r="E100" s="17"/>
      <c r="F100" s="17"/>
      <c r="G100" s="17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ht="10.5" customHeight="1"/>
    <row r="118" spans="1:21" ht="0.75" customHeight="1">
      <c r="A118" s="40"/>
      <c r="B118" s="31"/>
      <c r="C118" s="31"/>
      <c r="D118" s="24"/>
      <c r="E118" s="24"/>
      <c r="F118" s="24"/>
      <c r="G118" s="24"/>
      <c r="H118" s="54"/>
      <c r="I118" s="6"/>
      <c r="J118" s="6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</row>
    <row r="119" spans="10:21" ht="0.75" customHeight="1">
      <c r="J119" s="6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</row>
    <row r="120" spans="10:21" ht="0.75" customHeight="1">
      <c r="J120" s="6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</row>
    <row r="121" spans="8:10" s="18" customFormat="1" ht="11.25" customHeight="1">
      <c r="H121" s="17"/>
      <c r="I121" s="17"/>
      <c r="J121" s="17"/>
    </row>
    <row r="122" spans="8:10" s="18" customFormat="1" ht="11.25" customHeight="1">
      <c r="H122" s="17"/>
      <c r="I122" s="17"/>
      <c r="J122" s="17"/>
    </row>
    <row r="123" spans="8:10" s="18" customFormat="1" ht="11.25" customHeight="1">
      <c r="H123" s="17"/>
      <c r="I123" s="17"/>
      <c r="J123" s="17"/>
    </row>
    <row r="124" spans="8:10" s="18" customFormat="1" ht="11.25" customHeight="1">
      <c r="H124" s="17"/>
      <c r="I124" s="17"/>
      <c r="J124" s="17"/>
    </row>
    <row r="125" spans="8:10" s="18" customFormat="1" ht="11.25" customHeight="1">
      <c r="H125" s="17"/>
      <c r="I125" s="17"/>
      <c r="J125" s="17"/>
    </row>
    <row r="126" spans="8:10" s="18" customFormat="1" ht="11.25" customHeight="1">
      <c r="H126" s="17"/>
      <c r="I126" s="17"/>
      <c r="J126" s="17"/>
    </row>
    <row r="127" spans="8:10" s="18" customFormat="1" ht="11.25" customHeight="1">
      <c r="H127" s="17"/>
      <c r="I127" s="17"/>
      <c r="J127" s="17"/>
    </row>
    <row r="128" spans="8:10" s="18" customFormat="1" ht="11.25" customHeight="1">
      <c r="H128" s="17"/>
      <c r="I128" s="17"/>
      <c r="J128" s="17"/>
    </row>
    <row r="129" spans="8:10" s="18" customFormat="1" ht="11.25" customHeight="1">
      <c r="H129" s="17"/>
      <c r="I129" s="17"/>
      <c r="J129" s="17"/>
    </row>
    <row r="130" spans="8:10" s="18" customFormat="1" ht="11.25" customHeight="1">
      <c r="H130" s="17"/>
      <c r="I130" s="17"/>
      <c r="J130" s="17"/>
    </row>
    <row r="131" spans="10:21" ht="10.5" customHeight="1">
      <c r="J131" s="6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</row>
    <row r="132" spans="2:21" ht="10.5" customHeight="1">
      <c r="B132" s="30"/>
      <c r="C132" s="30"/>
      <c r="D132" s="55"/>
      <c r="E132" s="30"/>
      <c r="F132" s="30"/>
      <c r="G132" s="30"/>
      <c r="H132" s="6"/>
      <c r="I132" s="6"/>
      <c r="J132" s="6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 spans="1:21" ht="10.5" customHeight="1">
      <c r="A133" s="55"/>
      <c r="D133" s="55"/>
      <c r="H133" s="6"/>
      <c r="I133" s="6"/>
      <c r="J133" s="6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</row>
    <row r="134" spans="1:21" ht="10.5" customHeight="1">
      <c r="A134" s="56"/>
      <c r="D134" s="55"/>
      <c r="H134" s="6"/>
      <c r="I134" s="6"/>
      <c r="J134" s="6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</row>
    <row r="135" spans="1:21" ht="10.5" customHeight="1">
      <c r="A135" s="27"/>
      <c r="D135" s="55"/>
      <c r="H135" s="6"/>
      <c r="I135" s="6"/>
      <c r="J135" s="6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</row>
    <row r="136" spans="1:21" ht="12.75">
      <c r="A136" s="55"/>
      <c r="B136" s="57"/>
      <c r="C136" s="57"/>
      <c r="E136" s="57"/>
      <c r="F136" s="57"/>
      <c r="G136" s="57"/>
      <c r="H136" s="6"/>
      <c r="I136" s="6"/>
      <c r="J136" s="6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</row>
    <row r="137" spans="1:7" ht="12.75">
      <c r="A137" s="55"/>
      <c r="B137" s="53"/>
      <c r="C137" s="53"/>
      <c r="D137" s="55"/>
      <c r="E137" s="53"/>
      <c r="F137" s="53"/>
      <c r="G137" s="53"/>
    </row>
    <row r="138" spans="1:7" ht="12.75">
      <c r="A138" s="55"/>
      <c r="B138" s="53"/>
      <c r="C138" s="53"/>
      <c r="E138" s="53"/>
      <c r="F138" s="53"/>
      <c r="G138" s="53"/>
    </row>
    <row r="139" spans="1:7" ht="12.75">
      <c r="A139" s="55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</sheetData>
  <mergeCells count="6">
    <mergeCell ref="A2:G4"/>
    <mergeCell ref="A6:B8"/>
    <mergeCell ref="A44:G44"/>
    <mergeCell ref="A43:G43"/>
    <mergeCell ref="A42:G42"/>
    <mergeCell ref="A41:G41"/>
  </mergeCells>
  <printOptions/>
  <pageMargins left="0.75" right="0.75" top="1" bottom="0.5" header="0.65" footer="0.15"/>
  <pageSetup firstPageNumber="89" useFirstPageNumber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William J. Hussar</dc:creator>
  <cp:keywords/>
  <dc:description/>
  <cp:lastModifiedBy>Amy Sanders</cp:lastModifiedBy>
  <cp:lastPrinted>2007-12-07T19:10:01Z</cp:lastPrinted>
  <dcterms:created xsi:type="dcterms:W3CDTF">1999-10-06T18:08:57Z</dcterms:created>
  <dcterms:modified xsi:type="dcterms:W3CDTF">2007-12-07T19:10:08Z</dcterms:modified>
  <cp:category/>
  <cp:version/>
  <cp:contentType/>
  <cp:contentStatus/>
</cp:coreProperties>
</file>