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095" windowWidth="15090" windowHeight="4080" tabRatio="832"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'!$A$1:$P$84</definedName>
    <definedName name="_xlnm.Print_Area" localSheetId="1">'Component Summary Worksheets'!$A$1:$AE$78</definedName>
  </definedNames>
  <calcPr fullCalcOnLoad="1"/>
</workbook>
</file>

<file path=xl/comments1.xml><?xml version="1.0" encoding="utf-8"?>
<comments xmlns="http://schemas.openxmlformats.org/spreadsheetml/2006/main">
  <authors>
    <author>chook</author>
  </authors>
  <commentList>
    <comment ref="A31"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comments2.xml><?xml version="1.0" encoding="utf-8"?>
<comments xmlns="http://schemas.openxmlformats.org/spreadsheetml/2006/main">
  <authors>
    <author>chook</author>
  </authors>
  <commentList>
    <comment ref="B26" authorId="0">
      <text>
        <r>
          <rPr>
            <b/>
            <sz val="8"/>
            <rFont val="Tahoma"/>
            <family val="0"/>
          </rPr>
          <t>chook:</t>
        </r>
        <r>
          <rPr>
            <sz val="8"/>
            <rFont val="Tahoma"/>
            <family val="0"/>
          </rPr>
          <t xml:space="preserve">
Note to Analysts:  This paragraph is not relevant for those programs that have </t>
        </r>
        <r>
          <rPr>
            <b/>
            <sz val="8"/>
            <rFont val="Tahoma"/>
            <family val="2"/>
          </rPr>
          <t>Congressional</t>
        </r>
        <r>
          <rPr>
            <sz val="8"/>
            <rFont val="Tahoma"/>
            <family val="0"/>
          </rPr>
          <t>ly approved new DU structures (i.e. DEA and FBI).</t>
        </r>
      </text>
    </comment>
  </commentList>
</comments>
</file>

<file path=xl/sharedStrings.xml><?xml version="1.0" encoding="utf-8"?>
<sst xmlns="http://schemas.openxmlformats.org/spreadsheetml/2006/main" count="284" uniqueCount="95">
  <si>
    <t/>
  </si>
  <si>
    <t xml:space="preserve"> </t>
  </si>
  <si>
    <t>(Dollars in thousands)</t>
  </si>
  <si>
    <t>1.</t>
  </si>
  <si>
    <t>2.</t>
  </si>
  <si>
    <t>3.</t>
  </si>
  <si>
    <t>4.</t>
  </si>
  <si>
    <t>Amount</t>
  </si>
  <si>
    <t>Comparison by activity and program</t>
  </si>
  <si>
    <t>FTE</t>
  </si>
  <si>
    <t>Grand Total</t>
  </si>
  <si>
    <t>Pos.</t>
  </si>
  <si>
    <t>Reimbursable FTE</t>
  </si>
  <si>
    <t>SALARIES AND EXPENSES</t>
  </si>
  <si>
    <t>(Dollars in Thousands)</t>
  </si>
  <si>
    <t xml:space="preserve">SALARIES AND EXPENSES  </t>
  </si>
  <si>
    <t>CONSTRUCTION</t>
  </si>
  <si>
    <t xml:space="preserve">      OTHER</t>
  </si>
  <si>
    <t xml:space="preserve">   TOTAL</t>
  </si>
  <si>
    <t>Increases:</t>
  </si>
  <si>
    <t>Decreases:</t>
  </si>
  <si>
    <t>Technical Adjustments</t>
  </si>
  <si>
    <t>Transfers:</t>
  </si>
  <si>
    <t>Program Changes</t>
  </si>
  <si>
    <t>Total Program Changes</t>
  </si>
  <si>
    <t>SAMPLE SUBMISSION</t>
  </si>
  <si>
    <t>FEDERAL BUREAU OF INVESTIGATION</t>
  </si>
  <si>
    <t>2009 Current Services</t>
  </si>
  <si>
    <t>2009 Request</t>
  </si>
  <si>
    <t>2008 Enacted</t>
  </si>
  <si>
    <r>
      <t xml:space="preserve">The FBI requests 658 positions, 329 FTE, and $67,420,000 in personnel and nonpersonnel funding to strengthen its Intelligence Program.  </t>
    </r>
    <r>
      <rPr>
        <sz val="14"/>
        <rFont val="Arial"/>
        <family val="2"/>
      </rPr>
      <t>The requested positions, which are critical to the FBI's Intelligence Program, would address increasing workload requirements, strengthen the Program's strategic analytic capability, and improve its ability to disseminate time-sensitive intelligence throughout the intelligence and law enforcement communities.  The request also includes nonpersonnel funding for Contract Adjudicators to support processing of clearances for expanding Counterterrorism and Homeland Security initiatives and contractor intense programs.  The FBI requires dedicated analytical resources and funding to ensure that national leaders, FBI executives, and the intelligence and law enforcement communities have the intelligence necessary to set investigative priorities, respond to emerging threats to prevent or neutralize them, and ensure that the most trustworthy workforce that can be assembled is available.  FY 2009 current services resources for analysts in the Counterterrorism, Counterintelligence, and Cyber Programs include 1,502 positions and $113,614,000.</t>
    </r>
  </si>
  <si>
    <t xml:space="preserve">Adjustments to Base </t>
  </si>
  <si>
    <t>Program Changes [list all]</t>
  </si>
  <si>
    <r>
      <t xml:space="preserve">The FBI requests $26,317,000 in nonpersonnel funding to strengthen the Intelligence Program in three critical areas: program development, intelligence training and analyst recruitment and retention.  </t>
    </r>
    <r>
      <rPr>
        <sz val="14"/>
        <rFont val="Arial"/>
        <family val="2"/>
      </rPr>
      <t>This request is the next step in the implementation of the Intelligence Program, and supports the Intelligence Reform and Terrorism Prevention Act of 2004, including specific provisions establishing a Directorate of Intelligence to coordinate the FBI's intelligence activities.  FY 2009 current services resources for the Directorate of Intelligence and the College of Analytical Studies are 198 positions, 198 FTE, and $13,970,000.</t>
    </r>
  </si>
  <si>
    <r>
      <t xml:space="preserve">The FBI requests 791 positions (468 agents), 396 FTE, and $121,614,000 in personnel and nonpersonnel funding to support the increased workload of counterterrorism field investigations and to bolster the Foreign Counterintelligence (FCI) Program.  </t>
    </r>
    <r>
      <rPr>
        <sz val="14"/>
        <rFont val="Arial"/>
        <family val="2"/>
      </rPr>
      <t>The FBI's role as the leader of the nation's counterterrorism efforts requires that its Counterterrorism Program be adequately staffed and possess the resources required to support field investigative and operational requirements.  The request for field agent and support personnel and nonpersonnel funding is designed to provide the necessary resources to protect America against the threat of terrorism.  FY 2009 current services resources for this initiative and a more detailed description can be found in the FBI's classified budget request.</t>
    </r>
  </si>
  <si>
    <r>
      <t xml:space="preserve">The FBI requests 22 positions (12 agents), 11 FTE and $2,690,000 personnel funding to strengthen its Cyber Crime program. </t>
    </r>
    <r>
      <rPr>
        <sz val="14"/>
        <rFont val="Arial"/>
        <family val="2"/>
      </rPr>
      <t>This request includes resources for the Innocent Images National Initiative (IINI), an intelligence driven, proactive, multi-agency investigation of child pornography/child sexual exploitation facilitated by the use of online computers. Funding includes 10 agents to serve as a “Flying Squad” to assist in significant IINI field operations as needed; 10 Program Analysts to support IINI, including the National Center for Missing and Exploited Children; and 2 agents to be assigned to FBI Headquarters. Additional detail is provided in the FBI’s classified budget request. FY 2009 current services resources for this initiative are 196 positions, 196 FTE, and $32,915,000.</t>
    </r>
  </si>
  <si>
    <r>
      <t xml:space="preserve">The FBI requests $8,000,000 in nonpersonnel funding to increase the base resources for the LEO program. </t>
    </r>
    <r>
      <rPr>
        <sz val="14"/>
        <rFont val="Arial"/>
        <family val="2"/>
      </rPr>
      <t xml:space="preserve"> LEO is a 24/7 on-line, real-time, controlled-access electronic communication tool and data repository and is envisioned as the portal for all law enforcement Sensitive But Unclassified (SBU) Internet service and information.  FY 2009 current services resources for this initiative are $8,152,000. 
</t>
    </r>
  </si>
  <si>
    <r>
      <t xml:space="preserve">The FBI requests $16,808,000 in nonpersonnel funding for Next Generation IAFIS. </t>
    </r>
    <r>
      <rPr>
        <sz val="14"/>
        <rFont val="Arial"/>
        <family val="2"/>
      </rPr>
      <t xml:space="preserve"> Next Generation IAFIS will support national security initiatives by providing interoperability with other agencies in the fight against terrorism.  In addition, Next Generation IAFIS will provide rapid responses to fingerprint-based background checks of wanted individuals, including known or suspected terrorists. FY 2009 current services resources for this initiative are $118,387,000. </t>
    </r>
    <r>
      <rPr>
        <b/>
        <sz val="14"/>
        <rFont val="Arial"/>
        <family val="2"/>
      </rPr>
      <t xml:space="preserve">
</t>
    </r>
  </si>
  <si>
    <r>
      <t xml:space="preserve">The FBI requests 5 positions, 3 FTE, and $6,018,000 to provide background investigations contract support and enhance the adjudication program.  </t>
    </r>
    <r>
      <rPr>
        <sz val="14"/>
        <rFont val="Arial"/>
        <family val="2"/>
      </rPr>
      <t>Resources will enable FBI to fully fund the costs associated with using BICS investigators to conduct timely investigations of persons seeking security clearance for access to national security information.  Of the requested resources, $968,000 would fund the enhancement to the adjudication program.  FY 2009 current services resources for this initiative are 2 positions, 1 FTE, and $8,125,000.</t>
    </r>
  </si>
  <si>
    <t>2008 Appropriation</t>
  </si>
  <si>
    <t xml:space="preserve">2008 Supplemental Request (if applicable) </t>
  </si>
  <si>
    <t xml:space="preserve">2009 Request </t>
  </si>
  <si>
    <t xml:space="preserve">Total Technical Adjustments </t>
  </si>
  <si>
    <t xml:space="preserve">Total Adjustments to Base </t>
  </si>
  <si>
    <t xml:space="preserve">Total Adjustments to Base and Technical Adjustments </t>
  </si>
  <si>
    <t>6.  Next Generation IAFIS</t>
  </si>
  <si>
    <t xml:space="preserve">5.  Law Enforcement On-Line (LEO) </t>
  </si>
  <si>
    <t xml:space="preserve">4.  Cyber Initiatives </t>
  </si>
  <si>
    <t>2.  Field and Headquarter Intelligence Analysts</t>
  </si>
  <si>
    <t xml:space="preserve">3.  National Security Field Investigations </t>
  </si>
  <si>
    <t xml:space="preserve">1.  Directorate of Intelligence </t>
  </si>
  <si>
    <t xml:space="preserve">7.  Background Investigation Contract Service (BICS) Funding/Contract Adjudicator Funding </t>
  </si>
  <si>
    <t>Total</t>
  </si>
  <si>
    <t xml:space="preserve">     2008 Rescission (if applicable) </t>
  </si>
  <si>
    <t xml:space="preserve">     Increases [list all]</t>
  </si>
  <si>
    <t xml:space="preserve">     Restoration of 2008 Rescission (if applicable)</t>
  </si>
  <si>
    <t xml:space="preserve">     Program Base Adjustment (if applicable)</t>
  </si>
  <si>
    <t xml:space="preserve">     Annualization of 2007 positions (dollars)</t>
  </si>
  <si>
    <t xml:space="preserve">     Transfer 1 (if applicable)</t>
  </si>
  <si>
    <t xml:space="preserve">     Transfer 2 (if applicable)</t>
  </si>
  <si>
    <t xml:space="preserve">          Subtotal Transfers </t>
  </si>
  <si>
    <t xml:space="preserve">          Subtotal Increases </t>
  </si>
  <si>
    <t xml:space="preserve">          Subtotal Decreases </t>
  </si>
  <si>
    <t xml:space="preserve">          Change 1</t>
  </si>
  <si>
    <t xml:space="preserve">          Change 2</t>
  </si>
  <si>
    <t xml:space="preserve">     Total Changes </t>
  </si>
  <si>
    <t>end of sheet</t>
  </si>
  <si>
    <t>end of line</t>
  </si>
  <si>
    <t xml:space="preserve">     Total Program Changes</t>
  </si>
  <si>
    <t>Perm Pos.</t>
  </si>
  <si>
    <t>Perm. Pos.</t>
  </si>
  <si>
    <t xml:space="preserve">     Changes in Compensable Days </t>
  </si>
  <si>
    <t xml:space="preserve">    Retirement (1.3 Percent)</t>
  </si>
  <si>
    <t xml:space="preserve">    Health Insurance</t>
  </si>
  <si>
    <t xml:space="preserve">    Employees Compensation Fund</t>
  </si>
  <si>
    <t xml:space="preserve">    GSA Rent</t>
  </si>
  <si>
    <t xml:space="preserve">    Moves (Lease Expirations)</t>
  </si>
  <si>
    <t xml:space="preserve">    DHS Security Charge</t>
  </si>
  <si>
    <t xml:space="preserve">    Postage</t>
  </si>
  <si>
    <t xml:space="preserve">    Security Investigations</t>
  </si>
  <si>
    <t xml:space="preserve">    Government Printing Office (GPO)</t>
  </si>
  <si>
    <t xml:space="preserve">    WCF Rate Increase</t>
  </si>
  <si>
    <t xml:space="preserve">    JUTNet ATB</t>
  </si>
  <si>
    <t xml:space="preserve">    General Pricing Level Adjustment</t>
  </si>
  <si>
    <t>NATIONAL SECURITY DIVISION</t>
  </si>
  <si>
    <t>National Security</t>
  </si>
  <si>
    <t>The National Security Division (NSD) is a new component of the Department of Justice, to be created in 2006.  The core mission of NSD is to coordinate the Department’s efforts to combat terrorism and protect national security.  NSD is responsible for assisting the Attorney General and other senior Department and Executive Branch officials in ensuring that the national security-related activities of the U.S. are consistent with relevant law; overseeing terrorism investigations and prosecutions; and handling counterespionage cases and matters.</t>
  </si>
  <si>
    <t xml:space="preserve">    Program Base Adjustment</t>
  </si>
  <si>
    <t xml:space="preserve">     Change 2009 from 2008 Enacted</t>
  </si>
  <si>
    <t xml:space="preserve">    2009 pay raise (2.9%)</t>
  </si>
  <si>
    <t xml:space="preserve">    2008 pay raise annualization (3.5%)  </t>
  </si>
  <si>
    <t xml:space="preserve">    1% Increase in FERS LE Contribution</t>
  </si>
  <si>
    <t xml:space="preserve">    Annualization of 2008 positions (FTE)</t>
  </si>
  <si>
    <t xml:space="preserve">    Annualization of 2008 positions (dollars)</t>
  </si>
  <si>
    <t>2007 Enacted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</si>
</sst>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9">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sz val="8"/>
      <name val="Tahoma"/>
      <family val="0"/>
    </font>
    <font>
      <b/>
      <sz val="8"/>
      <name val="Tahoma"/>
      <family val="0"/>
    </font>
    <font>
      <sz val="10"/>
      <color indexed="9"/>
      <name val="Arial"/>
      <family val="0"/>
    </font>
    <font>
      <sz val="12"/>
      <color indexed="9"/>
      <name val="Arial"/>
      <family val="0"/>
    </font>
    <font>
      <b/>
      <sz val="8"/>
      <name val="Arial"/>
      <family val="2"/>
    </font>
  </fonts>
  <fills count="3">
    <fill>
      <patternFill/>
    </fill>
    <fill>
      <patternFill patternType="gray125"/>
    </fill>
    <fill>
      <patternFill patternType="solid">
        <fgColor indexed="13"/>
        <bgColor indexed="64"/>
      </patternFill>
    </fill>
  </fills>
  <borders count="20">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27">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5" fontId="7" fillId="0" borderId="0" xfId="0" applyAlignment="1">
      <alignment/>
    </xf>
    <xf numFmtId="3" fontId="4" fillId="0" borderId="1" xfId="0" applyAlignment="1">
      <alignment/>
    </xf>
    <xf numFmtId="3" fontId="9"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7" fillId="0" borderId="0" xfId="0" applyBorder="1" applyAlignment="1">
      <alignment/>
    </xf>
    <xf numFmtId="3" fontId="4" fillId="0" borderId="0" xfId="0" applyFont="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4" xfId="0" applyNumberFormat="1" applyBorder="1" applyAlignment="1">
      <alignment/>
    </xf>
    <xf numFmtId="3" fontId="0" fillId="0" borderId="0" xfId="0" applyBorder="1" applyAlignment="1">
      <alignment/>
    </xf>
    <xf numFmtId="3" fontId="0" fillId="0" borderId="3" xfId="0" applyNumberFormat="1" applyBorder="1" applyAlignment="1">
      <alignment/>
    </xf>
    <xf numFmtId="0" fontId="0" fillId="0" borderId="2" xfId="0" applyFill="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5" xfId="0"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8" xfId="0" applyBorder="1" applyAlignment="1">
      <alignment/>
    </xf>
    <xf numFmtId="3" fontId="0" fillId="0" borderId="2" xfId="0" applyNumberFormat="1" applyBorder="1" applyAlignment="1">
      <alignment/>
    </xf>
    <xf numFmtId="3" fontId="4" fillId="0" borderId="0" xfId="0"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8" fillId="0" borderId="0" xfId="0" applyBorder="1" applyAlignment="1">
      <alignment/>
    </xf>
    <xf numFmtId="3" fontId="9" fillId="0" borderId="0" xfId="0" applyFont="1" applyBorder="1" applyAlignment="1">
      <alignment/>
    </xf>
    <xf numFmtId="3" fontId="7" fillId="0" borderId="0" xfId="0" applyBorder="1" applyAlignment="1">
      <alignment horizontal="centerContinuous"/>
    </xf>
    <xf numFmtId="3" fontId="7" fillId="0" borderId="9" xfId="0" applyBorder="1" applyAlignment="1">
      <alignment/>
    </xf>
    <xf numFmtId="3" fontId="7" fillId="0" borderId="0" xfId="0" applyBorder="1" applyAlignment="1">
      <alignment/>
    </xf>
    <xf numFmtId="3" fontId="9" fillId="0" borderId="0" xfId="0" applyFont="1" applyBorder="1" applyAlignment="1">
      <alignment/>
    </xf>
    <xf numFmtId="3" fontId="7" fillId="0" borderId="0" xfId="0" applyBorder="1" applyAlignment="1">
      <alignment/>
    </xf>
    <xf numFmtId="5" fontId="7" fillId="0" borderId="9" xfId="0" applyBorder="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3" fontId="13" fillId="0" borderId="4" xfId="0" applyNumberFormat="1" applyBorder="1" applyAlignment="1">
      <alignment/>
    </xf>
    <xf numFmtId="3" fontId="13" fillId="0" borderId="0" xfId="0" applyNumberFormat="1" applyBorder="1" applyAlignment="1">
      <alignment/>
    </xf>
    <xf numFmtId="0" fontId="13" fillId="0" borderId="3" xfId="0" applyBorder="1" applyAlignment="1">
      <alignment/>
    </xf>
    <xf numFmtId="3" fontId="13" fillId="0" borderId="2" xfId="0" applyBorder="1" applyAlignment="1">
      <alignment/>
    </xf>
    <xf numFmtId="3" fontId="0" fillId="0" borderId="9" xfId="0" applyBorder="1" applyAlignment="1">
      <alignment/>
    </xf>
    <xf numFmtId="3" fontId="0" fillId="0" borderId="10" xfId="0" applyNumberFormat="1" applyBorder="1" applyAlignment="1">
      <alignment/>
    </xf>
    <xf numFmtId="3" fontId="0" fillId="0" borderId="9"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164" fontId="0" fillId="0" borderId="3" xfId="0" applyNumberFormat="1" applyBorder="1" applyAlignment="1">
      <alignment/>
    </xf>
    <xf numFmtId="3" fontId="0" fillId="0" borderId="3" xfId="0" applyBorder="1" applyAlignment="1">
      <alignment/>
    </xf>
    <xf numFmtId="164" fontId="0" fillId="0" borderId="2" xfId="0" applyNumberFormat="1" applyBorder="1" applyAlignment="1">
      <alignment/>
    </xf>
    <xf numFmtId="3" fontId="0" fillId="0" borderId="3" xfId="0" applyNumberFormat="1" applyFill="1" applyBorder="1" applyAlignment="1">
      <alignment/>
    </xf>
    <xf numFmtId="3" fontId="16" fillId="0" borderId="0" xfId="0" applyFont="1" applyAlignment="1">
      <alignment/>
    </xf>
    <xf numFmtId="3" fontId="17" fillId="0" borderId="0" xfId="0" applyFont="1" applyAlignment="1">
      <alignment/>
    </xf>
    <xf numFmtId="3" fontId="17" fillId="0" borderId="0" xfId="0" applyFont="1" applyAlignment="1">
      <alignment horizontal="centerContinuous"/>
    </xf>
    <xf numFmtId="3" fontId="6" fillId="0" borderId="0" xfId="0" applyFont="1" applyAlignment="1">
      <alignment horizontal="center"/>
    </xf>
    <xf numFmtId="3" fontId="9" fillId="0" borderId="0" xfId="0" applyFont="1" applyAlignment="1">
      <alignment horizontal="center"/>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0" fillId="0" borderId="0" xfId="0" applyBorder="1" applyAlignment="1">
      <alignment horizontal="left"/>
    </xf>
    <xf numFmtId="3" fontId="0" fillId="0" borderId="3" xfId="0" applyBorder="1" applyAlignment="1">
      <alignment horizontal="left"/>
    </xf>
    <xf numFmtId="3" fontId="0" fillId="0" borderId="0" xfId="0" applyBorder="1" applyAlignment="1">
      <alignment/>
    </xf>
    <xf numFmtId="3" fontId="0" fillId="0" borderId="3"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0" fillId="0" borderId="0" xfId="0" applyAlignment="1">
      <alignment horizontal="center"/>
    </xf>
    <xf numFmtId="3" fontId="0" fillId="0" borderId="0" xfId="0" applyAlignment="1">
      <alignment horizontal="center"/>
    </xf>
    <xf numFmtId="3" fontId="0" fillId="0" borderId="0" xfId="0" applyBorder="1" applyAlignment="1">
      <alignment horizontal="center"/>
    </xf>
    <xf numFmtId="3" fontId="0" fillId="0" borderId="0" xfId="0" applyAlignment="1">
      <alignment/>
    </xf>
    <xf numFmtId="3" fontId="16" fillId="0" borderId="0" xfId="0" applyFont="1" applyAlignment="1">
      <alignment/>
    </xf>
    <xf numFmtId="3" fontId="13" fillId="0" borderId="11" xfId="0" applyNumberFormat="1" applyBorder="1" applyAlignment="1">
      <alignment/>
    </xf>
    <xf numFmtId="3" fontId="13" fillId="0" borderId="12" xfId="0" applyNumberFormat="1" applyBorder="1" applyAlignment="1">
      <alignment/>
    </xf>
    <xf numFmtId="0" fontId="13" fillId="0" borderId="13" xfId="0" applyBorder="1" applyAlignment="1">
      <alignment/>
    </xf>
    <xf numFmtId="3" fontId="0" fillId="0" borderId="7"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6" xfId="0" applyNumberFormat="1" applyBorder="1" applyAlignment="1">
      <alignment/>
    </xf>
    <xf numFmtId="3" fontId="4" fillId="0" borderId="0" xfId="0" applyBorder="1" applyAlignment="1">
      <alignment/>
    </xf>
    <xf numFmtId="3" fontId="4" fillId="0" borderId="0" xfId="0" applyFont="1" applyBorder="1" applyAlignment="1">
      <alignment/>
    </xf>
    <xf numFmtId="3" fontId="4" fillId="0" borderId="0" xfId="0" applyBorder="1" applyAlignment="1">
      <alignment/>
    </xf>
    <xf numFmtId="3" fontId="4" fillId="0" borderId="0" xfId="0" applyBorder="1" applyAlignment="1">
      <alignment/>
    </xf>
    <xf numFmtId="3" fontId="6" fillId="0" borderId="0" xfId="0" applyBorder="1" applyAlignment="1">
      <alignment/>
    </xf>
    <xf numFmtId="3" fontId="6" fillId="0" borderId="0" xfId="0" applyBorder="1" applyAlignment="1">
      <alignment/>
    </xf>
    <xf numFmtId="3" fontId="4" fillId="0" borderId="0" xfId="0" applyBorder="1" applyAlignment="1">
      <alignment/>
    </xf>
    <xf numFmtId="5"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12" xfId="0" applyBorder="1" applyAlignment="1">
      <alignment/>
    </xf>
    <xf numFmtId="164" fontId="4" fillId="0" borderId="12" xfId="0" applyNumberFormat="1" applyBorder="1" applyAlignment="1">
      <alignment/>
    </xf>
    <xf numFmtId="5" fontId="4" fillId="0" borderId="12" xfId="0" applyBorder="1" applyAlignment="1">
      <alignment/>
    </xf>
    <xf numFmtId="3" fontId="0" fillId="0" borderId="12" xfId="0" applyNumberFormat="1" applyBorder="1" applyAlignment="1">
      <alignment horizontal="center"/>
    </xf>
    <xf numFmtId="3" fontId="0" fillId="0" borderId="13" xfId="0" applyNumberFormat="1"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10" xfId="0" applyBorder="1" applyAlignment="1">
      <alignment horizontal="center" wrapText="1"/>
    </xf>
    <xf numFmtId="0" fontId="0" fillId="0" borderId="9" xfId="0" applyBorder="1" applyAlignment="1">
      <alignment horizontal="center" wrapText="1"/>
    </xf>
    <xf numFmtId="0" fontId="12" fillId="0" borderId="0" xfId="0" applyFont="1" applyAlignment="1">
      <alignment horizontal="center"/>
    </xf>
    <xf numFmtId="3" fontId="0" fillId="0" borderId="0" xfId="0" applyBorder="1" applyAlignment="1">
      <alignment horizontal="center"/>
    </xf>
    <xf numFmtId="3" fontId="0" fillId="0" borderId="0" xfId="0" applyBorder="1" applyAlignment="1">
      <alignment horizontal="center"/>
    </xf>
    <xf numFmtId="3" fontId="0" fillId="0" borderId="0" xfId="0" applyBorder="1" applyAlignment="1">
      <alignment/>
    </xf>
    <xf numFmtId="3" fontId="0" fillId="0" borderId="3" xfId="0" applyBorder="1" applyAlignment="1">
      <alignment/>
    </xf>
    <xf numFmtId="3" fontId="0" fillId="0" borderId="0" xfId="0" applyBorder="1" applyAlignment="1">
      <alignment horizontal="left"/>
    </xf>
    <xf numFmtId="3" fontId="0" fillId="0" borderId="3" xfId="0" applyBorder="1" applyAlignment="1">
      <alignment horizontal="left"/>
    </xf>
    <xf numFmtId="3" fontId="16" fillId="0" borderId="0" xfId="0" applyFont="1" applyAlignment="1">
      <alignment horizontal="center"/>
    </xf>
    <xf numFmtId="0" fontId="0" fillId="0" borderId="12" xfId="0" applyBorder="1" applyAlignment="1">
      <alignment/>
    </xf>
    <xf numFmtId="3" fontId="0" fillId="0" borderId="12" xfId="0" applyBorder="1" applyAlignment="1">
      <alignment/>
    </xf>
    <xf numFmtId="3" fontId="0" fillId="0" borderId="13" xfId="0" applyBorder="1" applyAlignment="1">
      <alignment/>
    </xf>
    <xf numFmtId="0" fontId="0" fillId="0" borderId="0" xfId="0" applyBorder="1" applyAlignment="1">
      <alignment horizontal="left"/>
    </xf>
    <xf numFmtId="3" fontId="0" fillId="0" borderId="10" xfId="0" applyNumberFormat="1"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3" fontId="0" fillId="0" borderId="11" xfId="0" applyNumberFormat="1" applyBorder="1" applyAlignment="1">
      <alignment horizontal="center"/>
    </xf>
    <xf numFmtId="0" fontId="0" fillId="0" borderId="7"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9"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0" xfId="0" applyBorder="1" applyAlignment="1">
      <alignment/>
    </xf>
    <xf numFmtId="3" fontId="0" fillId="0" borderId="3" xfId="0" applyBorder="1" applyAlignment="1">
      <alignment/>
    </xf>
    <xf numFmtId="0" fontId="0" fillId="0" borderId="0" xfId="0" applyBorder="1" applyAlignment="1">
      <alignment/>
    </xf>
    <xf numFmtId="0" fontId="0" fillId="0" borderId="3" xfId="0" applyBorder="1" applyAlignment="1">
      <alignment horizontal="left"/>
    </xf>
    <xf numFmtId="3" fontId="0" fillId="0" borderId="3" xfId="0" applyBorder="1" applyAlignment="1">
      <alignment horizontal="center"/>
    </xf>
    <xf numFmtId="3" fontId="4" fillId="0" borderId="0" xfId="0" applyFont="1" applyAlignment="1">
      <alignment horizontal="center"/>
    </xf>
    <xf numFmtId="3" fontId="0" fillId="0" borderId="0" xfId="0" applyNumberFormat="1"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17" fillId="0" borderId="0" xfId="0" applyFont="1" applyBorder="1" applyAlignment="1">
      <alignment horizontal="center"/>
    </xf>
    <xf numFmtId="3" fontId="17" fillId="0" borderId="0" xfId="0" applyFont="1" applyBorder="1" applyAlignment="1">
      <alignment horizontal="center"/>
    </xf>
    <xf numFmtId="3" fontId="17" fillId="0" borderId="0" xfId="0" applyFont="1" applyBorder="1" applyAlignment="1">
      <alignment horizontal="center"/>
    </xf>
    <xf numFmtId="3" fontId="7" fillId="0" borderId="0" xfId="0" applyBorder="1" applyAlignment="1">
      <alignment horizontal="center" wrapText="1"/>
    </xf>
    <xf numFmtId="3" fontId="7" fillId="0" borderId="0" xfId="0" applyBorder="1" applyAlignment="1">
      <alignment horizontal="center" wrapText="1"/>
    </xf>
    <xf numFmtId="3" fontId="7" fillId="0" borderId="0" xfId="0" applyBorder="1" applyAlignment="1">
      <alignment horizontal="center" wrapText="1"/>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9" fillId="0" borderId="0" xfId="0" applyFont="1" applyBorder="1" applyAlignment="1">
      <alignment horizontal="left"/>
    </xf>
    <xf numFmtId="3" fontId="9" fillId="0" borderId="0" xfId="0" applyFont="1" applyBorder="1" applyAlignment="1">
      <alignment horizontal="left"/>
    </xf>
    <xf numFmtId="3" fontId="9"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2" borderId="0" xfId="0" applyFont="1" applyFill="1" applyBorder="1" applyAlignment="1">
      <alignment horizontal="center"/>
    </xf>
    <xf numFmtId="3" fontId="7" fillId="2" borderId="0" xfId="0" applyFont="1" applyFill="1" applyBorder="1" applyAlignment="1">
      <alignment horizontal="center"/>
    </xf>
    <xf numFmtId="3" fontId="7" fillId="2" borderId="0" xfId="0" applyFont="1" applyFill="1" applyBorder="1" applyAlignment="1">
      <alignment horizontal="center"/>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10" fillId="0" borderId="0" xfId="0" applyFont="1" applyFill="1" applyBorder="1" applyAlignment="1">
      <alignment vertical="top" wrapText="1"/>
    </xf>
    <xf numFmtId="3" fontId="7" fillId="0" borderId="0" xfId="0" applyFill="1" applyBorder="1" applyAlignment="1">
      <alignment vertical="top" wrapText="1"/>
    </xf>
    <xf numFmtId="3" fontId="7" fillId="0" borderId="0" xfId="0" applyFill="1" applyBorder="1" applyAlignment="1">
      <alignment vertical="top" wrapText="1"/>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4" fillId="0" borderId="17"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4" fillId="0" borderId="17" xfId="0" applyFont="1" applyBorder="1" applyAlignment="1">
      <alignment horizontal="center" wrapText="1"/>
    </xf>
    <xf numFmtId="3" fontId="0" fillId="0" borderId="18" xfId="0" applyBorder="1" applyAlignment="1">
      <alignment/>
    </xf>
    <xf numFmtId="3" fontId="0" fillId="0" borderId="19" xfId="0" applyBorder="1" applyAlignment="1">
      <alignment/>
    </xf>
    <xf numFmtId="3" fontId="4" fillId="0" borderId="18" xfId="0" applyFont="1" applyBorder="1" applyAlignment="1">
      <alignment horizontal="center"/>
    </xf>
    <xf numFmtId="3" fontId="4" fillId="0" borderId="19" xfId="0" applyFont="1" applyBorder="1" applyAlignment="1">
      <alignment horizontal="center"/>
    </xf>
    <xf numFmtId="3" fontId="0" fillId="0" borderId="0" xfId="0"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U85"/>
  <sheetViews>
    <sheetView tabSelected="1" zoomScaleSheetLayoutView="100" workbookViewId="0" topLeftCell="A1">
      <selection activeCell="A1" sqref="A1:I1"/>
    </sheetView>
  </sheetViews>
  <sheetFormatPr defaultColWidth="9.140625" defaultRowHeight="12.75"/>
  <cols>
    <col min="1" max="1" width="9.28125" style="34" customWidth="1"/>
    <col min="2" max="2" width="6.7109375" style="34" customWidth="1"/>
    <col min="3" max="3" width="7.7109375" style="34" customWidth="1"/>
    <col min="4" max="4" width="15.00390625" style="34" customWidth="1"/>
    <col min="5" max="5" width="9.421875" style="34" customWidth="1"/>
    <col min="6" max="6" width="1.421875" style="34" hidden="1" customWidth="1"/>
    <col min="7" max="8" width="7.7109375" style="35" customWidth="1"/>
    <col min="9" max="9" width="11.8515625" style="34" customWidth="1"/>
    <col min="10" max="10" width="17.7109375" style="34" hidden="1" customWidth="1"/>
    <col min="11" max="12" width="7.7109375" style="35" hidden="1" customWidth="1"/>
    <col min="13" max="13" width="14.00390625" style="34" hidden="1" customWidth="1"/>
    <col min="14" max="14" width="10.8515625" style="35" hidden="1" customWidth="1"/>
    <col min="15" max="15" width="7.7109375" style="35" hidden="1" customWidth="1"/>
    <col min="16" max="16" width="12.140625" style="34" hidden="1" customWidth="1"/>
    <col min="17" max="17" width="1.7109375" style="34" customWidth="1"/>
    <col min="18" max="20" width="2.7109375" style="34" customWidth="1"/>
    <col min="21" max="21" width="2.7109375" style="34" hidden="1" customWidth="1"/>
    <col min="22" max="23" width="2.7109375" style="34" customWidth="1"/>
    <col min="24" max="24" width="9.7109375" style="34" customWidth="1"/>
    <col min="25" max="25" width="2.7109375" style="34" customWidth="1"/>
    <col min="26" max="26" width="9.7109375" style="34" hidden="1" customWidth="1"/>
    <col min="27" max="27" width="9.140625" style="34" customWidth="1"/>
    <col min="28" max="30" width="2.7109375" style="34" customWidth="1"/>
    <col min="31" max="31" width="8.421875" style="34" hidden="1" customWidth="1"/>
    <col min="32" max="32" width="12.7109375" style="34" customWidth="1"/>
    <col min="33" max="35" width="2.7109375" style="34" customWidth="1"/>
    <col min="36" max="36" width="8.421875" style="34" hidden="1" customWidth="1"/>
    <col min="37" max="37" width="12.7109375" style="34" customWidth="1"/>
    <col min="38" max="40" width="2.7109375" style="34" customWidth="1"/>
    <col min="41" max="41" width="2.7109375" style="34" hidden="1" customWidth="1"/>
    <col min="42" max="45" width="2.7109375" style="34" customWidth="1"/>
    <col min="46" max="46" width="8.421875" style="34" hidden="1" customWidth="1"/>
    <col min="47" max="47" width="12.7109375" style="34" customWidth="1"/>
    <col min="48" max="50" width="2.7109375" style="34" customWidth="1"/>
    <col min="51" max="51" width="8.421875" style="34" hidden="1" customWidth="1"/>
    <col min="52" max="52" width="12.7109375" style="34" customWidth="1"/>
    <col min="53" max="55" width="2.7109375" style="34" customWidth="1"/>
    <col min="56" max="56" width="9.140625" style="34" customWidth="1"/>
    <col min="57" max="57" width="15.7109375" style="34" customWidth="1"/>
    <col min="58" max="60" width="2.7109375" style="34" customWidth="1"/>
    <col min="61" max="61" width="9.140625" style="34" customWidth="1"/>
    <col min="62" max="62" width="15.7109375" style="34" customWidth="1"/>
    <col min="63" max="63" width="2.7109375" style="34" customWidth="1"/>
    <col min="64" max="64" width="9.7109375" style="34" customWidth="1"/>
    <col min="65" max="65" width="2.7109375" style="34" customWidth="1"/>
    <col min="66" max="66" width="9.140625" style="34" customWidth="1"/>
    <col min="67" max="67" width="12.7109375" style="34" customWidth="1"/>
    <col min="68" max="73" width="2.7109375" style="34" customWidth="1"/>
    <col min="74" max="74" width="9.140625" style="34" customWidth="1"/>
    <col min="75" max="75" width="9.7109375" style="34" customWidth="1"/>
    <col min="76" max="76" width="2.7109375" style="34" customWidth="1"/>
    <col min="77" max="77" width="9.7109375" style="34" customWidth="1"/>
    <col min="78" max="78" width="2.7109375" style="34" customWidth="1"/>
    <col min="79" max="79" width="9.7109375" style="34" customWidth="1"/>
    <col min="80" max="80" width="2.7109375" style="34" customWidth="1"/>
    <col min="81" max="81" width="12.7109375" style="34" customWidth="1"/>
    <col min="82" max="16384" width="9.140625" style="34" customWidth="1"/>
  </cols>
  <sheetData>
    <row r="1" spans="1:17" s="89" customFormat="1" ht="12.75">
      <c r="A1" s="226"/>
      <c r="B1" s="226"/>
      <c r="C1" s="226"/>
      <c r="D1" s="226"/>
      <c r="E1" s="226"/>
      <c r="F1" s="226"/>
      <c r="G1" s="226"/>
      <c r="H1" s="226"/>
      <c r="I1" s="226"/>
      <c r="J1" s="86"/>
      <c r="K1" s="86"/>
      <c r="L1" s="86"/>
      <c r="M1" s="86"/>
      <c r="N1" s="86"/>
      <c r="O1" s="86"/>
      <c r="P1" s="86"/>
      <c r="Q1" s="90"/>
    </row>
    <row r="2" spans="1:17" s="89" customFormat="1" ht="12.75">
      <c r="A2" s="117" t="s">
        <v>84</v>
      </c>
      <c r="B2" s="118"/>
      <c r="C2" s="118"/>
      <c r="D2" s="118"/>
      <c r="E2" s="118"/>
      <c r="F2" s="118"/>
      <c r="G2" s="118"/>
      <c r="H2" s="118"/>
      <c r="I2" s="119"/>
      <c r="J2" s="87"/>
      <c r="K2" s="87"/>
      <c r="L2" s="87"/>
      <c r="M2" s="87"/>
      <c r="N2" s="87"/>
      <c r="O2" s="87"/>
      <c r="P2" s="87"/>
      <c r="Q2" s="90" t="s">
        <v>67</v>
      </c>
    </row>
    <row r="3" spans="1:17" s="89" customFormat="1" ht="12.75">
      <c r="A3" s="117" t="s">
        <v>14</v>
      </c>
      <c r="B3" s="118"/>
      <c r="C3" s="118"/>
      <c r="D3" s="118"/>
      <c r="E3" s="118"/>
      <c r="F3" s="118"/>
      <c r="G3" s="118"/>
      <c r="H3" s="118"/>
      <c r="I3" s="119"/>
      <c r="J3" s="88"/>
      <c r="K3" s="88"/>
      <c r="L3" s="88"/>
      <c r="M3" s="88"/>
      <c r="N3" s="88"/>
      <c r="O3" s="88"/>
      <c r="P3" s="88"/>
      <c r="Q3" s="90" t="s">
        <v>67</v>
      </c>
    </row>
    <row r="4" spans="1:17" s="89" customFormat="1" ht="12.75">
      <c r="A4" s="226"/>
      <c r="B4" s="226"/>
      <c r="C4" s="226"/>
      <c r="D4" s="226"/>
      <c r="E4" s="226"/>
      <c r="F4" s="226"/>
      <c r="G4" s="226"/>
      <c r="H4" s="226"/>
      <c r="I4" s="226"/>
      <c r="J4" s="81"/>
      <c r="K4" s="81"/>
      <c r="L4" s="81"/>
      <c r="M4" s="81"/>
      <c r="N4" s="81"/>
      <c r="O4" s="81"/>
      <c r="P4" s="81"/>
      <c r="Q4" s="90"/>
    </row>
    <row r="5" spans="1:17" ht="12.75" customHeight="1">
      <c r="A5" s="120" t="s">
        <v>1</v>
      </c>
      <c r="B5" s="120"/>
      <c r="C5" s="120"/>
      <c r="D5" s="120"/>
      <c r="E5" s="121"/>
      <c r="G5" s="129" t="s">
        <v>15</v>
      </c>
      <c r="H5" s="130"/>
      <c r="I5" s="131"/>
      <c r="J5" s="113" t="s">
        <v>16</v>
      </c>
      <c r="K5" s="115" t="s">
        <v>17</v>
      </c>
      <c r="L5" s="116"/>
      <c r="M5" s="133"/>
      <c r="N5" s="137" t="s">
        <v>18</v>
      </c>
      <c r="O5" s="137"/>
      <c r="P5" s="138"/>
      <c r="Q5" s="71" t="s">
        <v>67</v>
      </c>
    </row>
    <row r="6" spans="1:17" ht="12.75">
      <c r="A6" s="120"/>
      <c r="B6" s="120"/>
      <c r="C6" s="120"/>
      <c r="D6" s="120"/>
      <c r="E6" s="121"/>
      <c r="G6" s="132"/>
      <c r="H6" s="111"/>
      <c r="I6" s="112"/>
      <c r="J6" s="114"/>
      <c r="K6" s="134"/>
      <c r="L6" s="135"/>
      <c r="M6" s="136"/>
      <c r="N6" s="139"/>
      <c r="O6" s="139"/>
      <c r="P6" s="140"/>
      <c r="Q6" s="71" t="s">
        <v>67</v>
      </c>
    </row>
    <row r="7" spans="1:17" ht="12.75">
      <c r="A7" s="120"/>
      <c r="B7" s="120"/>
      <c r="C7" s="120"/>
      <c r="D7" s="120"/>
      <c r="E7" s="121"/>
      <c r="G7" s="37" t="s">
        <v>11</v>
      </c>
      <c r="H7" s="37" t="s">
        <v>9</v>
      </c>
      <c r="I7" s="36" t="s">
        <v>7</v>
      </c>
      <c r="J7" s="36" t="s">
        <v>7</v>
      </c>
      <c r="K7" s="37" t="s">
        <v>11</v>
      </c>
      <c r="L7" s="37" t="s">
        <v>9</v>
      </c>
      <c r="M7" s="36" t="s">
        <v>7</v>
      </c>
      <c r="N7" s="38" t="s">
        <v>11</v>
      </c>
      <c r="O7" s="37" t="s">
        <v>9</v>
      </c>
      <c r="P7" s="39" t="s">
        <v>7</v>
      </c>
      <c r="Q7" s="71" t="s">
        <v>67</v>
      </c>
    </row>
    <row r="8" spans="1:17" ht="12.75">
      <c r="A8" s="120"/>
      <c r="B8" s="120"/>
      <c r="C8" s="120"/>
      <c r="D8" s="120"/>
      <c r="E8" s="121"/>
      <c r="G8" s="26"/>
      <c r="H8" s="24"/>
      <c r="I8" s="40"/>
      <c r="J8" s="41"/>
      <c r="K8" s="26"/>
      <c r="L8" s="24"/>
      <c r="M8" s="25"/>
      <c r="N8" s="24"/>
      <c r="O8" s="24"/>
      <c r="P8" s="25"/>
      <c r="Q8" s="71"/>
    </row>
    <row r="9" spans="1:17" s="27" customFormat="1" ht="12.75">
      <c r="A9" s="120" t="s">
        <v>94</v>
      </c>
      <c r="B9" s="120"/>
      <c r="C9" s="120"/>
      <c r="D9" s="120"/>
      <c r="E9" s="121"/>
      <c r="F9" s="27" t="s">
        <v>1</v>
      </c>
      <c r="G9" s="26">
        <v>294</v>
      </c>
      <c r="H9" s="24">
        <v>272</v>
      </c>
      <c r="I9" s="28">
        <f>66970</f>
        <v>66970</v>
      </c>
      <c r="J9" s="69">
        <v>0</v>
      </c>
      <c r="K9" s="26">
        <v>0</v>
      </c>
      <c r="L9" s="24">
        <v>0</v>
      </c>
      <c r="M9" s="67">
        <v>0</v>
      </c>
      <c r="N9" s="24">
        <f>G9+K9</f>
        <v>294</v>
      </c>
      <c r="O9" s="24">
        <f>H9+L9</f>
        <v>272</v>
      </c>
      <c r="P9" s="67">
        <f>I9+J9+M9</f>
        <v>66970</v>
      </c>
      <c r="Q9" s="71" t="s">
        <v>67</v>
      </c>
    </row>
    <row r="10" spans="1:17" ht="12.75" customHeight="1">
      <c r="A10" s="120"/>
      <c r="B10" s="120"/>
      <c r="C10" s="120"/>
      <c r="D10" s="120"/>
      <c r="E10" s="121"/>
      <c r="F10" s="27" t="s">
        <v>1</v>
      </c>
      <c r="G10" s="26"/>
      <c r="H10" s="24"/>
      <c r="I10" s="25"/>
      <c r="J10" s="23"/>
      <c r="K10" s="26"/>
      <c r="L10" s="24"/>
      <c r="M10" s="25"/>
      <c r="N10" s="24"/>
      <c r="O10" s="24"/>
      <c r="P10" s="25"/>
      <c r="Q10" s="71"/>
    </row>
    <row r="11" spans="1:17" s="27" customFormat="1" ht="12.75" hidden="1">
      <c r="A11" s="120" t="s">
        <v>39</v>
      </c>
      <c r="B11" s="120"/>
      <c r="C11" s="120"/>
      <c r="D11" s="120"/>
      <c r="E11" s="121"/>
      <c r="F11" s="27" t="s">
        <v>0</v>
      </c>
      <c r="G11" s="26">
        <v>322</v>
      </c>
      <c r="H11" s="24">
        <v>308</v>
      </c>
      <c r="I11" s="28">
        <v>73373</v>
      </c>
      <c r="J11" s="42">
        <v>0</v>
      </c>
      <c r="K11" s="26">
        <v>0</v>
      </c>
      <c r="L11" s="24">
        <v>0</v>
      </c>
      <c r="M11" s="28">
        <v>0</v>
      </c>
      <c r="N11" s="24">
        <f aca="true" t="shared" si="0" ref="N11:O13">G11+K11</f>
        <v>322</v>
      </c>
      <c r="O11" s="24">
        <f t="shared" si="0"/>
        <v>308</v>
      </c>
      <c r="P11" s="28">
        <f>I11+J11+M11</f>
        <v>73373</v>
      </c>
      <c r="Q11" s="71" t="s">
        <v>67</v>
      </c>
    </row>
    <row r="12" spans="1:17" s="27" customFormat="1" ht="12.75" hidden="1">
      <c r="A12" s="120" t="s">
        <v>53</v>
      </c>
      <c r="B12" s="120"/>
      <c r="C12" s="120"/>
      <c r="D12" s="120"/>
      <c r="E12" s="121"/>
      <c r="F12" s="27" t="s">
        <v>0</v>
      </c>
      <c r="G12" s="26">
        <v>0</v>
      </c>
      <c r="H12" s="24">
        <v>0</v>
      </c>
      <c r="I12" s="28">
        <v>0</v>
      </c>
      <c r="J12" s="42">
        <v>0</v>
      </c>
      <c r="K12" s="26">
        <v>0</v>
      </c>
      <c r="L12" s="24">
        <v>0</v>
      </c>
      <c r="M12" s="28">
        <v>0</v>
      </c>
      <c r="N12" s="24">
        <f t="shared" si="0"/>
        <v>0</v>
      </c>
      <c r="O12" s="24">
        <f t="shared" si="0"/>
        <v>0</v>
      </c>
      <c r="P12" s="28">
        <f>I12+J12+M12</f>
        <v>0</v>
      </c>
      <c r="Q12" s="71" t="s">
        <v>67</v>
      </c>
    </row>
    <row r="13" spans="1:17" s="27" customFormat="1" ht="12.75">
      <c r="A13" s="120" t="s">
        <v>29</v>
      </c>
      <c r="B13" s="120"/>
      <c r="C13" s="120"/>
      <c r="D13" s="120"/>
      <c r="E13" s="121"/>
      <c r="F13" s="27" t="s">
        <v>0</v>
      </c>
      <c r="G13" s="26">
        <v>346</v>
      </c>
      <c r="H13" s="24">
        <f aca="true" t="shared" si="1" ref="H13:M13">SUM(H11:H12)</f>
        <v>308</v>
      </c>
      <c r="I13" s="28">
        <f t="shared" si="1"/>
        <v>73373</v>
      </c>
      <c r="J13" s="42">
        <f t="shared" si="1"/>
        <v>0</v>
      </c>
      <c r="K13" s="26">
        <f t="shared" si="1"/>
        <v>0</v>
      </c>
      <c r="L13" s="24">
        <f t="shared" si="1"/>
        <v>0</v>
      </c>
      <c r="M13" s="28">
        <f t="shared" si="1"/>
        <v>0</v>
      </c>
      <c r="N13" s="24">
        <f t="shared" si="0"/>
        <v>346</v>
      </c>
      <c r="O13" s="24">
        <f t="shared" si="0"/>
        <v>308</v>
      </c>
      <c r="P13" s="28">
        <f>I13+J13+M13</f>
        <v>73373</v>
      </c>
      <c r="Q13" s="71" t="s">
        <v>67</v>
      </c>
    </row>
    <row r="14" spans="1:17" ht="12.75">
      <c r="A14" s="120"/>
      <c r="B14" s="120"/>
      <c r="C14" s="120"/>
      <c r="D14" s="120"/>
      <c r="E14" s="121"/>
      <c r="F14" s="27"/>
      <c r="G14" s="26"/>
      <c r="H14" s="24"/>
      <c r="I14" s="28"/>
      <c r="J14" s="42"/>
      <c r="K14" s="26"/>
      <c r="L14" s="24"/>
      <c r="M14" s="28"/>
      <c r="N14" s="24"/>
      <c r="O14" s="24"/>
      <c r="P14" s="28"/>
      <c r="Q14" s="71"/>
    </row>
    <row r="15" spans="1:17" s="27" customFormat="1" ht="12.75" hidden="1">
      <c r="A15" s="120" t="s">
        <v>40</v>
      </c>
      <c r="B15" s="120"/>
      <c r="C15" s="120"/>
      <c r="D15" s="120"/>
      <c r="E15" s="121"/>
      <c r="F15" s="27" t="s">
        <v>0</v>
      </c>
      <c r="G15" s="26">
        <v>0</v>
      </c>
      <c r="H15" s="24">
        <v>0</v>
      </c>
      <c r="I15" s="28">
        <v>0</v>
      </c>
      <c r="J15" s="42">
        <v>0</v>
      </c>
      <c r="K15" s="26">
        <v>0</v>
      </c>
      <c r="L15" s="24">
        <v>0</v>
      </c>
      <c r="M15" s="28">
        <v>0</v>
      </c>
      <c r="N15" s="24">
        <f>G15+K15</f>
        <v>0</v>
      </c>
      <c r="O15" s="24">
        <f>H15+L15</f>
        <v>0</v>
      </c>
      <c r="P15" s="28">
        <f>I15+J15+M15</f>
        <v>0</v>
      </c>
      <c r="Q15" s="71" t="s">
        <v>67</v>
      </c>
    </row>
    <row r="16" spans="1:17" ht="12.75" hidden="1">
      <c r="A16" s="120"/>
      <c r="B16" s="120"/>
      <c r="C16" s="120"/>
      <c r="D16" s="120"/>
      <c r="E16" s="121"/>
      <c r="F16" s="27"/>
      <c r="G16" s="26"/>
      <c r="H16" s="24"/>
      <c r="I16" s="28"/>
      <c r="J16" s="42"/>
      <c r="K16" s="26"/>
      <c r="L16" s="24"/>
      <c r="M16" s="28"/>
      <c r="N16" s="24"/>
      <c r="O16" s="24"/>
      <c r="P16" s="28"/>
      <c r="Q16" s="71"/>
    </row>
    <row r="17" spans="1:17" s="27" customFormat="1" ht="12.75">
      <c r="A17" s="120" t="s">
        <v>41</v>
      </c>
      <c r="B17" s="120"/>
      <c r="C17" s="120"/>
      <c r="D17" s="120"/>
      <c r="E17" s="121"/>
      <c r="F17" s="27" t="s">
        <v>0</v>
      </c>
      <c r="G17" s="26">
        <v>346</v>
      </c>
      <c r="H17" s="24">
        <v>346</v>
      </c>
      <c r="I17" s="28">
        <v>83789</v>
      </c>
      <c r="J17" s="42">
        <v>0</v>
      </c>
      <c r="K17" s="26">
        <v>0</v>
      </c>
      <c r="L17" s="24">
        <v>0</v>
      </c>
      <c r="M17" s="28">
        <v>0</v>
      </c>
      <c r="N17" s="24">
        <f>G17+K17</f>
        <v>346</v>
      </c>
      <c r="O17" s="24">
        <f>H17+L17</f>
        <v>346</v>
      </c>
      <c r="P17" s="28">
        <f>I17+J17+M17</f>
        <v>83789</v>
      </c>
      <c r="Q17" s="71" t="s">
        <v>67</v>
      </c>
    </row>
    <row r="18" spans="1:17" ht="12.75">
      <c r="A18" s="120"/>
      <c r="B18" s="120"/>
      <c r="C18" s="120"/>
      <c r="D18" s="120"/>
      <c r="E18" s="121"/>
      <c r="F18" s="27" t="s">
        <v>0</v>
      </c>
      <c r="G18" s="26"/>
      <c r="H18" s="24"/>
      <c r="I18" s="25"/>
      <c r="J18" s="23"/>
      <c r="K18" s="26"/>
      <c r="L18" s="24"/>
      <c r="M18" s="25"/>
      <c r="N18" s="24"/>
      <c r="O18" s="24"/>
      <c r="P18" s="25"/>
      <c r="Q18" s="71"/>
    </row>
    <row r="19" spans="1:17" s="27" customFormat="1" ht="12.75">
      <c r="A19" s="125" t="s">
        <v>88</v>
      </c>
      <c r="B19" s="126"/>
      <c r="C19" s="126"/>
      <c r="D19" s="126"/>
      <c r="E19" s="127"/>
      <c r="F19" s="27" t="s">
        <v>0</v>
      </c>
      <c r="G19" s="63">
        <f>G17-G13</f>
        <v>0</v>
      </c>
      <c r="H19" s="64">
        <f aca="true" t="shared" si="2" ref="H19:P19">H17-H13</f>
        <v>38</v>
      </c>
      <c r="I19" s="65">
        <f t="shared" si="2"/>
        <v>10416</v>
      </c>
      <c r="J19" s="42">
        <f t="shared" si="2"/>
        <v>0</v>
      </c>
      <c r="K19" s="26">
        <f t="shared" si="2"/>
        <v>0</v>
      </c>
      <c r="L19" s="24">
        <f t="shared" si="2"/>
        <v>0</v>
      </c>
      <c r="M19" s="28">
        <f t="shared" si="2"/>
        <v>0</v>
      </c>
      <c r="N19" s="24">
        <f>N17-N13</f>
        <v>0</v>
      </c>
      <c r="O19" s="24">
        <f t="shared" si="2"/>
        <v>38</v>
      </c>
      <c r="P19" s="28">
        <f t="shared" si="2"/>
        <v>10416</v>
      </c>
      <c r="Q19" s="71" t="s">
        <v>67</v>
      </c>
    </row>
    <row r="20" spans="1:17" ht="12.75">
      <c r="A20" s="128"/>
      <c r="B20" s="128"/>
      <c r="C20" s="128"/>
      <c r="D20" s="128"/>
      <c r="E20" s="144"/>
      <c r="F20" s="27" t="s">
        <v>0</v>
      </c>
      <c r="G20" s="26"/>
      <c r="H20" s="24"/>
      <c r="I20" s="28"/>
      <c r="J20" s="42"/>
      <c r="K20" s="26"/>
      <c r="L20" s="24"/>
      <c r="M20" s="25"/>
      <c r="N20" s="24"/>
      <c r="O20" s="24"/>
      <c r="P20" s="28"/>
      <c r="Q20" s="71"/>
    </row>
    <row r="21" spans="1:17" ht="12.75" hidden="1">
      <c r="A21" s="128"/>
      <c r="B21" s="128"/>
      <c r="C21" s="128"/>
      <c r="D21" s="128"/>
      <c r="E21" s="144"/>
      <c r="F21" s="27" t="s">
        <v>0</v>
      </c>
      <c r="G21" s="26"/>
      <c r="H21" s="24"/>
      <c r="I21" s="25"/>
      <c r="J21" s="23"/>
      <c r="K21" s="26"/>
      <c r="L21" s="24"/>
      <c r="M21" s="25"/>
      <c r="N21" s="24"/>
      <c r="O21" s="24"/>
      <c r="P21" s="25"/>
      <c r="Q21" s="71"/>
    </row>
    <row r="22" spans="1:17" s="27" customFormat="1" ht="12" customHeight="1" hidden="1">
      <c r="A22" s="128" t="s">
        <v>21</v>
      </c>
      <c r="B22" s="128"/>
      <c r="C22" s="128"/>
      <c r="D22" s="128"/>
      <c r="E22" s="144"/>
      <c r="F22" s="27" t="s">
        <v>0</v>
      </c>
      <c r="G22" s="26"/>
      <c r="H22" s="24"/>
      <c r="I22" s="25"/>
      <c r="J22" s="23"/>
      <c r="K22" s="26"/>
      <c r="L22" s="24"/>
      <c r="M22" s="25"/>
      <c r="N22" s="24"/>
      <c r="O22" s="24"/>
      <c r="P22" s="25"/>
      <c r="Q22" s="71" t="s">
        <v>67</v>
      </c>
    </row>
    <row r="23" spans="1:17" ht="12.75" hidden="1">
      <c r="A23" s="128"/>
      <c r="B23" s="128"/>
      <c r="C23" s="128"/>
      <c r="D23" s="128"/>
      <c r="E23" s="144"/>
      <c r="F23" s="27"/>
      <c r="G23" s="26"/>
      <c r="H23" s="24"/>
      <c r="I23" s="25"/>
      <c r="J23" s="23"/>
      <c r="K23" s="26"/>
      <c r="L23" s="24"/>
      <c r="M23" s="25"/>
      <c r="N23" s="24"/>
      <c r="O23" s="24"/>
      <c r="P23" s="25"/>
      <c r="Q23" s="71"/>
    </row>
    <row r="24" spans="1:17" s="27" customFormat="1" ht="12" customHeight="1" hidden="1">
      <c r="A24" s="128" t="s">
        <v>55</v>
      </c>
      <c r="B24" s="128"/>
      <c r="C24" s="128"/>
      <c r="D24" s="128"/>
      <c r="E24" s="144"/>
      <c r="F24" s="27" t="s">
        <v>0</v>
      </c>
      <c r="G24" s="26">
        <v>0</v>
      </c>
      <c r="H24" s="24">
        <v>0</v>
      </c>
      <c r="I24" s="25">
        <v>0</v>
      </c>
      <c r="J24" s="23">
        <v>0</v>
      </c>
      <c r="K24" s="26">
        <v>0</v>
      </c>
      <c r="L24" s="24">
        <v>0</v>
      </c>
      <c r="M24" s="25">
        <v>0</v>
      </c>
      <c r="N24" s="24">
        <f>G24+K24</f>
        <v>0</v>
      </c>
      <c r="O24" s="24">
        <f>H24+L24</f>
        <v>0</v>
      </c>
      <c r="P24" s="28">
        <f>I24+J24+M24</f>
        <v>0</v>
      </c>
      <c r="Q24" s="71" t="s">
        <v>67</v>
      </c>
    </row>
    <row r="25" spans="1:17" s="27" customFormat="1" ht="12" customHeight="1" hidden="1">
      <c r="A25" s="128" t="s">
        <v>56</v>
      </c>
      <c r="B25" s="128"/>
      <c r="C25" s="128"/>
      <c r="D25" s="128"/>
      <c r="E25" s="144"/>
      <c r="F25" s="27" t="s">
        <v>0</v>
      </c>
      <c r="G25" s="26">
        <v>0</v>
      </c>
      <c r="H25" s="24">
        <v>0</v>
      </c>
      <c r="I25" s="25">
        <v>0</v>
      </c>
      <c r="J25" s="23">
        <v>0</v>
      </c>
      <c r="K25" s="26">
        <v>0</v>
      </c>
      <c r="L25" s="24">
        <v>0</v>
      </c>
      <c r="M25" s="25">
        <v>0</v>
      </c>
      <c r="N25" s="24">
        <f>G25+K25</f>
        <v>0</v>
      </c>
      <c r="O25" s="24">
        <f>H25+L25</f>
        <v>0</v>
      </c>
      <c r="P25" s="28">
        <f>I25+J25+M25</f>
        <v>0</v>
      </c>
      <c r="Q25" s="71" t="s">
        <v>67</v>
      </c>
    </row>
    <row r="26" spans="1:17" ht="12" customHeight="1" hidden="1">
      <c r="A26" s="128"/>
      <c r="B26" s="128"/>
      <c r="C26" s="128"/>
      <c r="D26" s="128"/>
      <c r="E26" s="144"/>
      <c r="F26" s="27" t="s">
        <v>0</v>
      </c>
      <c r="G26" s="26"/>
      <c r="H26" s="24"/>
      <c r="I26" s="25"/>
      <c r="J26" s="23"/>
      <c r="K26" s="26"/>
      <c r="L26" s="24"/>
      <c r="M26" s="25"/>
      <c r="N26" s="24"/>
      <c r="O26" s="24"/>
      <c r="P26" s="25"/>
      <c r="Q26" s="71"/>
    </row>
    <row r="27" spans="1:17" s="27" customFormat="1" ht="12" customHeight="1" hidden="1">
      <c r="A27" s="128" t="s">
        <v>42</v>
      </c>
      <c r="B27" s="128"/>
      <c r="C27" s="128"/>
      <c r="D27" s="128"/>
      <c r="E27" s="144"/>
      <c r="F27" s="27" t="s">
        <v>0</v>
      </c>
      <c r="G27" s="26">
        <f aca="true" t="shared" si="3" ref="G27:P27">SUM(G24:G26)</f>
        <v>0</v>
      </c>
      <c r="H27" s="24">
        <f t="shared" si="3"/>
        <v>0</v>
      </c>
      <c r="I27" s="28">
        <f t="shared" si="3"/>
        <v>0</v>
      </c>
      <c r="J27" s="42">
        <f t="shared" si="3"/>
        <v>0</v>
      </c>
      <c r="K27" s="26">
        <f t="shared" si="3"/>
        <v>0</v>
      </c>
      <c r="L27" s="24">
        <f t="shared" si="3"/>
        <v>0</v>
      </c>
      <c r="M27" s="28">
        <f t="shared" si="3"/>
        <v>0</v>
      </c>
      <c r="N27" s="24">
        <f t="shared" si="3"/>
        <v>0</v>
      </c>
      <c r="O27" s="24">
        <f t="shared" si="3"/>
        <v>0</v>
      </c>
      <c r="P27" s="28">
        <f t="shared" si="3"/>
        <v>0</v>
      </c>
      <c r="Q27" s="71" t="s">
        <v>67</v>
      </c>
    </row>
    <row r="28" spans="1:17" ht="12" customHeight="1" hidden="1">
      <c r="A28" s="128"/>
      <c r="B28" s="128"/>
      <c r="C28" s="128"/>
      <c r="D28" s="128"/>
      <c r="E28" s="144"/>
      <c r="F28" s="27" t="s">
        <v>0</v>
      </c>
      <c r="G28" s="26"/>
      <c r="H28" s="24"/>
      <c r="I28" s="25"/>
      <c r="J28" s="23"/>
      <c r="K28" s="26"/>
      <c r="L28" s="24"/>
      <c r="M28" s="25"/>
      <c r="N28" s="24"/>
      <c r="O28" s="24"/>
      <c r="P28" s="25"/>
      <c r="Q28" s="71"/>
    </row>
    <row r="29" spans="1:17" s="27" customFormat="1" ht="12" customHeight="1">
      <c r="A29" s="128" t="s">
        <v>31</v>
      </c>
      <c r="B29" s="128"/>
      <c r="C29" s="128"/>
      <c r="D29" s="128"/>
      <c r="E29" s="144"/>
      <c r="F29" s="27" t="s">
        <v>0</v>
      </c>
      <c r="G29" s="26"/>
      <c r="H29" s="24"/>
      <c r="I29" s="25"/>
      <c r="J29" s="23"/>
      <c r="K29" s="26"/>
      <c r="L29" s="24"/>
      <c r="M29" s="25"/>
      <c r="N29" s="24"/>
      <c r="O29" s="24"/>
      <c r="P29" s="25"/>
      <c r="Q29" s="71" t="s">
        <v>67</v>
      </c>
    </row>
    <row r="30" spans="1:17" s="27" customFormat="1" ht="12" customHeight="1">
      <c r="A30" s="128"/>
      <c r="B30" s="128"/>
      <c r="C30" s="128"/>
      <c r="D30" s="128"/>
      <c r="E30" s="144"/>
      <c r="F30" s="27" t="s">
        <v>0</v>
      </c>
      <c r="G30" s="26"/>
      <c r="H30" s="24"/>
      <c r="I30" s="25"/>
      <c r="J30" s="23"/>
      <c r="K30" s="26"/>
      <c r="L30" s="24"/>
      <c r="M30" s="25"/>
      <c r="N30" s="24"/>
      <c r="O30" s="24"/>
      <c r="P30" s="25"/>
      <c r="Q30" s="71"/>
    </row>
    <row r="31" spans="1:17" s="27" customFormat="1" ht="12.75" hidden="1">
      <c r="A31" s="122" t="s">
        <v>22</v>
      </c>
      <c r="B31" s="122"/>
      <c r="C31" s="122"/>
      <c r="D31" s="122"/>
      <c r="E31" s="123"/>
      <c r="F31" s="60" t="s">
        <v>0</v>
      </c>
      <c r="G31" s="61"/>
      <c r="H31" s="62"/>
      <c r="I31" s="40"/>
      <c r="J31" s="41"/>
      <c r="K31" s="61"/>
      <c r="L31" s="62"/>
      <c r="M31" s="40"/>
      <c r="N31" s="62"/>
      <c r="O31" s="62"/>
      <c r="P31" s="40"/>
      <c r="Q31" s="71" t="s">
        <v>67</v>
      </c>
    </row>
    <row r="32" spans="1:17" s="27" customFormat="1" ht="12.75" hidden="1">
      <c r="A32" s="122" t="s">
        <v>58</v>
      </c>
      <c r="B32" s="122"/>
      <c r="C32" s="122"/>
      <c r="D32" s="122"/>
      <c r="E32" s="123"/>
      <c r="F32" s="27" t="s">
        <v>0</v>
      </c>
      <c r="G32" s="26">
        <v>0</v>
      </c>
      <c r="H32" s="24">
        <v>0</v>
      </c>
      <c r="I32" s="28">
        <v>0</v>
      </c>
      <c r="J32" s="42">
        <v>0</v>
      </c>
      <c r="K32" s="26">
        <v>0</v>
      </c>
      <c r="L32" s="24">
        <v>0</v>
      </c>
      <c r="M32" s="28">
        <v>0</v>
      </c>
      <c r="N32" s="24">
        <f>G32+K32</f>
        <v>0</v>
      </c>
      <c r="O32" s="24">
        <f>H32+L32</f>
        <v>0</v>
      </c>
      <c r="P32" s="28">
        <f>I32+J32+M32</f>
        <v>0</v>
      </c>
      <c r="Q32" s="71" t="s">
        <v>67</v>
      </c>
    </row>
    <row r="33" spans="1:17" s="27" customFormat="1" ht="12.75" hidden="1">
      <c r="A33" s="122" t="s">
        <v>59</v>
      </c>
      <c r="B33" s="122"/>
      <c r="C33" s="122"/>
      <c r="D33" s="122"/>
      <c r="E33" s="123"/>
      <c r="F33" s="27" t="s">
        <v>0</v>
      </c>
      <c r="G33" s="26">
        <v>0</v>
      </c>
      <c r="H33" s="24">
        <v>0</v>
      </c>
      <c r="I33" s="28">
        <v>0</v>
      </c>
      <c r="J33" s="42">
        <v>0</v>
      </c>
      <c r="K33" s="26">
        <v>0</v>
      </c>
      <c r="L33" s="24">
        <v>0</v>
      </c>
      <c r="M33" s="28">
        <v>0</v>
      </c>
      <c r="N33" s="24">
        <f>G33+K33</f>
        <v>0</v>
      </c>
      <c r="O33" s="24">
        <f>H33+L33</f>
        <v>0</v>
      </c>
      <c r="P33" s="28">
        <f>I33+J33+M33</f>
        <v>0</v>
      </c>
      <c r="Q33" s="71" t="s">
        <v>67</v>
      </c>
    </row>
    <row r="34" spans="1:17" s="27" customFormat="1" ht="12.75" hidden="1">
      <c r="A34" s="122"/>
      <c r="B34" s="122"/>
      <c r="C34" s="122"/>
      <c r="D34" s="122"/>
      <c r="E34" s="123"/>
      <c r="G34" s="26"/>
      <c r="H34" s="24"/>
      <c r="I34" s="68"/>
      <c r="J34" s="23"/>
      <c r="K34" s="26"/>
      <c r="L34" s="24"/>
      <c r="M34" s="25"/>
      <c r="N34" s="24"/>
      <c r="O34" s="24"/>
      <c r="P34" s="68"/>
      <c r="Q34" s="71"/>
    </row>
    <row r="35" spans="1:17" s="27" customFormat="1" ht="12.75" hidden="1">
      <c r="A35" s="122" t="s">
        <v>60</v>
      </c>
      <c r="B35" s="122"/>
      <c r="C35" s="122"/>
      <c r="D35" s="122"/>
      <c r="E35" s="123"/>
      <c r="F35" s="27" t="s">
        <v>0</v>
      </c>
      <c r="G35" s="26">
        <f aca="true" t="shared" si="4" ref="G35:P35">SUM(G32:G32)</f>
        <v>0</v>
      </c>
      <c r="H35" s="24">
        <f t="shared" si="4"/>
        <v>0</v>
      </c>
      <c r="I35" s="28">
        <f t="shared" si="4"/>
        <v>0</v>
      </c>
      <c r="J35" s="42">
        <f t="shared" si="4"/>
        <v>0</v>
      </c>
      <c r="K35" s="26">
        <f t="shared" si="4"/>
        <v>0</v>
      </c>
      <c r="L35" s="24">
        <f t="shared" si="4"/>
        <v>0</v>
      </c>
      <c r="M35" s="28">
        <f t="shared" si="4"/>
        <v>0</v>
      </c>
      <c r="N35" s="24">
        <f t="shared" si="4"/>
        <v>0</v>
      </c>
      <c r="O35" s="24">
        <f t="shared" si="4"/>
        <v>0</v>
      </c>
      <c r="P35" s="28">
        <f t="shared" si="4"/>
        <v>0</v>
      </c>
      <c r="Q35" s="71" t="s">
        <v>67</v>
      </c>
    </row>
    <row r="36" spans="1:17" s="27" customFormat="1" ht="12.75" hidden="1">
      <c r="A36" s="118"/>
      <c r="B36" s="118"/>
      <c r="C36" s="118"/>
      <c r="D36" s="118"/>
      <c r="E36" s="145"/>
      <c r="G36" s="26"/>
      <c r="H36" s="24"/>
      <c r="I36" s="28"/>
      <c r="J36" s="42"/>
      <c r="K36" s="26"/>
      <c r="L36" s="24"/>
      <c r="M36" s="28"/>
      <c r="N36" s="24"/>
      <c r="O36" s="24"/>
      <c r="P36" s="28"/>
      <c r="Q36" s="71"/>
    </row>
    <row r="37" spans="1:17" ht="12.75" hidden="1">
      <c r="A37" s="120"/>
      <c r="B37" s="120"/>
      <c r="C37" s="120"/>
      <c r="D37" s="120"/>
      <c r="E37" s="121"/>
      <c r="F37" s="27" t="s">
        <v>0</v>
      </c>
      <c r="G37" s="26"/>
      <c r="H37" s="24"/>
      <c r="I37" s="25"/>
      <c r="J37" s="23"/>
      <c r="K37" s="26"/>
      <c r="L37" s="24"/>
      <c r="M37" s="25"/>
      <c r="N37" s="24"/>
      <c r="O37" s="24"/>
      <c r="P37" s="25"/>
      <c r="Q37" s="71"/>
    </row>
    <row r="38" spans="1:17" s="27" customFormat="1" ht="12.75">
      <c r="A38" s="120" t="s">
        <v>19</v>
      </c>
      <c r="B38" s="120"/>
      <c r="C38" s="120"/>
      <c r="D38" s="120"/>
      <c r="E38" s="121"/>
      <c r="G38" s="26" t="s">
        <v>1</v>
      </c>
      <c r="H38" s="24" t="s">
        <v>1</v>
      </c>
      <c r="I38" s="25" t="s">
        <v>1</v>
      </c>
      <c r="J38" s="23" t="s">
        <v>1</v>
      </c>
      <c r="K38" s="26" t="s">
        <v>1</v>
      </c>
      <c r="L38" s="24" t="s">
        <v>1</v>
      </c>
      <c r="M38" s="25" t="s">
        <v>1</v>
      </c>
      <c r="N38" s="24" t="s">
        <v>1</v>
      </c>
      <c r="O38" s="24" t="s">
        <v>1</v>
      </c>
      <c r="P38" s="25" t="s">
        <v>1</v>
      </c>
      <c r="Q38" s="71" t="s">
        <v>67</v>
      </c>
    </row>
    <row r="39" spans="1:17" s="27" customFormat="1" ht="12" customHeight="1">
      <c r="A39" s="122" t="s">
        <v>89</v>
      </c>
      <c r="B39" s="120"/>
      <c r="C39" s="120"/>
      <c r="D39" s="120"/>
      <c r="E39" s="121"/>
      <c r="F39" s="27" t="s">
        <v>0</v>
      </c>
      <c r="G39" s="26">
        <v>0</v>
      </c>
      <c r="H39" s="24">
        <v>0</v>
      </c>
      <c r="I39" s="28">
        <v>854</v>
      </c>
      <c r="J39" s="23">
        <v>0</v>
      </c>
      <c r="K39" s="26">
        <v>0</v>
      </c>
      <c r="L39" s="24">
        <v>0</v>
      </c>
      <c r="M39" s="28">
        <v>0</v>
      </c>
      <c r="N39" s="24">
        <f aca="true" t="shared" si="5" ref="N39:O44">G39+K39</f>
        <v>0</v>
      </c>
      <c r="O39" s="24">
        <f t="shared" si="5"/>
        <v>0</v>
      </c>
      <c r="P39" s="28">
        <f>I39+J39+M39</f>
        <v>854</v>
      </c>
      <c r="Q39" s="71" t="s">
        <v>67</v>
      </c>
    </row>
    <row r="40" spans="1:17" s="27" customFormat="1" ht="12.75">
      <c r="A40" s="122" t="s">
        <v>90</v>
      </c>
      <c r="B40" s="120"/>
      <c r="C40" s="120"/>
      <c r="D40" s="120"/>
      <c r="E40" s="121"/>
      <c r="F40" s="27" t="s">
        <v>0</v>
      </c>
      <c r="G40" s="26">
        <v>0</v>
      </c>
      <c r="H40" s="24">
        <v>0</v>
      </c>
      <c r="I40" s="28">
        <v>291</v>
      </c>
      <c r="J40" s="23">
        <v>0</v>
      </c>
      <c r="K40" s="26">
        <v>0</v>
      </c>
      <c r="L40" s="24">
        <v>0</v>
      </c>
      <c r="M40" s="28">
        <v>0</v>
      </c>
      <c r="N40" s="24">
        <f t="shared" si="5"/>
        <v>0</v>
      </c>
      <c r="O40" s="24">
        <f t="shared" si="5"/>
        <v>0</v>
      </c>
      <c r="P40" s="28">
        <f>I40+J40+M40</f>
        <v>291</v>
      </c>
      <c r="Q40" s="71" t="s">
        <v>67</v>
      </c>
    </row>
    <row r="41" spans="1:17" s="27" customFormat="1" ht="12.75">
      <c r="A41" s="122" t="s">
        <v>91</v>
      </c>
      <c r="B41" s="120"/>
      <c r="C41" s="120"/>
      <c r="D41" s="120"/>
      <c r="E41" s="121"/>
      <c r="G41" s="26">
        <v>0</v>
      </c>
      <c r="H41" s="24">
        <v>0</v>
      </c>
      <c r="I41" s="28">
        <v>1</v>
      </c>
      <c r="J41" s="23"/>
      <c r="K41" s="26"/>
      <c r="L41" s="24"/>
      <c r="M41" s="28"/>
      <c r="N41" s="24"/>
      <c r="O41" s="24"/>
      <c r="P41" s="28"/>
      <c r="Q41" s="71" t="s">
        <v>67</v>
      </c>
    </row>
    <row r="42" spans="1:17" s="27" customFormat="1" ht="12.75">
      <c r="A42" s="122" t="s">
        <v>92</v>
      </c>
      <c r="B42" s="120"/>
      <c r="C42" s="120"/>
      <c r="D42" s="120"/>
      <c r="E42" s="121"/>
      <c r="F42" s="27" t="s">
        <v>1</v>
      </c>
      <c r="G42" s="26">
        <v>0</v>
      </c>
      <c r="H42" s="24">
        <v>25</v>
      </c>
      <c r="I42" s="28">
        <v>0</v>
      </c>
      <c r="J42" s="23">
        <v>0</v>
      </c>
      <c r="K42" s="26">
        <v>0</v>
      </c>
      <c r="L42" s="24">
        <v>0</v>
      </c>
      <c r="M42" s="28">
        <v>0</v>
      </c>
      <c r="N42" s="24">
        <f t="shared" si="5"/>
        <v>0</v>
      </c>
      <c r="O42" s="24">
        <f t="shared" si="5"/>
        <v>25</v>
      </c>
      <c r="P42" s="28">
        <f>I42+J42+M42</f>
        <v>0</v>
      </c>
      <c r="Q42" s="71" t="s">
        <v>67</v>
      </c>
    </row>
    <row r="43" spans="1:17" s="27" customFormat="1" ht="12.75">
      <c r="A43" s="122" t="s">
        <v>93</v>
      </c>
      <c r="B43" s="120"/>
      <c r="C43" s="120"/>
      <c r="D43" s="120"/>
      <c r="E43" s="121"/>
      <c r="F43" s="27" t="s">
        <v>1</v>
      </c>
      <c r="G43" s="26">
        <v>0</v>
      </c>
      <c r="H43" s="24">
        <v>0</v>
      </c>
      <c r="I43" s="28">
        <v>1672</v>
      </c>
      <c r="J43" s="23">
        <v>0</v>
      </c>
      <c r="K43" s="26">
        <v>0</v>
      </c>
      <c r="L43" s="24">
        <v>0</v>
      </c>
      <c r="M43" s="28">
        <v>0</v>
      </c>
      <c r="N43" s="24">
        <f t="shared" si="5"/>
        <v>0</v>
      </c>
      <c r="O43" s="24">
        <f t="shared" si="5"/>
        <v>0</v>
      </c>
      <c r="P43" s="28">
        <f>I43+J43+M43</f>
        <v>1672</v>
      </c>
      <c r="Q43" s="71" t="s">
        <v>67</v>
      </c>
    </row>
    <row r="44" spans="1:17" s="27" customFormat="1" ht="12.75" customHeight="1" hidden="1">
      <c r="A44" s="122" t="s">
        <v>57</v>
      </c>
      <c r="B44" s="122"/>
      <c r="C44" s="122"/>
      <c r="D44" s="122"/>
      <c r="E44" s="123"/>
      <c r="F44" s="27" t="s">
        <v>1</v>
      </c>
      <c r="G44" s="26">
        <v>0</v>
      </c>
      <c r="H44" s="24">
        <v>0</v>
      </c>
      <c r="I44" s="28">
        <v>0</v>
      </c>
      <c r="J44" s="23">
        <v>0</v>
      </c>
      <c r="K44" s="26">
        <v>0</v>
      </c>
      <c r="L44" s="24">
        <v>0</v>
      </c>
      <c r="M44" s="28">
        <v>0</v>
      </c>
      <c r="N44" s="24">
        <f t="shared" si="5"/>
        <v>0</v>
      </c>
      <c r="O44" s="24">
        <f t="shared" si="5"/>
        <v>0</v>
      </c>
      <c r="P44" s="28">
        <f>I44+J44+M44</f>
        <v>0</v>
      </c>
      <c r="Q44" s="71" t="s">
        <v>67</v>
      </c>
    </row>
    <row r="45" spans="1:17" s="27" customFormat="1" ht="12.75">
      <c r="A45" s="79" t="s">
        <v>72</v>
      </c>
      <c r="B45" s="79"/>
      <c r="C45" s="79"/>
      <c r="D45" s="79"/>
      <c r="E45" s="80"/>
      <c r="G45" s="26">
        <v>0</v>
      </c>
      <c r="H45" s="24">
        <v>0</v>
      </c>
      <c r="I45" s="28">
        <v>21</v>
      </c>
      <c r="J45" s="23"/>
      <c r="K45" s="26"/>
      <c r="L45" s="24"/>
      <c r="M45" s="28"/>
      <c r="N45" s="24"/>
      <c r="O45" s="24"/>
      <c r="P45" s="28"/>
      <c r="Q45" s="71" t="s">
        <v>67</v>
      </c>
    </row>
    <row r="46" spans="1:17" s="27" customFormat="1" ht="12.75">
      <c r="A46" s="79" t="s">
        <v>73</v>
      </c>
      <c r="B46" s="79"/>
      <c r="C46" s="79"/>
      <c r="D46" s="79"/>
      <c r="E46" s="80"/>
      <c r="G46" s="26">
        <v>0</v>
      </c>
      <c r="H46" s="24">
        <v>0</v>
      </c>
      <c r="I46" s="28">
        <v>94</v>
      </c>
      <c r="J46" s="23"/>
      <c r="K46" s="26"/>
      <c r="L46" s="24"/>
      <c r="M46" s="28"/>
      <c r="N46" s="24"/>
      <c r="O46" s="24"/>
      <c r="P46" s="28"/>
      <c r="Q46" s="71" t="s">
        <v>67</v>
      </c>
    </row>
    <row r="47" spans="1:17" s="27" customFormat="1" ht="12.75" hidden="1">
      <c r="A47" s="79" t="s">
        <v>74</v>
      </c>
      <c r="B47" s="79"/>
      <c r="C47" s="79"/>
      <c r="D47" s="79"/>
      <c r="E47" s="80"/>
      <c r="G47" s="26">
        <v>0</v>
      </c>
      <c r="H47" s="24">
        <v>0</v>
      </c>
      <c r="I47" s="28">
        <v>0</v>
      </c>
      <c r="J47" s="23"/>
      <c r="K47" s="26"/>
      <c r="L47" s="24"/>
      <c r="M47" s="28"/>
      <c r="N47" s="24"/>
      <c r="O47" s="24"/>
      <c r="P47" s="28"/>
      <c r="Q47" s="71" t="s">
        <v>67</v>
      </c>
    </row>
    <row r="48" spans="1:17" s="27" customFormat="1" ht="12.75">
      <c r="A48" s="79" t="s">
        <v>75</v>
      </c>
      <c r="B48" s="79"/>
      <c r="C48" s="79"/>
      <c r="D48" s="79"/>
      <c r="E48" s="80"/>
      <c r="G48" s="26">
        <v>0</v>
      </c>
      <c r="H48" s="24">
        <v>0</v>
      </c>
      <c r="I48" s="28">
        <v>2498</v>
      </c>
      <c r="J48" s="23"/>
      <c r="K48" s="26"/>
      <c r="L48" s="24"/>
      <c r="M48" s="28"/>
      <c r="N48" s="24"/>
      <c r="O48" s="24"/>
      <c r="P48" s="28"/>
      <c r="Q48" s="71" t="s">
        <v>67</v>
      </c>
    </row>
    <row r="49" spans="1:17" s="27" customFormat="1" ht="12.75">
      <c r="A49" s="79" t="s">
        <v>76</v>
      </c>
      <c r="B49" s="79"/>
      <c r="C49" s="79"/>
      <c r="D49" s="79"/>
      <c r="E49" s="80"/>
      <c r="G49" s="26">
        <v>0</v>
      </c>
      <c r="H49" s="24">
        <v>0</v>
      </c>
      <c r="I49" s="28">
        <v>2059</v>
      </c>
      <c r="J49" s="23"/>
      <c r="K49" s="26"/>
      <c r="L49" s="24"/>
      <c r="M49" s="28"/>
      <c r="N49" s="24"/>
      <c r="O49" s="24"/>
      <c r="P49" s="28"/>
      <c r="Q49" s="71" t="s">
        <v>67</v>
      </c>
    </row>
    <row r="50" spans="1:17" s="27" customFormat="1" ht="12.75">
      <c r="A50" s="79" t="s">
        <v>77</v>
      </c>
      <c r="B50" s="79"/>
      <c r="C50" s="79"/>
      <c r="D50" s="79"/>
      <c r="E50" s="80"/>
      <c r="G50" s="26">
        <v>0</v>
      </c>
      <c r="H50" s="24">
        <v>0</v>
      </c>
      <c r="I50" s="28">
        <v>16</v>
      </c>
      <c r="J50" s="23"/>
      <c r="K50" s="26"/>
      <c r="L50" s="24"/>
      <c r="M50" s="28"/>
      <c r="N50" s="24"/>
      <c r="O50" s="24"/>
      <c r="P50" s="28"/>
      <c r="Q50" s="71" t="s">
        <v>67</v>
      </c>
    </row>
    <row r="51" spans="1:17" s="27" customFormat="1" ht="12.75">
      <c r="A51" s="79" t="s">
        <v>87</v>
      </c>
      <c r="B51" s="79"/>
      <c r="C51" s="79"/>
      <c r="D51" s="79"/>
      <c r="E51" s="80"/>
      <c r="G51" s="26">
        <v>0</v>
      </c>
      <c r="H51" s="24">
        <v>13</v>
      </c>
      <c r="I51" s="28">
        <v>3060</v>
      </c>
      <c r="J51" s="23"/>
      <c r="K51" s="26"/>
      <c r="L51" s="24"/>
      <c r="M51" s="28"/>
      <c r="N51" s="24"/>
      <c r="O51" s="24"/>
      <c r="P51" s="28"/>
      <c r="Q51" s="71" t="s">
        <v>67</v>
      </c>
    </row>
    <row r="52" spans="1:17" s="27" customFormat="1" ht="12.75" hidden="1">
      <c r="A52" s="79" t="s">
        <v>78</v>
      </c>
      <c r="B52" s="79"/>
      <c r="C52" s="79"/>
      <c r="D52" s="79"/>
      <c r="E52" s="80"/>
      <c r="G52" s="26">
        <v>0</v>
      </c>
      <c r="H52" s="24">
        <v>0</v>
      </c>
      <c r="I52" s="28">
        <v>0</v>
      </c>
      <c r="J52" s="23"/>
      <c r="K52" s="26"/>
      <c r="L52" s="24"/>
      <c r="M52" s="28"/>
      <c r="N52" s="24"/>
      <c r="O52" s="24"/>
      <c r="P52" s="28"/>
      <c r="Q52" s="71" t="s">
        <v>67</v>
      </c>
    </row>
    <row r="53" spans="1:17" s="27" customFormat="1" ht="12.75" hidden="1">
      <c r="A53" s="79" t="s">
        <v>79</v>
      </c>
      <c r="B53" s="79"/>
      <c r="C53" s="79"/>
      <c r="D53" s="79"/>
      <c r="E53" s="80"/>
      <c r="G53" s="26">
        <v>0</v>
      </c>
      <c r="H53" s="24">
        <v>0</v>
      </c>
      <c r="I53" s="28">
        <v>0</v>
      </c>
      <c r="J53" s="23"/>
      <c r="K53" s="26"/>
      <c r="L53" s="24"/>
      <c r="M53" s="28"/>
      <c r="N53" s="24"/>
      <c r="O53" s="24"/>
      <c r="P53" s="28"/>
      <c r="Q53" s="71" t="s">
        <v>67</v>
      </c>
    </row>
    <row r="54" spans="1:17" s="27" customFormat="1" ht="12.75">
      <c r="A54" s="79" t="s">
        <v>80</v>
      </c>
      <c r="B54" s="79"/>
      <c r="C54" s="79"/>
      <c r="D54" s="79"/>
      <c r="E54" s="80"/>
      <c r="G54" s="26">
        <v>0</v>
      </c>
      <c r="H54" s="24">
        <v>0</v>
      </c>
      <c r="I54" s="28">
        <v>1</v>
      </c>
      <c r="J54" s="23"/>
      <c r="K54" s="26"/>
      <c r="L54" s="24"/>
      <c r="M54" s="28"/>
      <c r="N54" s="24"/>
      <c r="O54" s="24"/>
      <c r="P54" s="28"/>
      <c r="Q54" s="71" t="s">
        <v>67</v>
      </c>
    </row>
    <row r="55" spans="1:17" s="27" customFormat="1" ht="12.75" hidden="1">
      <c r="A55" s="79" t="s">
        <v>81</v>
      </c>
      <c r="B55" s="79"/>
      <c r="C55" s="79"/>
      <c r="D55" s="79"/>
      <c r="E55" s="80"/>
      <c r="G55" s="26">
        <v>0</v>
      </c>
      <c r="H55" s="24">
        <v>0</v>
      </c>
      <c r="I55" s="28">
        <v>0</v>
      </c>
      <c r="J55" s="23"/>
      <c r="K55" s="26"/>
      <c r="L55" s="24"/>
      <c r="M55" s="28"/>
      <c r="N55" s="24"/>
      <c r="O55" s="24"/>
      <c r="P55" s="28"/>
      <c r="Q55" s="71"/>
    </row>
    <row r="56" spans="1:17" s="27" customFormat="1" ht="12.75" hidden="1">
      <c r="A56" s="79" t="s">
        <v>82</v>
      </c>
      <c r="B56" s="79"/>
      <c r="C56" s="79"/>
      <c r="D56" s="79"/>
      <c r="E56" s="80"/>
      <c r="G56" s="26">
        <v>0</v>
      </c>
      <c r="H56" s="24">
        <v>0</v>
      </c>
      <c r="I56" s="28">
        <v>0</v>
      </c>
      <c r="J56" s="23"/>
      <c r="K56" s="26"/>
      <c r="L56" s="24"/>
      <c r="M56" s="28"/>
      <c r="N56" s="24"/>
      <c r="O56" s="24"/>
      <c r="P56" s="28"/>
      <c r="Q56" s="71"/>
    </row>
    <row r="57" spans="1:17" s="27" customFormat="1" ht="12.75" hidden="1">
      <c r="A57" s="79" t="s">
        <v>83</v>
      </c>
      <c r="B57" s="79"/>
      <c r="C57" s="79"/>
      <c r="D57" s="79"/>
      <c r="E57" s="80"/>
      <c r="G57" s="26">
        <v>0</v>
      </c>
      <c r="H57" s="24">
        <v>0</v>
      </c>
      <c r="I57" s="28">
        <v>0</v>
      </c>
      <c r="J57" s="23"/>
      <c r="K57" s="26"/>
      <c r="L57" s="24"/>
      <c r="M57" s="28"/>
      <c r="N57" s="24"/>
      <c r="O57" s="24"/>
      <c r="P57" s="28"/>
      <c r="Q57" s="71"/>
    </row>
    <row r="58" spans="1:17" s="27" customFormat="1" ht="12.75" hidden="1">
      <c r="A58" s="79"/>
      <c r="B58" s="79"/>
      <c r="C58" s="79"/>
      <c r="D58" s="79"/>
      <c r="E58" s="80"/>
      <c r="G58" s="26">
        <v>0</v>
      </c>
      <c r="H58" s="24">
        <v>0</v>
      </c>
      <c r="I58" s="28">
        <v>0</v>
      </c>
      <c r="J58" s="23"/>
      <c r="K58" s="26"/>
      <c r="L58" s="24"/>
      <c r="M58" s="28"/>
      <c r="N58" s="24"/>
      <c r="O58" s="24"/>
      <c r="P58" s="28"/>
      <c r="Q58" s="71"/>
    </row>
    <row r="59" spans="1:17" s="27" customFormat="1" ht="12.75" hidden="1">
      <c r="A59" s="79" t="s">
        <v>54</v>
      </c>
      <c r="B59" s="81"/>
      <c r="C59" s="81"/>
      <c r="D59" s="81"/>
      <c r="E59" s="82"/>
      <c r="F59" s="27" t="s">
        <v>1</v>
      </c>
      <c r="G59" s="26">
        <v>0</v>
      </c>
      <c r="H59" s="24">
        <v>0</v>
      </c>
      <c r="I59" s="28">
        <v>0</v>
      </c>
      <c r="J59" s="23">
        <v>0</v>
      </c>
      <c r="K59" s="26">
        <v>0</v>
      </c>
      <c r="L59" s="24">
        <v>0</v>
      </c>
      <c r="M59" s="28">
        <v>0</v>
      </c>
      <c r="N59" s="24">
        <f>G59+K59</f>
        <v>0</v>
      </c>
      <c r="O59" s="24">
        <f>H59+L59</f>
        <v>0</v>
      </c>
      <c r="P59" s="28">
        <f>I59+J59+M59</f>
        <v>0</v>
      </c>
      <c r="Q59" s="71" t="s">
        <v>67</v>
      </c>
    </row>
    <row r="60" spans="1:17" ht="13.5" customHeight="1">
      <c r="A60" s="122"/>
      <c r="B60" s="122"/>
      <c r="C60" s="122"/>
      <c r="D60" s="122"/>
      <c r="E60" s="123"/>
      <c r="F60" s="27"/>
      <c r="G60" s="26"/>
      <c r="H60" s="24"/>
      <c r="I60" s="28"/>
      <c r="J60" s="23"/>
      <c r="K60" s="26"/>
      <c r="L60" s="24"/>
      <c r="M60" s="25"/>
      <c r="N60" s="24"/>
      <c r="O60" s="24"/>
      <c r="P60" s="28"/>
      <c r="Q60" s="71"/>
    </row>
    <row r="61" spans="1:17" s="27" customFormat="1" ht="12.75">
      <c r="A61" s="122" t="s">
        <v>61</v>
      </c>
      <c r="B61" s="122"/>
      <c r="C61" s="122"/>
      <c r="D61" s="122"/>
      <c r="E61" s="123"/>
      <c r="F61" s="27" t="s">
        <v>0</v>
      </c>
      <c r="G61" s="26">
        <f>SUM(G38:G59)</f>
        <v>0</v>
      </c>
      <c r="H61" s="24">
        <f aca="true" t="shared" si="6" ref="H61:P61">SUM(H38:H59)</f>
        <v>38</v>
      </c>
      <c r="I61" s="28">
        <f t="shared" si="6"/>
        <v>10567</v>
      </c>
      <c r="J61" s="42">
        <f t="shared" si="6"/>
        <v>0</v>
      </c>
      <c r="K61" s="26">
        <f t="shared" si="6"/>
        <v>0</v>
      </c>
      <c r="L61" s="24">
        <f t="shared" si="6"/>
        <v>0</v>
      </c>
      <c r="M61" s="28">
        <f t="shared" si="6"/>
        <v>0</v>
      </c>
      <c r="N61" s="24">
        <f t="shared" si="6"/>
        <v>0</v>
      </c>
      <c r="O61" s="24">
        <f t="shared" si="6"/>
        <v>25</v>
      </c>
      <c r="P61" s="28">
        <f t="shared" si="6"/>
        <v>2817</v>
      </c>
      <c r="Q61" s="71" t="s">
        <v>67</v>
      </c>
    </row>
    <row r="62" spans="1:17" s="27" customFormat="1" ht="12.75" hidden="1">
      <c r="A62" s="122"/>
      <c r="B62" s="122"/>
      <c r="C62" s="122"/>
      <c r="D62" s="122"/>
      <c r="E62" s="123"/>
      <c r="G62" s="26"/>
      <c r="H62" s="24"/>
      <c r="I62" s="28"/>
      <c r="J62" s="42"/>
      <c r="K62" s="26"/>
      <c r="L62" s="24"/>
      <c r="M62" s="28"/>
      <c r="N62" s="24"/>
      <c r="O62" s="24"/>
      <c r="P62" s="28"/>
      <c r="Q62" s="71"/>
    </row>
    <row r="63" spans="1:17" ht="12.75">
      <c r="A63" s="122"/>
      <c r="B63" s="122"/>
      <c r="C63" s="122"/>
      <c r="D63" s="122"/>
      <c r="E63" s="123"/>
      <c r="F63" s="27"/>
      <c r="G63" s="26"/>
      <c r="H63" s="24"/>
      <c r="I63" s="25"/>
      <c r="J63" s="23" t="s">
        <v>0</v>
      </c>
      <c r="K63" s="26"/>
      <c r="L63" s="24"/>
      <c r="M63" s="25"/>
      <c r="N63" s="24"/>
      <c r="O63" s="24"/>
      <c r="P63" s="25"/>
      <c r="Q63" s="71"/>
    </row>
    <row r="64" spans="1:17" s="60" customFormat="1" ht="12.75">
      <c r="A64" s="122" t="s">
        <v>20</v>
      </c>
      <c r="B64" s="122"/>
      <c r="C64" s="122"/>
      <c r="D64" s="122"/>
      <c r="E64" s="123"/>
      <c r="G64" s="61"/>
      <c r="H64" s="62"/>
      <c r="I64" s="40"/>
      <c r="J64" s="41"/>
      <c r="K64" s="61"/>
      <c r="L64" s="62"/>
      <c r="M64" s="40"/>
      <c r="N64" s="62"/>
      <c r="O64" s="62"/>
      <c r="P64" s="40"/>
      <c r="Q64" s="71" t="s">
        <v>67</v>
      </c>
    </row>
    <row r="65" spans="1:17" s="27" customFormat="1" ht="12.75">
      <c r="A65" s="122" t="s">
        <v>71</v>
      </c>
      <c r="B65" s="122"/>
      <c r="C65" s="122"/>
      <c r="D65" s="122"/>
      <c r="E65" s="123"/>
      <c r="F65" s="27" t="s">
        <v>1</v>
      </c>
      <c r="G65" s="26">
        <v>0</v>
      </c>
      <c r="H65" s="24">
        <v>0</v>
      </c>
      <c r="I65" s="25">
        <v>-151</v>
      </c>
      <c r="J65" s="23">
        <v>0</v>
      </c>
      <c r="K65" s="26">
        <v>0</v>
      </c>
      <c r="L65" s="24">
        <v>0</v>
      </c>
      <c r="M65" s="70">
        <v>0</v>
      </c>
      <c r="N65" s="24">
        <f>G65+K65</f>
        <v>0</v>
      </c>
      <c r="O65" s="24">
        <f>H65+L65</f>
        <v>0</v>
      </c>
      <c r="P65" s="28">
        <f>I65+J65+M65</f>
        <v>-151</v>
      </c>
      <c r="Q65" s="71" t="s">
        <v>67</v>
      </c>
    </row>
    <row r="66" spans="1:17" ht="12.75">
      <c r="A66" s="122"/>
      <c r="B66" s="122"/>
      <c r="C66" s="122"/>
      <c r="D66" s="122"/>
      <c r="E66" s="123"/>
      <c r="F66" s="27"/>
      <c r="G66" s="26"/>
      <c r="H66" s="24"/>
      <c r="I66" s="28"/>
      <c r="J66" s="29"/>
      <c r="K66" s="26"/>
      <c r="L66" s="24"/>
      <c r="M66" s="25"/>
      <c r="N66" s="24"/>
      <c r="O66" s="24"/>
      <c r="P66" s="28"/>
      <c r="Q66" s="71"/>
    </row>
    <row r="67" spans="1:17" s="27" customFormat="1" ht="12" customHeight="1">
      <c r="A67" s="122" t="s">
        <v>62</v>
      </c>
      <c r="B67" s="122"/>
      <c r="C67" s="122"/>
      <c r="D67" s="122"/>
      <c r="E67" s="123"/>
      <c r="F67" s="27" t="s">
        <v>1</v>
      </c>
      <c r="G67" s="26">
        <f aca="true" t="shared" si="7" ref="G67:P67">SUM(G65:G65)</f>
        <v>0</v>
      </c>
      <c r="H67" s="24">
        <f t="shared" si="7"/>
        <v>0</v>
      </c>
      <c r="I67" s="28">
        <f t="shared" si="7"/>
        <v>-151</v>
      </c>
      <c r="J67" s="42">
        <f t="shared" si="7"/>
        <v>0</v>
      </c>
      <c r="K67" s="26">
        <f t="shared" si="7"/>
        <v>0</v>
      </c>
      <c r="L67" s="24">
        <f t="shared" si="7"/>
        <v>0</v>
      </c>
      <c r="M67" s="28">
        <f t="shared" si="7"/>
        <v>0</v>
      </c>
      <c r="N67" s="24">
        <f t="shared" si="7"/>
        <v>0</v>
      </c>
      <c r="O67" s="24">
        <f t="shared" si="7"/>
        <v>0</v>
      </c>
      <c r="P67" s="28">
        <f t="shared" si="7"/>
        <v>-151</v>
      </c>
      <c r="Q67" s="71" t="s">
        <v>67</v>
      </c>
    </row>
    <row r="68" spans="1:17" ht="15">
      <c r="A68" s="120"/>
      <c r="B68" s="120"/>
      <c r="C68" s="120"/>
      <c r="D68" s="120"/>
      <c r="E68" s="121"/>
      <c r="F68" s="27"/>
      <c r="G68" s="91"/>
      <c r="H68" s="92"/>
      <c r="I68" s="93"/>
      <c r="J68" s="59"/>
      <c r="K68" s="56"/>
      <c r="L68" s="57"/>
      <c r="M68" s="58"/>
      <c r="N68" s="57"/>
      <c r="O68" s="57"/>
      <c r="P68" s="58"/>
      <c r="Q68" s="71"/>
    </row>
    <row r="69" spans="1:17" s="27" customFormat="1" ht="12.75">
      <c r="A69" s="122" t="s">
        <v>43</v>
      </c>
      <c r="B69" s="120"/>
      <c r="C69" s="120"/>
      <c r="D69" s="120"/>
      <c r="E69" s="121"/>
      <c r="F69" s="27" t="s">
        <v>0</v>
      </c>
      <c r="G69" s="95">
        <f aca="true" t="shared" si="8" ref="G69:P69">G61+G67+G35</f>
        <v>0</v>
      </c>
      <c r="H69" s="96">
        <f t="shared" si="8"/>
        <v>38</v>
      </c>
      <c r="I69" s="97">
        <f t="shared" si="8"/>
        <v>10416</v>
      </c>
      <c r="J69" s="42">
        <f t="shared" si="8"/>
        <v>0</v>
      </c>
      <c r="K69" s="26">
        <f t="shared" si="8"/>
        <v>0</v>
      </c>
      <c r="L69" s="24">
        <f t="shared" si="8"/>
        <v>0</v>
      </c>
      <c r="M69" s="28">
        <f t="shared" si="8"/>
        <v>0</v>
      </c>
      <c r="N69" s="24">
        <f t="shared" si="8"/>
        <v>0</v>
      </c>
      <c r="O69" s="24">
        <f t="shared" si="8"/>
        <v>25</v>
      </c>
      <c r="P69" s="28">
        <f t="shared" si="8"/>
        <v>2666</v>
      </c>
      <c r="Q69" s="71" t="s">
        <v>67</v>
      </c>
    </row>
    <row r="70" spans="1:17" ht="12.75">
      <c r="A70" s="122"/>
      <c r="B70" s="120"/>
      <c r="C70" s="120"/>
      <c r="D70" s="120"/>
      <c r="E70" s="121"/>
      <c r="F70" s="27"/>
      <c r="G70" s="26"/>
      <c r="H70" s="24"/>
      <c r="I70" s="28"/>
      <c r="J70" s="42"/>
      <c r="K70" s="26"/>
      <c r="L70" s="24"/>
      <c r="M70" s="28"/>
      <c r="N70" s="24"/>
      <c r="O70" s="24"/>
      <c r="P70" s="28"/>
      <c r="Q70" s="71"/>
    </row>
    <row r="71" spans="1:17" s="27" customFormat="1" ht="12.75" hidden="1">
      <c r="A71" s="122" t="s">
        <v>44</v>
      </c>
      <c r="B71" s="120"/>
      <c r="C71" s="120"/>
      <c r="D71" s="120"/>
      <c r="E71" s="121"/>
      <c r="F71" s="27" t="s">
        <v>0</v>
      </c>
      <c r="G71" s="26">
        <f aca="true" t="shared" si="9" ref="G71:P71">G27+G69</f>
        <v>0</v>
      </c>
      <c r="H71" s="24">
        <f t="shared" si="9"/>
        <v>38</v>
      </c>
      <c r="I71" s="28">
        <f t="shared" si="9"/>
        <v>10416</v>
      </c>
      <c r="J71" s="42">
        <f t="shared" si="9"/>
        <v>0</v>
      </c>
      <c r="K71" s="26">
        <f t="shared" si="9"/>
        <v>0</v>
      </c>
      <c r="L71" s="24">
        <f t="shared" si="9"/>
        <v>0</v>
      </c>
      <c r="M71" s="28">
        <f t="shared" si="9"/>
        <v>0</v>
      </c>
      <c r="N71" s="24">
        <f t="shared" si="9"/>
        <v>0</v>
      </c>
      <c r="O71" s="24">
        <f t="shared" si="9"/>
        <v>25</v>
      </c>
      <c r="P71" s="28">
        <f t="shared" si="9"/>
        <v>2666</v>
      </c>
      <c r="Q71" s="71" t="s">
        <v>67</v>
      </c>
    </row>
    <row r="72" spans="1:17" s="27" customFormat="1" ht="12.75" hidden="1">
      <c r="A72" s="122"/>
      <c r="B72" s="120"/>
      <c r="C72" s="120"/>
      <c r="D72" s="120"/>
      <c r="E72" s="121"/>
      <c r="G72" s="26"/>
      <c r="H72" s="24"/>
      <c r="I72" s="28"/>
      <c r="J72" s="42"/>
      <c r="K72" s="26"/>
      <c r="L72" s="24"/>
      <c r="M72" s="28"/>
      <c r="N72" s="24"/>
      <c r="O72" s="24"/>
      <c r="P72" s="28"/>
      <c r="Q72" s="71"/>
    </row>
    <row r="73" spans="1:17" ht="12.75" hidden="1">
      <c r="A73" s="122"/>
      <c r="B73" s="120"/>
      <c r="C73" s="120"/>
      <c r="D73" s="120"/>
      <c r="E73" s="121"/>
      <c r="F73" s="27"/>
      <c r="G73" s="26"/>
      <c r="H73" s="24"/>
      <c r="I73" s="28"/>
      <c r="J73" s="42"/>
      <c r="K73" s="26"/>
      <c r="L73" s="24"/>
      <c r="M73" s="28"/>
      <c r="N73" s="24"/>
      <c r="O73" s="24"/>
      <c r="P73" s="28"/>
      <c r="Q73" s="71"/>
    </row>
    <row r="74" spans="1:17" s="27" customFormat="1" ht="12.75">
      <c r="A74" s="120" t="s">
        <v>27</v>
      </c>
      <c r="B74" s="120"/>
      <c r="C74" s="120"/>
      <c r="D74" s="120"/>
      <c r="E74" s="121"/>
      <c r="F74" s="27" t="s">
        <v>0</v>
      </c>
      <c r="G74" s="61">
        <f aca="true" t="shared" si="10" ref="G74:P74">G13+G71</f>
        <v>346</v>
      </c>
      <c r="H74" s="62">
        <f t="shared" si="10"/>
        <v>346</v>
      </c>
      <c r="I74" s="94">
        <f t="shared" si="10"/>
        <v>83789</v>
      </c>
      <c r="J74" s="42">
        <f t="shared" si="10"/>
        <v>0</v>
      </c>
      <c r="K74" s="26">
        <f t="shared" si="10"/>
        <v>0</v>
      </c>
      <c r="L74" s="24">
        <f t="shared" si="10"/>
        <v>0</v>
      </c>
      <c r="M74" s="28">
        <f t="shared" si="10"/>
        <v>0</v>
      </c>
      <c r="N74" s="24">
        <f t="shared" si="10"/>
        <v>346</v>
      </c>
      <c r="O74" s="24">
        <f t="shared" si="10"/>
        <v>333</v>
      </c>
      <c r="P74" s="28">
        <f t="shared" si="10"/>
        <v>76039</v>
      </c>
      <c r="Q74" s="71" t="s">
        <v>67</v>
      </c>
    </row>
    <row r="75" spans="1:17" ht="12.75">
      <c r="A75" s="120"/>
      <c r="B75" s="120"/>
      <c r="C75" s="120"/>
      <c r="D75" s="120"/>
      <c r="E75" s="121"/>
      <c r="F75" s="27"/>
      <c r="G75" s="26"/>
      <c r="H75" s="24"/>
      <c r="I75" s="28"/>
      <c r="J75" s="23"/>
      <c r="K75" s="26"/>
      <c r="L75" s="24"/>
      <c r="M75" s="28"/>
      <c r="N75" s="24"/>
      <c r="O75" s="24"/>
      <c r="P75" s="28"/>
      <c r="Q75" s="71"/>
    </row>
    <row r="76" spans="1:17" s="27" customFormat="1" ht="12" customHeight="1" hidden="1">
      <c r="A76" s="143" t="s">
        <v>32</v>
      </c>
      <c r="B76" s="120"/>
      <c r="C76" s="120"/>
      <c r="D76" s="120"/>
      <c r="E76" s="121"/>
      <c r="F76" s="27" t="s">
        <v>0</v>
      </c>
      <c r="G76" s="26"/>
      <c r="H76" s="24"/>
      <c r="I76" s="25"/>
      <c r="J76" s="23"/>
      <c r="K76" s="26"/>
      <c r="L76" s="24"/>
      <c r="M76" s="25"/>
      <c r="N76" s="24"/>
      <c r="O76" s="24"/>
      <c r="P76" s="25"/>
      <c r="Q76" s="71" t="s">
        <v>67</v>
      </c>
    </row>
    <row r="77" spans="1:17" ht="12.75" hidden="1">
      <c r="A77" s="147"/>
      <c r="B77" s="120"/>
      <c r="C77" s="120"/>
      <c r="D77" s="120"/>
      <c r="E77" s="121"/>
      <c r="F77" s="27"/>
      <c r="G77" s="26"/>
      <c r="H77" s="24"/>
      <c r="I77" s="25"/>
      <c r="J77" s="23"/>
      <c r="K77" s="26"/>
      <c r="L77" s="24"/>
      <c r="M77" s="25"/>
      <c r="N77" s="24"/>
      <c r="O77" s="24"/>
      <c r="P77" s="25"/>
      <c r="Q77" s="71"/>
    </row>
    <row r="78" spans="1:17" s="27" customFormat="1" ht="12.75" hidden="1">
      <c r="A78" s="128" t="s">
        <v>63</v>
      </c>
      <c r="B78" s="141"/>
      <c r="C78" s="141"/>
      <c r="D78" s="141"/>
      <c r="E78" s="142"/>
      <c r="F78" s="27" t="s">
        <v>0</v>
      </c>
      <c r="G78" s="26">
        <v>0</v>
      </c>
      <c r="H78" s="24">
        <v>0</v>
      </c>
      <c r="I78" s="28">
        <v>0</v>
      </c>
      <c r="J78" s="23">
        <v>0</v>
      </c>
      <c r="K78" s="26">
        <v>0</v>
      </c>
      <c r="L78" s="24">
        <v>0</v>
      </c>
      <c r="M78" s="25">
        <v>0</v>
      </c>
      <c r="N78" s="24">
        <f>G78+K78</f>
        <v>0</v>
      </c>
      <c r="O78" s="24">
        <f>H78+L78</f>
        <v>0</v>
      </c>
      <c r="P78" s="28">
        <f>I78+J78+M78</f>
        <v>0</v>
      </c>
      <c r="Q78" s="71" t="s">
        <v>67</v>
      </c>
    </row>
    <row r="79" spans="1:17" s="27" customFormat="1" ht="12.75" customHeight="1" hidden="1">
      <c r="A79" s="128" t="s">
        <v>64</v>
      </c>
      <c r="B79" s="120"/>
      <c r="C79" s="120"/>
      <c r="D79" s="120"/>
      <c r="E79" s="121"/>
      <c r="F79" s="27" t="s">
        <v>0</v>
      </c>
      <c r="G79" s="26">
        <v>0</v>
      </c>
      <c r="H79" s="24">
        <v>0</v>
      </c>
      <c r="I79" s="28">
        <v>0</v>
      </c>
      <c r="J79" s="23">
        <v>0</v>
      </c>
      <c r="K79" s="26">
        <v>0</v>
      </c>
      <c r="L79" s="24">
        <v>0</v>
      </c>
      <c r="M79" s="25">
        <v>0</v>
      </c>
      <c r="N79" s="24">
        <f>G79+K79</f>
        <v>0</v>
      </c>
      <c r="O79" s="24">
        <f>H79+L79</f>
        <v>0</v>
      </c>
      <c r="P79" s="28">
        <f>I79+J79+M79</f>
        <v>0</v>
      </c>
      <c r="Q79" s="71" t="s">
        <v>67</v>
      </c>
    </row>
    <row r="80" spans="1:17" s="27" customFormat="1" ht="12.75" hidden="1">
      <c r="A80" s="122" t="s">
        <v>65</v>
      </c>
      <c r="B80" s="120"/>
      <c r="C80" s="120"/>
      <c r="D80" s="120"/>
      <c r="E80" s="121"/>
      <c r="F80" s="27" t="s">
        <v>0</v>
      </c>
      <c r="G80" s="26">
        <f aca="true" t="shared" si="11" ref="G80:P80">SUM(G78:G79)</f>
        <v>0</v>
      </c>
      <c r="H80" s="24">
        <f t="shared" si="11"/>
        <v>0</v>
      </c>
      <c r="I80" s="28">
        <f t="shared" si="11"/>
        <v>0</v>
      </c>
      <c r="J80" s="23">
        <f t="shared" si="11"/>
        <v>0</v>
      </c>
      <c r="K80" s="26">
        <f t="shared" si="11"/>
        <v>0</v>
      </c>
      <c r="L80" s="24">
        <f t="shared" si="11"/>
        <v>0</v>
      </c>
      <c r="M80" s="25">
        <f t="shared" si="11"/>
        <v>0</v>
      </c>
      <c r="N80" s="24">
        <f t="shared" si="11"/>
        <v>0</v>
      </c>
      <c r="O80" s="24">
        <f t="shared" si="11"/>
        <v>0</v>
      </c>
      <c r="P80" s="28">
        <f t="shared" si="11"/>
        <v>0</v>
      </c>
      <c r="Q80" s="71" t="s">
        <v>67</v>
      </c>
    </row>
    <row r="81" spans="1:17" ht="12.75" hidden="1">
      <c r="A81" s="122"/>
      <c r="B81" s="122"/>
      <c r="C81" s="122"/>
      <c r="D81" s="122"/>
      <c r="E81" s="123"/>
      <c r="F81" s="27" t="s">
        <v>1</v>
      </c>
      <c r="G81" s="26"/>
      <c r="H81" s="24"/>
      <c r="I81" s="25"/>
      <c r="J81" s="23"/>
      <c r="K81" s="26"/>
      <c r="L81" s="24"/>
      <c r="M81" s="25"/>
      <c r="N81" s="24"/>
      <c r="O81" s="24"/>
      <c r="P81" s="25"/>
      <c r="Q81" s="71"/>
    </row>
    <row r="82" spans="1:17" s="27" customFormat="1" ht="12.75">
      <c r="A82" s="122" t="s">
        <v>41</v>
      </c>
      <c r="B82" s="122"/>
      <c r="C82" s="122"/>
      <c r="D82" s="122"/>
      <c r="E82" s="123"/>
      <c r="F82" s="27" t="s">
        <v>1</v>
      </c>
      <c r="G82" s="95">
        <f aca="true" t="shared" si="12" ref="G82:P82">SUM(G74,G80)</f>
        <v>346</v>
      </c>
      <c r="H82" s="96">
        <f t="shared" si="12"/>
        <v>346</v>
      </c>
      <c r="I82" s="97">
        <f t="shared" si="12"/>
        <v>83789</v>
      </c>
      <c r="J82" s="42">
        <f t="shared" si="12"/>
        <v>0</v>
      </c>
      <c r="K82" s="26">
        <f t="shared" si="12"/>
        <v>0</v>
      </c>
      <c r="L82" s="24">
        <f t="shared" si="12"/>
        <v>0</v>
      </c>
      <c r="M82" s="28">
        <f t="shared" si="12"/>
        <v>0</v>
      </c>
      <c r="N82" s="24">
        <f t="shared" si="12"/>
        <v>346</v>
      </c>
      <c r="O82" s="24">
        <f t="shared" si="12"/>
        <v>333</v>
      </c>
      <c r="P82" s="28">
        <f t="shared" si="12"/>
        <v>76039</v>
      </c>
      <c r="Q82" s="71" t="s">
        <v>67</v>
      </c>
    </row>
    <row r="83" spans="1:17" s="27" customFormat="1" ht="12.75">
      <c r="A83" s="122" t="s">
        <v>88</v>
      </c>
      <c r="B83" s="122"/>
      <c r="C83" s="122"/>
      <c r="D83" s="122"/>
      <c r="E83" s="123"/>
      <c r="F83" s="27" t="s">
        <v>1</v>
      </c>
      <c r="G83" s="95">
        <f aca="true" t="shared" si="13" ref="G83:P83">SUM(G82-G13)</f>
        <v>0</v>
      </c>
      <c r="H83" s="96">
        <f t="shared" si="13"/>
        <v>38</v>
      </c>
      <c r="I83" s="97">
        <f t="shared" si="13"/>
        <v>10416</v>
      </c>
      <c r="J83" s="66">
        <f t="shared" si="13"/>
        <v>0</v>
      </c>
      <c r="K83" s="63">
        <f t="shared" si="13"/>
        <v>0</v>
      </c>
      <c r="L83" s="64">
        <f t="shared" si="13"/>
        <v>0</v>
      </c>
      <c r="M83" s="65">
        <f t="shared" si="13"/>
        <v>0</v>
      </c>
      <c r="N83" s="64">
        <f t="shared" si="13"/>
        <v>0</v>
      </c>
      <c r="O83" s="64">
        <f t="shared" si="13"/>
        <v>25</v>
      </c>
      <c r="P83" s="65">
        <f t="shared" si="13"/>
        <v>2666</v>
      </c>
      <c r="Q83" s="71" t="s">
        <v>67</v>
      </c>
    </row>
    <row r="84" spans="1:255" ht="15">
      <c r="A84" s="146"/>
      <c r="B84" s="146"/>
      <c r="C84" s="146"/>
      <c r="D84" s="146"/>
      <c r="E84" s="146"/>
      <c r="F84" s="146"/>
      <c r="G84" s="146"/>
      <c r="H84" s="146"/>
      <c r="I84" s="146"/>
      <c r="J84" s="146"/>
      <c r="K84" s="146"/>
      <c r="L84" s="146"/>
      <c r="M84" s="146"/>
      <c r="N84" s="146"/>
      <c r="O84" s="146"/>
      <c r="P84" s="146"/>
      <c r="Q84" s="71" t="s">
        <v>67</v>
      </c>
      <c r="R84" s="43"/>
      <c r="S84" s="43"/>
      <c r="T84" s="43"/>
      <c r="V84" s="43"/>
      <c r="W84" s="43"/>
      <c r="X84" s="43"/>
      <c r="Y84" s="43"/>
      <c r="AA84" s="43"/>
      <c r="AB84" s="43"/>
      <c r="AC84" s="43"/>
      <c r="AD84" s="43"/>
      <c r="AF84" s="43"/>
      <c r="AG84" s="43"/>
      <c r="AH84" s="43"/>
      <c r="AI84" s="43"/>
      <c r="AK84" s="43"/>
      <c r="AL84" s="43"/>
      <c r="AM84" s="43"/>
      <c r="AN84" s="43"/>
      <c r="AP84" s="43"/>
      <c r="AQ84" s="43"/>
      <c r="AR84" s="43"/>
      <c r="AS84" s="43"/>
      <c r="AU84" s="43"/>
      <c r="AV84" s="43"/>
      <c r="AW84" s="43"/>
      <c r="AX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c r="IC84" s="43"/>
      <c r="ID84" s="43"/>
      <c r="IE84" s="43"/>
      <c r="IF84" s="43"/>
      <c r="IG84" s="43"/>
      <c r="IH84" s="43"/>
      <c r="II84" s="43"/>
      <c r="IJ84" s="43"/>
      <c r="IK84" s="43"/>
      <c r="IL84" s="43"/>
      <c r="IM84" s="43"/>
      <c r="IN84" s="43"/>
      <c r="IO84" s="43"/>
      <c r="IP84" s="43"/>
      <c r="IQ84" s="43"/>
      <c r="IR84" s="43"/>
      <c r="IS84" s="43"/>
      <c r="IT84" s="43"/>
      <c r="IU84" s="43"/>
    </row>
    <row r="85" spans="1:16" ht="12.75">
      <c r="A85" s="124" t="s">
        <v>66</v>
      </c>
      <c r="B85" s="124"/>
      <c r="C85" s="124"/>
      <c r="D85" s="124"/>
      <c r="E85" s="124"/>
      <c r="F85" s="124"/>
      <c r="G85" s="124"/>
      <c r="H85" s="124"/>
      <c r="I85" s="124"/>
      <c r="J85" s="124"/>
      <c r="K85" s="124"/>
      <c r="L85" s="124"/>
      <c r="M85" s="124"/>
      <c r="N85" s="124"/>
      <c r="O85" s="124"/>
      <c r="P85" s="124"/>
    </row>
    <row r="148" ht="9.75" customHeight="1"/>
  </sheetData>
  <mergeCells count="72">
    <mergeCell ref="A4:I4"/>
    <mergeCell ref="A1:I1"/>
    <mergeCell ref="A84:P84"/>
    <mergeCell ref="A65:E65"/>
    <mergeCell ref="A66:E66"/>
    <mergeCell ref="A70:E70"/>
    <mergeCell ref="A69:E69"/>
    <mergeCell ref="A68:E68"/>
    <mergeCell ref="A77:E77"/>
    <mergeCell ref="A80:E80"/>
    <mergeCell ref="A74:E74"/>
    <mergeCell ref="A73:E73"/>
    <mergeCell ref="A21:E21"/>
    <mergeCell ref="A26:E26"/>
    <mergeCell ref="A41:E41"/>
    <mergeCell ref="A42:E42"/>
    <mergeCell ref="A27:E27"/>
    <mergeCell ref="A20:E20"/>
    <mergeCell ref="A34:E34"/>
    <mergeCell ref="A23:E23"/>
    <mergeCell ref="A24:E24"/>
    <mergeCell ref="A25:E25"/>
    <mergeCell ref="A32:E32"/>
    <mergeCell ref="A33:E33"/>
    <mergeCell ref="A28:E28"/>
    <mergeCell ref="A30:E30"/>
    <mergeCell ref="A22:E22"/>
    <mergeCell ref="A44:E44"/>
    <mergeCell ref="A60:E60"/>
    <mergeCell ref="A29:E29"/>
    <mergeCell ref="A37:E37"/>
    <mergeCell ref="A36:E36"/>
    <mergeCell ref="A31:E31"/>
    <mergeCell ref="A38:E38"/>
    <mergeCell ref="A78:E78"/>
    <mergeCell ref="A76:E76"/>
    <mergeCell ref="A72:E72"/>
    <mergeCell ref="A71:E71"/>
    <mergeCell ref="G5:I6"/>
    <mergeCell ref="J5:J6"/>
    <mergeCell ref="K5:M6"/>
    <mergeCell ref="N5:P6"/>
    <mergeCell ref="A85:P85"/>
    <mergeCell ref="A83:E83"/>
    <mergeCell ref="A64:E64"/>
    <mergeCell ref="A19:E19"/>
    <mergeCell ref="A35:E35"/>
    <mergeCell ref="A63:E63"/>
    <mergeCell ref="A75:E75"/>
    <mergeCell ref="A61:E61"/>
    <mergeCell ref="A67:E67"/>
    <mergeCell ref="A79:E79"/>
    <mergeCell ref="A82:E82"/>
    <mergeCell ref="A81:E81"/>
    <mergeCell ref="A15:E15"/>
    <mergeCell ref="A17:E17"/>
    <mergeCell ref="A16:E16"/>
    <mergeCell ref="A18:E18"/>
    <mergeCell ref="A39:E39"/>
    <mergeCell ref="A40:E40"/>
    <mergeCell ref="A43:E43"/>
    <mergeCell ref="A62:E62"/>
    <mergeCell ref="A2:I2"/>
    <mergeCell ref="A3:I3"/>
    <mergeCell ref="A14:E14"/>
    <mergeCell ref="A10:E10"/>
    <mergeCell ref="A8:E8"/>
    <mergeCell ref="A5:E7"/>
    <mergeCell ref="A12:E12"/>
    <mergeCell ref="A13:E13"/>
    <mergeCell ref="A9:E9"/>
    <mergeCell ref="A11:E11"/>
  </mergeCells>
  <printOptions horizontalCentered="1"/>
  <pageMargins left="0.75" right="0.75" top="0.75" bottom="0.5" header="0.5" footer="0.5"/>
  <pageSetup horizontalDpi="600" verticalDpi="600" orientation="landscape" scale="92" r:id="rId3"/>
  <colBreaks count="1" manualBreakCount="1">
    <brk id="16" max="65535" man="1"/>
  </colBreaks>
  <legacyDrawing r:id="rId2"/>
</worksheet>
</file>

<file path=xl/worksheets/sheet2.xml><?xml version="1.0" encoding="utf-8"?>
<worksheet xmlns="http://schemas.openxmlformats.org/spreadsheetml/2006/main" xmlns:r="http://schemas.openxmlformats.org/officeDocument/2006/relationships">
  <sheetPr codeName="Sheet2"/>
  <dimension ref="A1:IV105"/>
  <sheetViews>
    <sheetView zoomScale="75" zoomScaleNormal="75" zoomScaleSheetLayoutView="75" workbookViewId="0" topLeftCell="A1">
      <selection activeCell="A1" sqref="A1:AD1"/>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9.57421875" style="2" customWidth="1"/>
    <col min="29" max="29" width="1.8515625" style="2" customWidth="1"/>
    <col min="30" max="30" width="13.00390625" style="2" customWidth="1"/>
    <col min="31" max="31" width="3.421875" style="2" customWidth="1"/>
    <col min="32" max="16384" width="8.421875" style="2" customWidth="1"/>
  </cols>
  <sheetData>
    <row r="1" spans="1:32" ht="18">
      <c r="A1" s="201" t="str">
        <f>+'Component Consolidate Acct Sum '!A2:P2</f>
        <v>NATIONAL SECURITY DIVISION</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3"/>
      <c r="AF1" s="72" t="s">
        <v>67</v>
      </c>
    </row>
    <row r="2" spans="1:32" ht="18">
      <c r="A2" s="204" t="s">
        <v>13</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6"/>
      <c r="AF2" s="72" t="s">
        <v>67</v>
      </c>
    </row>
    <row r="3" spans="1:32" ht="18">
      <c r="A3" s="207" t="s">
        <v>2</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9"/>
      <c r="AF3" s="72" t="s">
        <v>67</v>
      </c>
    </row>
    <row r="4" spans="1:30" ht="15">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5"/>
    </row>
    <row r="5" spans="1:30" ht="15">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5"/>
    </row>
    <row r="6" spans="1:30" ht="15">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5"/>
    </row>
    <row r="7" spans="1:32" ht="42.75" customHeight="1">
      <c r="A7" s="163"/>
      <c r="B7" s="164"/>
      <c r="C7" s="164"/>
      <c r="D7" s="164"/>
      <c r="E7" s="164"/>
      <c r="F7" s="165"/>
      <c r="H7" s="221" t="s">
        <v>29</v>
      </c>
      <c r="I7" s="222"/>
      <c r="J7" s="222"/>
      <c r="K7" s="222"/>
      <c r="L7" s="223"/>
      <c r="N7" s="218" t="s">
        <v>27</v>
      </c>
      <c r="O7" s="224"/>
      <c r="P7" s="224"/>
      <c r="Q7" s="224"/>
      <c r="R7" s="225"/>
      <c r="T7" s="218" t="s">
        <v>28</v>
      </c>
      <c r="U7" s="224"/>
      <c r="V7" s="224"/>
      <c r="W7" s="224"/>
      <c r="X7" s="225"/>
      <c r="Z7" s="218" t="s">
        <v>24</v>
      </c>
      <c r="AA7" s="219"/>
      <c r="AB7" s="219"/>
      <c r="AC7" s="219"/>
      <c r="AD7" s="220"/>
      <c r="AF7" s="72" t="s">
        <v>67</v>
      </c>
    </row>
    <row r="8" spans="1:32" ht="15">
      <c r="A8" s="192"/>
      <c r="B8" s="193"/>
      <c r="C8" s="193"/>
      <c r="D8" s="193"/>
      <c r="E8" s="193"/>
      <c r="F8" s="194"/>
      <c r="H8" s="22"/>
      <c r="N8" s="22"/>
      <c r="T8" s="22"/>
      <c r="Z8" s="22"/>
      <c r="AF8" s="72"/>
    </row>
    <row r="9" spans="1:32" ht="15">
      <c r="A9" s="198" t="s">
        <v>8</v>
      </c>
      <c r="B9" s="199"/>
      <c r="C9" s="199"/>
      <c r="D9" s="199"/>
      <c r="E9" s="199"/>
      <c r="F9" s="200"/>
      <c r="H9" s="74" t="s">
        <v>69</v>
      </c>
      <c r="J9" s="21" t="s">
        <v>9</v>
      </c>
      <c r="L9" s="21" t="s">
        <v>7</v>
      </c>
      <c r="N9" s="74" t="s">
        <v>69</v>
      </c>
      <c r="P9" s="21" t="s">
        <v>9</v>
      </c>
      <c r="R9" s="21" t="s">
        <v>7</v>
      </c>
      <c r="T9" s="74" t="s">
        <v>69</v>
      </c>
      <c r="V9" s="21" t="s">
        <v>9</v>
      </c>
      <c r="X9" s="21" t="s">
        <v>7</v>
      </c>
      <c r="Z9" s="74" t="s">
        <v>69</v>
      </c>
      <c r="AB9" s="21" t="s">
        <v>9</v>
      </c>
      <c r="AD9" s="21" t="s">
        <v>7</v>
      </c>
      <c r="AF9" s="72" t="s">
        <v>67</v>
      </c>
    </row>
    <row r="10" spans="1:30" ht="15">
      <c r="A10" s="198"/>
      <c r="B10" s="199"/>
      <c r="C10" s="199"/>
      <c r="D10" s="199"/>
      <c r="E10" s="199"/>
      <c r="F10" s="200"/>
      <c r="H10" s="102"/>
      <c r="J10" s="102"/>
      <c r="L10" s="102"/>
      <c r="N10" s="102"/>
      <c r="P10" s="102"/>
      <c r="R10" s="102"/>
      <c r="T10" s="102"/>
      <c r="V10" s="102"/>
      <c r="X10" s="102"/>
      <c r="Z10" s="102"/>
      <c r="AB10" s="102"/>
      <c r="AD10" s="102"/>
    </row>
    <row r="11" spans="1:32" ht="15">
      <c r="A11" s="2" t="s">
        <v>3</v>
      </c>
      <c r="B11" s="195" t="s">
        <v>85</v>
      </c>
      <c r="C11" s="196"/>
      <c r="D11" s="196"/>
      <c r="E11" s="196"/>
      <c r="F11" s="197"/>
      <c r="G11" s="98" t="s">
        <v>1</v>
      </c>
      <c r="H11" s="108">
        <v>346</v>
      </c>
      <c r="I11" s="99" t="s">
        <v>1</v>
      </c>
      <c r="J11" s="108">
        <v>308</v>
      </c>
      <c r="K11" s="100"/>
      <c r="L11" s="109">
        <v>73373</v>
      </c>
      <c r="M11" s="100"/>
      <c r="N11" s="108">
        <v>346</v>
      </c>
      <c r="O11" s="100"/>
      <c r="P11" s="108">
        <v>346</v>
      </c>
      <c r="Q11" s="100"/>
      <c r="R11" s="110">
        <v>83789</v>
      </c>
      <c r="S11" s="100"/>
      <c r="T11" s="108">
        <v>346</v>
      </c>
      <c r="U11" s="100"/>
      <c r="V11" s="108">
        <v>346</v>
      </c>
      <c r="W11" s="100"/>
      <c r="X11" s="109">
        <v>83789</v>
      </c>
      <c r="Y11" s="100"/>
      <c r="Z11" s="108">
        <f>T11-N11</f>
        <v>0</v>
      </c>
      <c r="AA11" s="100"/>
      <c r="AB11" s="108">
        <f>V11-P11</f>
        <v>0</v>
      </c>
      <c r="AC11" s="100"/>
      <c r="AD11" s="109">
        <f>X11-R11</f>
        <v>0</v>
      </c>
      <c r="AE11" s="101"/>
      <c r="AF11" s="72" t="s">
        <v>67</v>
      </c>
    </row>
    <row r="12" spans="1:30" ht="15" hidden="1">
      <c r="A12" s="198"/>
      <c r="B12" s="199"/>
      <c r="C12" s="199"/>
      <c r="D12" s="199"/>
      <c r="E12" s="199"/>
      <c r="F12" s="200"/>
      <c r="H12" s="103"/>
      <c r="J12" s="103"/>
      <c r="L12" s="103"/>
      <c r="N12" s="103"/>
      <c r="P12" s="103"/>
      <c r="R12" s="103"/>
      <c r="T12" s="103"/>
      <c r="V12" s="103"/>
      <c r="X12" s="103"/>
      <c r="Z12" s="103"/>
      <c r="AB12" s="103"/>
      <c r="AD12" s="103"/>
    </row>
    <row r="13" spans="1:32" ht="15" hidden="1">
      <c r="A13" s="2" t="s">
        <v>4</v>
      </c>
      <c r="B13" s="195"/>
      <c r="C13" s="196"/>
      <c r="D13" s="196"/>
      <c r="E13" s="196"/>
      <c r="F13" s="197"/>
      <c r="G13" s="2" t="s">
        <v>1</v>
      </c>
      <c r="H13" s="2">
        <v>0</v>
      </c>
      <c r="J13" s="2">
        <v>0</v>
      </c>
      <c r="L13" s="2">
        <v>0</v>
      </c>
      <c r="N13" s="2">
        <v>0</v>
      </c>
      <c r="P13" s="2">
        <v>0</v>
      </c>
      <c r="R13" s="2">
        <v>0</v>
      </c>
      <c r="T13" s="2">
        <v>0</v>
      </c>
      <c r="U13" s="2" t="s">
        <v>1</v>
      </c>
      <c r="V13" s="2">
        <v>0</v>
      </c>
      <c r="X13" s="2">
        <v>0</v>
      </c>
      <c r="Z13" s="2">
        <f>T13-N13</f>
        <v>0</v>
      </c>
      <c r="AB13" s="2">
        <f>V13-P13</f>
        <v>0</v>
      </c>
      <c r="AD13" s="2">
        <f>X13-R13</f>
        <v>0</v>
      </c>
      <c r="AF13" s="72" t="s">
        <v>67</v>
      </c>
    </row>
    <row r="14" spans="1:7" ht="15" hidden="1">
      <c r="A14" s="192"/>
      <c r="B14" s="193"/>
      <c r="C14" s="193"/>
      <c r="D14" s="193"/>
      <c r="E14" s="193"/>
      <c r="F14" s="194"/>
      <c r="G14" s="2" t="s">
        <v>1</v>
      </c>
    </row>
    <row r="15" spans="1:32" ht="15" hidden="1">
      <c r="A15" s="2" t="s">
        <v>5</v>
      </c>
      <c r="B15" s="195"/>
      <c r="C15" s="196"/>
      <c r="D15" s="196"/>
      <c r="E15" s="196"/>
      <c r="F15" s="197"/>
      <c r="G15" s="2" t="s">
        <v>1</v>
      </c>
      <c r="H15" s="2">
        <v>0</v>
      </c>
      <c r="J15" s="2">
        <v>0</v>
      </c>
      <c r="L15" s="2">
        <v>0</v>
      </c>
      <c r="N15" s="2">
        <v>0</v>
      </c>
      <c r="P15" s="2">
        <v>0</v>
      </c>
      <c r="R15" s="2">
        <v>0</v>
      </c>
      <c r="T15" s="2">
        <v>0</v>
      </c>
      <c r="V15" s="2">
        <v>0</v>
      </c>
      <c r="X15" s="2">
        <v>0</v>
      </c>
      <c r="Z15" s="2">
        <f>T15-N15</f>
        <v>0</v>
      </c>
      <c r="AB15" s="2">
        <f>V15-P15</f>
        <v>0</v>
      </c>
      <c r="AD15" s="2">
        <f>X15-R15</f>
        <v>0</v>
      </c>
      <c r="AF15" s="72" t="s">
        <v>67</v>
      </c>
    </row>
    <row r="16" spans="1:6" ht="15" hidden="1">
      <c r="A16" s="192"/>
      <c r="B16" s="193"/>
      <c r="C16" s="193"/>
      <c r="D16" s="193"/>
      <c r="E16" s="193"/>
      <c r="F16" s="194"/>
    </row>
    <row r="17" spans="1:32" ht="15" hidden="1">
      <c r="A17" s="2" t="s">
        <v>6</v>
      </c>
      <c r="B17" s="195"/>
      <c r="C17" s="196"/>
      <c r="D17" s="196"/>
      <c r="E17" s="196"/>
      <c r="F17" s="197"/>
      <c r="G17" s="2" t="s">
        <v>1</v>
      </c>
      <c r="H17" s="9">
        <v>0</v>
      </c>
      <c r="I17" s="17" t="s">
        <v>1</v>
      </c>
      <c r="J17" s="9">
        <v>0</v>
      </c>
      <c r="L17" s="9">
        <v>0</v>
      </c>
      <c r="N17" s="9">
        <v>0</v>
      </c>
      <c r="P17" s="9">
        <v>0</v>
      </c>
      <c r="R17" s="9">
        <v>0</v>
      </c>
      <c r="T17" s="9">
        <v>0</v>
      </c>
      <c r="V17" s="9">
        <v>0</v>
      </c>
      <c r="X17" s="9">
        <v>0</v>
      </c>
      <c r="Z17" s="9">
        <f>T17-N17</f>
        <v>0</v>
      </c>
      <c r="AB17" s="9">
        <f>V17-P17</f>
        <v>0</v>
      </c>
      <c r="AD17" s="9">
        <f>X17-R17</f>
        <v>0</v>
      </c>
      <c r="AF17" s="72" t="s">
        <v>67</v>
      </c>
    </row>
    <row r="18" spans="1:30" ht="15">
      <c r="A18" s="192"/>
      <c r="B18" s="193"/>
      <c r="C18" s="193"/>
      <c r="D18" s="193"/>
      <c r="E18" s="193"/>
      <c r="F18" s="194"/>
      <c r="AD18" s="7"/>
    </row>
    <row r="19" spans="2:32" ht="16.5" customHeight="1" hidden="1">
      <c r="B19" s="195" t="s">
        <v>52</v>
      </c>
      <c r="C19" s="196"/>
      <c r="D19" s="196"/>
      <c r="E19" s="196"/>
      <c r="F19" s="197"/>
      <c r="G19" s="2" t="s">
        <v>1</v>
      </c>
      <c r="H19" s="2">
        <f>SUM(H11:H17)</f>
        <v>346</v>
      </c>
      <c r="J19" s="2">
        <f>SUM(J11:J17)</f>
        <v>308</v>
      </c>
      <c r="L19" s="2">
        <f>SUM(L11:L17)</f>
        <v>73373</v>
      </c>
      <c r="M19" s="7"/>
      <c r="N19" s="2">
        <f>SUM(N11:N17)</f>
        <v>346</v>
      </c>
      <c r="O19" s="7"/>
      <c r="P19" s="2">
        <f>SUM(P11:P17)</f>
        <v>346</v>
      </c>
      <c r="Q19" s="7"/>
      <c r="R19" s="2">
        <f>SUM(R11:R17)</f>
        <v>83789</v>
      </c>
      <c r="S19" s="7"/>
      <c r="T19" s="2">
        <f>SUM(T11:T17)</f>
        <v>346</v>
      </c>
      <c r="U19" s="7"/>
      <c r="V19" s="2">
        <f>SUM(V11:V17)</f>
        <v>346</v>
      </c>
      <c r="W19" s="7"/>
      <c r="X19" s="2">
        <f>SUM(X11:X17)</f>
        <v>83789</v>
      </c>
      <c r="Y19" s="7"/>
      <c r="Z19" s="2">
        <f>SUM(Z11:Z17)</f>
        <v>0</v>
      </c>
      <c r="AB19" s="2">
        <f>SUM(AB11:AB17)</f>
        <v>0</v>
      </c>
      <c r="AC19" s="7"/>
      <c r="AD19" s="2">
        <f>SUM(AD11:AD17)</f>
        <v>0</v>
      </c>
      <c r="AF19" s="72" t="s">
        <v>67</v>
      </c>
    </row>
    <row r="20" spans="1:29" ht="15" hidden="1">
      <c r="A20" s="192"/>
      <c r="B20" s="193"/>
      <c r="C20" s="193"/>
      <c r="D20" s="193"/>
      <c r="E20" s="193"/>
      <c r="F20" s="194"/>
      <c r="M20" s="7"/>
      <c r="O20" s="7"/>
      <c r="Q20" s="7"/>
      <c r="S20" s="7"/>
      <c r="U20" s="7"/>
      <c r="W20" s="7"/>
      <c r="Y20" s="7"/>
      <c r="AC20" s="7"/>
    </row>
    <row r="21" spans="2:32" ht="15" hidden="1">
      <c r="B21" s="192" t="s">
        <v>12</v>
      </c>
      <c r="C21" s="193"/>
      <c r="D21" s="193"/>
      <c r="E21" s="193"/>
      <c r="F21" s="194"/>
      <c r="H21" s="30">
        <v>0</v>
      </c>
      <c r="I21" s="31"/>
      <c r="J21" s="32">
        <v>0</v>
      </c>
      <c r="K21" s="31"/>
      <c r="L21" s="30">
        <v>0</v>
      </c>
      <c r="M21" s="33"/>
      <c r="N21" s="30">
        <v>0</v>
      </c>
      <c r="O21" s="33"/>
      <c r="P21" s="32">
        <v>0</v>
      </c>
      <c r="Q21" s="33"/>
      <c r="R21" s="30">
        <v>0</v>
      </c>
      <c r="S21" s="33"/>
      <c r="T21" s="30">
        <v>0</v>
      </c>
      <c r="U21" s="33"/>
      <c r="V21" s="32">
        <v>0</v>
      </c>
      <c r="W21" s="33"/>
      <c r="X21" s="30">
        <v>0</v>
      </c>
      <c r="Y21" s="33"/>
      <c r="Z21" s="30">
        <v>0</v>
      </c>
      <c r="AA21" s="31"/>
      <c r="AB21" s="32">
        <f>V21-P21</f>
        <v>0</v>
      </c>
      <c r="AC21" s="33"/>
      <c r="AD21" s="30">
        <v>0</v>
      </c>
      <c r="AF21" s="72" t="s">
        <v>67</v>
      </c>
    </row>
    <row r="22" spans="1:30" ht="15" hidden="1">
      <c r="A22" s="192"/>
      <c r="B22" s="193"/>
      <c r="C22" s="193"/>
      <c r="D22" s="193"/>
      <c r="E22" s="193"/>
      <c r="F22" s="194"/>
      <c r="H22" s="106"/>
      <c r="J22" s="106"/>
      <c r="L22" s="106"/>
      <c r="M22" s="7"/>
      <c r="N22" s="106"/>
      <c r="O22" s="7"/>
      <c r="P22" s="106"/>
      <c r="Q22" s="7"/>
      <c r="R22" s="106"/>
      <c r="S22" s="7"/>
      <c r="T22" s="106"/>
      <c r="U22" s="7"/>
      <c r="V22" s="106"/>
      <c r="W22" s="7"/>
      <c r="X22" s="106"/>
      <c r="Y22" s="7"/>
      <c r="Z22" s="106"/>
      <c r="AB22" s="106"/>
      <c r="AC22" s="7"/>
      <c r="AD22" s="106"/>
    </row>
    <row r="23" spans="2:32" ht="15">
      <c r="B23" s="192" t="s">
        <v>10</v>
      </c>
      <c r="C23" s="193"/>
      <c r="D23" s="193"/>
      <c r="E23" s="193"/>
      <c r="F23" s="194"/>
      <c r="G23" s="98"/>
      <c r="H23" s="104">
        <f>H19+H21</f>
        <v>346</v>
      </c>
      <c r="I23" s="100"/>
      <c r="J23" s="104">
        <f>J19+J21</f>
        <v>308</v>
      </c>
      <c r="K23" s="100"/>
      <c r="L23" s="104">
        <f>L19+L21</f>
        <v>73373</v>
      </c>
      <c r="M23" s="105"/>
      <c r="N23" s="104">
        <f>N19+N21</f>
        <v>346</v>
      </c>
      <c r="O23" s="105"/>
      <c r="P23" s="104">
        <f>P19+P21</f>
        <v>346</v>
      </c>
      <c r="Q23" s="105"/>
      <c r="R23" s="104">
        <f>R19+R21</f>
        <v>83789</v>
      </c>
      <c r="S23" s="105"/>
      <c r="T23" s="104">
        <f>T19+T21</f>
        <v>346</v>
      </c>
      <c r="U23" s="105"/>
      <c r="V23" s="104">
        <f>V19+V21</f>
        <v>346</v>
      </c>
      <c r="W23" s="105"/>
      <c r="X23" s="104">
        <f>X19+X21</f>
        <v>83789</v>
      </c>
      <c r="Y23" s="105"/>
      <c r="Z23" s="104">
        <f>Z19+Z21</f>
        <v>0</v>
      </c>
      <c r="AA23" s="100"/>
      <c r="AB23" s="104">
        <f>AB19+AB21</f>
        <v>0</v>
      </c>
      <c r="AC23" s="105"/>
      <c r="AD23" s="104">
        <f>AD19+AD21</f>
        <v>0</v>
      </c>
      <c r="AE23" s="101"/>
      <c r="AF23" s="72" t="s">
        <v>67</v>
      </c>
    </row>
    <row r="24" spans="1:30" ht="15">
      <c r="A24" s="163"/>
      <c r="B24" s="164"/>
      <c r="C24" s="164"/>
      <c r="D24" s="164"/>
      <c r="E24" s="164"/>
      <c r="F24" s="165"/>
      <c r="H24" s="107"/>
      <c r="J24" s="107"/>
      <c r="L24" s="107"/>
      <c r="M24" s="7"/>
      <c r="N24" s="107"/>
      <c r="O24" s="7"/>
      <c r="P24" s="107"/>
      <c r="Q24" s="7"/>
      <c r="R24" s="107"/>
      <c r="S24" s="7"/>
      <c r="T24" s="107"/>
      <c r="U24" s="7"/>
      <c r="V24" s="107"/>
      <c r="W24" s="7"/>
      <c r="X24" s="107"/>
      <c r="Y24" s="7"/>
      <c r="Z24" s="107"/>
      <c r="AB24" s="107"/>
      <c r="AC24" s="7"/>
      <c r="AD24" s="107"/>
    </row>
    <row r="25" spans="1:6" ht="15">
      <c r="A25" s="163"/>
      <c r="B25" s="164"/>
      <c r="C25" s="164"/>
      <c r="D25" s="164"/>
      <c r="E25" s="164"/>
      <c r="F25" s="165"/>
    </row>
    <row r="26" spans="2:32" ht="15" customHeight="1" hidden="1">
      <c r="B26" s="183" t="s">
        <v>86</v>
      </c>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5"/>
      <c r="AF26" s="72" t="s">
        <v>67</v>
      </c>
    </row>
    <row r="27" spans="2:30" ht="15" customHeight="1" hidden="1">
      <c r="B27" s="186"/>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8"/>
    </row>
    <row r="28" spans="2:30" ht="15" customHeight="1" hidden="1">
      <c r="B28" s="186"/>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8"/>
    </row>
    <row r="29" spans="2:30" ht="15" customHeight="1" hidden="1">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8"/>
    </row>
    <row r="30" spans="2:30" ht="15" customHeight="1" hidden="1">
      <c r="B30" s="186"/>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8"/>
    </row>
    <row r="31" spans="2:30" ht="9.75" customHeight="1" hidden="1">
      <c r="B31" s="186"/>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8"/>
    </row>
    <row r="32" spans="2:30" ht="18" hidden="1">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5"/>
    </row>
    <row r="33" spans="1:30" ht="15" hidden="1">
      <c r="A33" s="15"/>
      <c r="B33" s="73"/>
      <c r="C33" s="6"/>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8.75" customHeight="1" hidden="1">
      <c r="A34" s="189" t="s">
        <v>25</v>
      </c>
      <c r="B34" s="190"/>
      <c r="C34" s="190"/>
      <c r="D34" s="190"/>
      <c r="E34" s="190"/>
      <c r="F34" s="191"/>
      <c r="G34" s="5"/>
      <c r="H34" s="5"/>
      <c r="I34" s="5"/>
      <c r="J34" s="5"/>
      <c r="K34" s="5"/>
      <c r="L34" s="5"/>
      <c r="M34" s="5"/>
      <c r="N34" s="5"/>
      <c r="O34" s="5"/>
      <c r="P34" s="5"/>
      <c r="Q34" s="5"/>
      <c r="R34" s="5"/>
      <c r="S34" s="5"/>
      <c r="T34" s="5"/>
      <c r="U34" s="5"/>
      <c r="V34" s="5"/>
      <c r="W34" s="5"/>
      <c r="X34" s="5"/>
      <c r="Y34" s="5"/>
      <c r="Z34" s="5"/>
      <c r="AA34" s="5"/>
      <c r="AB34" s="5"/>
      <c r="AC34" s="5"/>
      <c r="AD34" s="5"/>
    </row>
    <row r="35" spans="1:256" ht="20.25" hidden="1">
      <c r="A35" s="172" t="s">
        <v>26</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4"/>
      <c r="AE35" s="3"/>
      <c r="AF35" s="72" t="s">
        <v>67</v>
      </c>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hidden="1">
      <c r="A36" s="175" t="s">
        <v>13</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7"/>
      <c r="AE36" s="3"/>
      <c r="AF36" s="72" t="s">
        <v>67</v>
      </c>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hidden="1">
      <c r="A37" s="148" t="s">
        <v>2</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50"/>
      <c r="AE37" s="3"/>
      <c r="AF37" s="72" t="s">
        <v>67</v>
      </c>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hidden="1">
      <c r="A38" s="148"/>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50"/>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hidden="1">
      <c r="A39" s="163"/>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5"/>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hidden="1">
      <c r="A40" s="166" t="s">
        <v>23</v>
      </c>
      <c r="B40" s="167"/>
      <c r="C40" s="167"/>
      <c r="D40" s="167"/>
      <c r="E40" s="167"/>
      <c r="F40" s="167"/>
      <c r="G40" s="167"/>
      <c r="H40" s="167"/>
      <c r="I40" s="167"/>
      <c r="J40" s="167"/>
      <c r="K40" s="167"/>
      <c r="L40" s="167"/>
      <c r="M40" s="167"/>
      <c r="N40" s="167"/>
      <c r="O40" s="167"/>
      <c r="P40" s="167"/>
      <c r="Q40" s="167"/>
      <c r="R40" s="167"/>
      <c r="S40" s="167"/>
      <c r="T40" s="167"/>
      <c r="U40" s="167"/>
      <c r="V40" s="167"/>
      <c r="W40" s="167"/>
      <c r="X40" s="168"/>
      <c r="Y40" s="1"/>
      <c r="Z40" s="75" t="s">
        <v>70</v>
      </c>
      <c r="AA40" s="11"/>
      <c r="AB40" s="12" t="s">
        <v>9</v>
      </c>
      <c r="AC40" s="1"/>
      <c r="AD40" s="14" t="s">
        <v>7</v>
      </c>
      <c r="AE40" s="3"/>
      <c r="AF40" s="72" t="s">
        <v>67</v>
      </c>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hidden="1">
      <c r="A41" s="148"/>
      <c r="B41" s="149"/>
      <c r="C41" s="149"/>
      <c r="D41" s="149"/>
      <c r="E41" s="149"/>
      <c r="F41" s="149"/>
      <c r="G41" s="149"/>
      <c r="H41" s="149"/>
      <c r="I41" s="149"/>
      <c r="J41" s="149"/>
      <c r="K41" s="149"/>
      <c r="L41" s="149"/>
      <c r="M41" s="149"/>
      <c r="N41" s="149"/>
      <c r="O41" s="149"/>
      <c r="P41" s="149"/>
      <c r="Q41" s="149"/>
      <c r="R41" s="149"/>
      <c r="S41" s="149"/>
      <c r="T41" s="149"/>
      <c r="U41" s="149"/>
      <c r="V41" s="149"/>
      <c r="W41" s="149"/>
      <c r="X41" s="150"/>
      <c r="Y41" s="1"/>
      <c r="Z41" s="1"/>
      <c r="AA41" s="1"/>
      <c r="AB41" s="1"/>
      <c r="AC41" s="1"/>
      <c r="AD41" s="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hidden="1">
      <c r="A42" s="169" t="s">
        <v>50</v>
      </c>
      <c r="B42" s="170"/>
      <c r="C42" s="170"/>
      <c r="D42" s="170"/>
      <c r="E42" s="170"/>
      <c r="F42" s="170"/>
      <c r="G42" s="170"/>
      <c r="H42" s="170"/>
      <c r="I42" s="170"/>
      <c r="J42" s="170"/>
      <c r="K42" s="170"/>
      <c r="L42" s="170"/>
      <c r="M42" s="170"/>
      <c r="N42" s="170"/>
      <c r="O42" s="170"/>
      <c r="P42" s="170"/>
      <c r="Q42" s="170"/>
      <c r="R42" s="170"/>
      <c r="S42" s="170"/>
      <c r="T42" s="170"/>
      <c r="U42" s="170"/>
      <c r="V42" s="170"/>
      <c r="W42" s="170"/>
      <c r="X42" s="171"/>
      <c r="Y42" s="1"/>
      <c r="Z42" s="1">
        <v>0</v>
      </c>
      <c r="AA42" s="1"/>
      <c r="AB42" s="1">
        <v>0</v>
      </c>
      <c r="AC42" s="1"/>
      <c r="AD42" s="8">
        <v>26317</v>
      </c>
      <c r="AE42" s="3"/>
      <c r="AF42" s="72" t="s">
        <v>67</v>
      </c>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hidden="1">
      <c r="A43" s="148"/>
      <c r="B43" s="149"/>
      <c r="C43" s="149"/>
      <c r="D43" s="149"/>
      <c r="E43" s="149"/>
      <c r="F43" s="149"/>
      <c r="G43" s="149"/>
      <c r="H43" s="149"/>
      <c r="I43" s="149"/>
      <c r="J43" s="149"/>
      <c r="K43" s="149"/>
      <c r="L43" s="149"/>
      <c r="M43" s="149"/>
      <c r="N43" s="149"/>
      <c r="O43" s="149"/>
      <c r="P43" s="149"/>
      <c r="Q43" s="149"/>
      <c r="R43" s="149"/>
      <c r="S43" s="149"/>
      <c r="T43" s="149"/>
      <c r="U43" s="149"/>
      <c r="V43" s="149"/>
      <c r="W43" s="149"/>
      <c r="X43" s="150"/>
      <c r="Y43" s="1"/>
      <c r="Z43" s="1"/>
      <c r="AA43" s="1"/>
      <c r="AB43" s="1"/>
      <c r="AC43" s="1"/>
      <c r="AD43" s="8"/>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04.25" customHeight="1" hidden="1">
      <c r="A44" s="178" t="s">
        <v>33</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54"/>
      <c r="Z44" s="1"/>
      <c r="AA44" s="1"/>
      <c r="AB44" s="1"/>
      <c r="AC44" s="1"/>
      <c r="AD44" s="8"/>
      <c r="AE44" s="3"/>
      <c r="AF44" s="72" t="s">
        <v>67</v>
      </c>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hidden="1">
      <c r="A45" s="180"/>
      <c r="B45" s="181"/>
      <c r="C45" s="181"/>
      <c r="D45" s="181"/>
      <c r="E45" s="181"/>
      <c r="F45" s="181"/>
      <c r="G45" s="181"/>
      <c r="H45" s="181"/>
      <c r="I45" s="181"/>
      <c r="J45" s="181"/>
      <c r="K45" s="181"/>
      <c r="L45" s="181"/>
      <c r="M45" s="181"/>
      <c r="N45" s="181"/>
      <c r="O45" s="181"/>
      <c r="P45" s="181"/>
      <c r="Q45" s="181"/>
      <c r="R45" s="181"/>
      <c r="S45" s="181"/>
      <c r="T45" s="181"/>
      <c r="U45" s="181"/>
      <c r="V45" s="181"/>
      <c r="W45" s="181"/>
      <c r="X45" s="182"/>
      <c r="Y45" s="1"/>
      <c r="Z45" s="1"/>
      <c r="AA45" s="1"/>
      <c r="AB45" s="1"/>
      <c r="AC45" s="1"/>
      <c r="AD45" s="8"/>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9.5" customHeight="1" hidden="1">
      <c r="A46" s="169" t="s">
        <v>48</v>
      </c>
      <c r="B46" s="170"/>
      <c r="C46" s="170"/>
      <c r="D46" s="170"/>
      <c r="E46" s="170"/>
      <c r="F46" s="170"/>
      <c r="G46" s="170"/>
      <c r="H46" s="170"/>
      <c r="I46" s="170"/>
      <c r="J46" s="170"/>
      <c r="K46" s="170"/>
      <c r="L46" s="170"/>
      <c r="M46" s="170"/>
      <c r="N46" s="170"/>
      <c r="O46" s="170"/>
      <c r="P46" s="170"/>
      <c r="Q46" s="170"/>
      <c r="R46" s="170"/>
      <c r="S46" s="170"/>
      <c r="T46" s="170"/>
      <c r="U46" s="170"/>
      <c r="V46" s="170"/>
      <c r="W46" s="170"/>
      <c r="X46" s="171"/>
      <c r="Y46" s="1"/>
      <c r="Z46" s="1">
        <v>658</v>
      </c>
      <c r="AA46" s="1"/>
      <c r="AB46" s="1">
        <v>329</v>
      </c>
      <c r="AC46" s="1"/>
      <c r="AD46" s="8">
        <v>67420</v>
      </c>
      <c r="AE46" s="3"/>
      <c r="AF46" s="72" t="s">
        <v>67</v>
      </c>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hidden="1">
      <c r="A47" s="148"/>
      <c r="B47" s="149"/>
      <c r="C47" s="149"/>
      <c r="D47" s="149"/>
      <c r="E47" s="149"/>
      <c r="F47" s="149"/>
      <c r="G47" s="149"/>
      <c r="H47" s="149"/>
      <c r="I47" s="149"/>
      <c r="J47" s="149"/>
      <c r="K47" s="149"/>
      <c r="L47" s="149"/>
      <c r="M47" s="149"/>
      <c r="N47" s="149"/>
      <c r="O47" s="149"/>
      <c r="P47" s="149"/>
      <c r="Q47" s="149"/>
      <c r="R47" s="149"/>
      <c r="S47" s="149"/>
      <c r="T47" s="149"/>
      <c r="U47" s="149"/>
      <c r="V47" s="149"/>
      <c r="W47" s="149"/>
      <c r="X47" s="150"/>
      <c r="Y47" s="1"/>
      <c r="Z47" s="1"/>
      <c r="AA47" s="1"/>
      <c r="AB47" s="1"/>
      <c r="AC47" s="1"/>
      <c r="AD47" s="8"/>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72.5" customHeight="1" hidden="1">
      <c r="A48" s="178" t="s">
        <v>30</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55"/>
      <c r="Z48" s="1"/>
      <c r="AA48" s="1"/>
      <c r="AB48" s="1"/>
      <c r="AC48" s="1"/>
      <c r="AD48" s="8"/>
      <c r="AE48" s="3"/>
      <c r="AF48" s="72" t="s">
        <v>67</v>
      </c>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hidden="1">
      <c r="A49" s="148"/>
      <c r="B49" s="149"/>
      <c r="C49" s="149"/>
      <c r="D49" s="149"/>
      <c r="E49" s="149"/>
      <c r="F49" s="149"/>
      <c r="G49" s="149"/>
      <c r="H49" s="149"/>
      <c r="I49" s="149"/>
      <c r="J49" s="149"/>
      <c r="K49" s="149"/>
      <c r="L49" s="149"/>
      <c r="M49" s="149"/>
      <c r="N49" s="149"/>
      <c r="O49" s="149"/>
      <c r="P49" s="149"/>
      <c r="Q49" s="149"/>
      <c r="R49" s="149"/>
      <c r="S49" s="149"/>
      <c r="T49" s="149"/>
      <c r="U49" s="149"/>
      <c r="V49" s="149"/>
      <c r="W49" s="149"/>
      <c r="X49" s="150"/>
      <c r="Y49" s="1"/>
      <c r="Z49" s="1"/>
      <c r="AA49" s="1"/>
      <c r="AB49" s="1"/>
      <c r="AC49" s="1"/>
      <c r="AD49" s="8"/>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hidden="1">
      <c r="A50" s="169" t="s">
        <v>49</v>
      </c>
      <c r="B50" s="170"/>
      <c r="C50" s="170"/>
      <c r="D50" s="170"/>
      <c r="E50" s="170"/>
      <c r="F50" s="170"/>
      <c r="G50" s="170"/>
      <c r="H50" s="170"/>
      <c r="I50" s="170"/>
      <c r="J50" s="170"/>
      <c r="K50" s="170"/>
      <c r="L50" s="170"/>
      <c r="M50" s="170"/>
      <c r="N50" s="170"/>
      <c r="O50" s="170"/>
      <c r="P50" s="170"/>
      <c r="Q50" s="170"/>
      <c r="R50" s="170"/>
      <c r="S50" s="170"/>
      <c r="T50" s="170"/>
      <c r="U50" s="170"/>
      <c r="V50" s="170"/>
      <c r="W50" s="170"/>
      <c r="X50" s="171"/>
      <c r="Y50" s="1"/>
      <c r="Z50" s="1">
        <v>791</v>
      </c>
      <c r="AA50" s="1"/>
      <c r="AB50" s="1">
        <v>396</v>
      </c>
      <c r="AC50" s="1"/>
      <c r="AD50" s="8">
        <v>121614</v>
      </c>
      <c r="AE50" s="3"/>
      <c r="AF50" s="72" t="s">
        <v>67</v>
      </c>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hidden="1">
      <c r="A51" s="148" t="s">
        <v>1</v>
      </c>
      <c r="B51" s="149"/>
      <c r="C51" s="149"/>
      <c r="D51" s="149"/>
      <c r="E51" s="149"/>
      <c r="F51" s="149"/>
      <c r="G51" s="149"/>
      <c r="H51" s="149"/>
      <c r="I51" s="149"/>
      <c r="J51" s="149"/>
      <c r="K51" s="149"/>
      <c r="L51" s="149"/>
      <c r="M51" s="149"/>
      <c r="N51" s="149"/>
      <c r="O51" s="149"/>
      <c r="P51" s="149"/>
      <c r="Q51" s="149"/>
      <c r="R51" s="149"/>
      <c r="S51" s="149"/>
      <c r="T51" s="149"/>
      <c r="U51" s="149"/>
      <c r="V51" s="149"/>
      <c r="W51" s="149"/>
      <c r="X51" s="150"/>
      <c r="Y51" s="1"/>
      <c r="Z51" s="1"/>
      <c r="AA51" s="1"/>
      <c r="AB51" s="1"/>
      <c r="AC51" s="1"/>
      <c r="AD51" s="1"/>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25.25" customHeight="1" hidden="1">
      <c r="A52" s="178" t="s">
        <v>34</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54"/>
      <c r="Z52" s="1"/>
      <c r="AA52" s="1"/>
      <c r="AB52" s="1"/>
      <c r="AC52" s="1"/>
      <c r="AD52" s="1"/>
      <c r="AE52" s="3"/>
      <c r="AF52" s="72" t="s">
        <v>67</v>
      </c>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hidden="1">
      <c r="A53" s="1" t="s">
        <v>1</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hidden="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hidden="1">
      <c r="A55" s="189" t="s">
        <v>25</v>
      </c>
      <c r="B55" s="190"/>
      <c r="C55" s="190"/>
      <c r="D55" s="190"/>
      <c r="E55" s="190"/>
      <c r="F55" s="191"/>
      <c r="G55" s="5"/>
      <c r="H55" s="5"/>
      <c r="I55" s="5"/>
      <c r="J55" s="5"/>
      <c r="K55" s="5"/>
      <c r="L55" s="5"/>
      <c r="M55" s="5"/>
      <c r="N55" s="5"/>
      <c r="O55" s="5"/>
      <c r="P55" s="5"/>
      <c r="Q55" s="5"/>
      <c r="R55" s="5"/>
      <c r="S55" s="5"/>
      <c r="T55" s="5"/>
      <c r="U55" s="5"/>
      <c r="V55" s="5"/>
      <c r="W55" s="5"/>
      <c r="X55" s="5"/>
      <c r="Y55" s="5"/>
      <c r="Z55" s="5"/>
      <c r="AA55" s="5"/>
      <c r="AB55" s="5"/>
      <c r="AC55" s="5"/>
      <c r="AD55" s="5"/>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20.25" hidden="1">
      <c r="A56" s="172" t="s">
        <v>26</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4"/>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hidden="1">
      <c r="A57" s="175" t="s">
        <v>13</v>
      </c>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7"/>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hidden="1">
      <c r="A58" s="148" t="s">
        <v>2</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50"/>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hidden="1">
      <c r="A59" s="76"/>
      <c r="B59" s="77"/>
      <c r="C59" s="77"/>
      <c r="D59" s="77"/>
      <c r="E59" s="77"/>
      <c r="F59" s="77"/>
      <c r="G59" s="77"/>
      <c r="H59" s="77"/>
      <c r="I59" s="77"/>
      <c r="J59" s="77"/>
      <c r="K59" s="77"/>
      <c r="L59" s="77"/>
      <c r="M59" s="77"/>
      <c r="N59" s="77"/>
      <c r="O59" s="77"/>
      <c r="P59" s="77"/>
      <c r="Q59" s="77"/>
      <c r="R59" s="77"/>
      <c r="S59" s="77"/>
      <c r="T59" s="77"/>
      <c r="U59" s="77"/>
      <c r="V59" s="77"/>
      <c r="W59" s="77"/>
      <c r="X59" s="78"/>
      <c r="Y59" s="1"/>
      <c r="Z59" s="11"/>
      <c r="AA59" s="11"/>
      <c r="AB59" s="11"/>
      <c r="AC59" s="1"/>
      <c r="AD59" s="1"/>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hidden="1">
      <c r="A60" s="166" t="s">
        <v>23</v>
      </c>
      <c r="B60" s="167"/>
      <c r="C60" s="167"/>
      <c r="D60" s="167"/>
      <c r="E60" s="167"/>
      <c r="F60" s="167"/>
      <c r="G60" s="167"/>
      <c r="H60" s="167"/>
      <c r="I60" s="167"/>
      <c r="J60" s="167"/>
      <c r="K60" s="167"/>
      <c r="L60" s="167"/>
      <c r="M60" s="167"/>
      <c r="N60" s="167"/>
      <c r="O60" s="167"/>
      <c r="P60" s="167"/>
      <c r="Q60" s="167"/>
      <c r="R60" s="167"/>
      <c r="S60" s="167"/>
      <c r="T60" s="167"/>
      <c r="U60" s="167"/>
      <c r="V60" s="167"/>
      <c r="W60" s="167"/>
      <c r="X60" s="168"/>
      <c r="Y60" s="1"/>
      <c r="Z60" s="75" t="s">
        <v>70</v>
      </c>
      <c r="AA60" s="11"/>
      <c r="AB60" s="12" t="s">
        <v>9</v>
      </c>
      <c r="AC60" s="1"/>
      <c r="AD60" s="14" t="s">
        <v>7</v>
      </c>
      <c r="AE60" s="3"/>
      <c r="AF60" s="72" t="s">
        <v>67</v>
      </c>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customHeight="1" hidden="1">
      <c r="A61" s="169" t="s">
        <v>47</v>
      </c>
      <c r="B61" s="170"/>
      <c r="C61" s="170"/>
      <c r="D61" s="170"/>
      <c r="E61" s="170"/>
      <c r="F61" s="170"/>
      <c r="G61" s="170"/>
      <c r="H61" s="170"/>
      <c r="I61" s="170"/>
      <c r="J61" s="170"/>
      <c r="K61" s="170"/>
      <c r="L61" s="170"/>
      <c r="M61" s="170"/>
      <c r="N61" s="170"/>
      <c r="O61" s="170"/>
      <c r="P61" s="170"/>
      <c r="Q61" s="170"/>
      <c r="R61" s="170"/>
      <c r="S61" s="170"/>
      <c r="T61" s="170"/>
      <c r="U61" s="170"/>
      <c r="V61" s="170"/>
      <c r="W61" s="170"/>
      <c r="X61" s="171"/>
      <c r="Y61" s="1"/>
      <c r="Z61" s="1">
        <v>22</v>
      </c>
      <c r="AA61" s="1"/>
      <c r="AB61" s="1">
        <v>11</v>
      </c>
      <c r="AC61" s="1"/>
      <c r="AD61" s="8">
        <v>2690</v>
      </c>
      <c r="AE61" s="3"/>
      <c r="AF61" s="72" t="s">
        <v>67</v>
      </c>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hidden="1">
      <c r="A62" s="148"/>
      <c r="B62" s="149"/>
      <c r="C62" s="149"/>
      <c r="D62" s="149"/>
      <c r="E62" s="149"/>
      <c r="F62" s="149"/>
      <c r="G62" s="149"/>
      <c r="H62" s="149"/>
      <c r="I62" s="149"/>
      <c r="J62" s="149"/>
      <c r="K62" s="149"/>
      <c r="L62" s="149"/>
      <c r="M62" s="149"/>
      <c r="N62" s="149"/>
      <c r="O62" s="149"/>
      <c r="P62" s="149"/>
      <c r="Q62" s="149"/>
      <c r="R62" s="149"/>
      <c r="S62" s="149"/>
      <c r="T62" s="149"/>
      <c r="U62" s="149"/>
      <c r="V62" s="149"/>
      <c r="W62" s="149"/>
      <c r="X62" s="150"/>
      <c r="Y62" s="1"/>
      <c r="Z62" s="1"/>
      <c r="AA62" s="1"/>
      <c r="AB62" s="1"/>
      <c r="AC62" s="1"/>
      <c r="AD62" s="1"/>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s="20" customFormat="1" ht="126.75" customHeight="1" hidden="1">
      <c r="A63" s="213" t="s">
        <v>35</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18"/>
      <c r="Z63" s="18" t="s">
        <v>1</v>
      </c>
      <c r="AA63" s="18"/>
      <c r="AB63" s="18" t="s">
        <v>1</v>
      </c>
      <c r="AC63" s="18"/>
      <c r="AD63" s="18" t="s">
        <v>1</v>
      </c>
      <c r="AE63" s="19"/>
      <c r="AF63" s="72" t="s">
        <v>67</v>
      </c>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row>
    <row r="64" spans="1:256" ht="20.25" hidden="1">
      <c r="A64" s="160"/>
      <c r="B64" s="161"/>
      <c r="C64" s="161"/>
      <c r="D64" s="161"/>
      <c r="E64" s="161"/>
      <c r="F64" s="161"/>
      <c r="G64" s="161"/>
      <c r="H64" s="161"/>
      <c r="I64" s="161"/>
      <c r="J64" s="161"/>
      <c r="K64" s="161"/>
      <c r="L64" s="161"/>
      <c r="M64" s="161"/>
      <c r="N64" s="161"/>
      <c r="O64" s="161"/>
      <c r="P64" s="161"/>
      <c r="Q64" s="161"/>
      <c r="R64" s="161"/>
      <c r="S64" s="161"/>
      <c r="T64" s="161"/>
      <c r="U64" s="161"/>
      <c r="V64" s="161"/>
      <c r="W64" s="161"/>
      <c r="X64" s="162"/>
      <c r="Y64" s="1"/>
      <c r="Z64" s="1"/>
      <c r="AA64" s="1"/>
      <c r="AB64" s="1"/>
      <c r="AC64" s="1"/>
      <c r="AD64" s="1"/>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customHeight="1" hidden="1">
      <c r="A65" s="169" t="s">
        <v>46</v>
      </c>
      <c r="B65" s="170"/>
      <c r="C65" s="170"/>
      <c r="D65" s="170"/>
      <c r="E65" s="170"/>
      <c r="F65" s="170"/>
      <c r="G65" s="170"/>
      <c r="H65" s="170"/>
      <c r="I65" s="170"/>
      <c r="J65" s="170"/>
      <c r="K65" s="170"/>
      <c r="L65" s="170"/>
      <c r="M65" s="170"/>
      <c r="N65" s="170"/>
      <c r="O65" s="170"/>
      <c r="P65" s="170"/>
      <c r="Q65" s="170"/>
      <c r="R65" s="170"/>
      <c r="S65" s="170"/>
      <c r="T65" s="170"/>
      <c r="U65" s="170"/>
      <c r="V65" s="170"/>
      <c r="W65" s="170"/>
      <c r="X65" s="171"/>
      <c r="Y65" s="44"/>
      <c r="Z65" s="1">
        <v>0</v>
      </c>
      <c r="AA65" s="1"/>
      <c r="AB65" s="1">
        <v>0</v>
      </c>
      <c r="AC65" s="1"/>
      <c r="AD65" s="8">
        <v>8000</v>
      </c>
      <c r="AE65" s="3"/>
      <c r="AF65" s="72" t="s">
        <v>67</v>
      </c>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4" ht="15" hidden="1">
      <c r="A66" s="163"/>
      <c r="B66" s="164"/>
      <c r="C66" s="164"/>
      <c r="D66" s="164"/>
      <c r="E66" s="164"/>
      <c r="F66" s="164"/>
      <c r="G66" s="164"/>
      <c r="H66" s="164"/>
      <c r="I66" s="164"/>
      <c r="J66" s="164"/>
      <c r="K66" s="164"/>
      <c r="L66" s="164"/>
      <c r="M66" s="164"/>
      <c r="N66" s="164"/>
      <c r="O66" s="164"/>
      <c r="P66" s="164"/>
      <c r="Q66" s="164"/>
      <c r="R66" s="164"/>
      <c r="S66" s="164"/>
      <c r="T66" s="164"/>
      <c r="U66" s="164"/>
      <c r="V66" s="164"/>
      <c r="W66" s="164"/>
      <c r="X66" s="165"/>
    </row>
    <row r="67" spans="1:256" ht="74.25" customHeight="1" hidden="1">
      <c r="A67" s="210" t="s">
        <v>36</v>
      </c>
      <c r="B67" s="211"/>
      <c r="C67" s="211"/>
      <c r="D67" s="211"/>
      <c r="E67" s="211"/>
      <c r="F67" s="211"/>
      <c r="G67" s="211"/>
      <c r="H67" s="211"/>
      <c r="I67" s="211"/>
      <c r="J67" s="211"/>
      <c r="K67" s="211"/>
      <c r="L67" s="211"/>
      <c r="M67" s="211"/>
      <c r="N67" s="211"/>
      <c r="O67" s="211"/>
      <c r="P67" s="211"/>
      <c r="Q67" s="211"/>
      <c r="R67" s="211"/>
      <c r="S67" s="211"/>
      <c r="T67" s="211"/>
      <c r="U67" s="211"/>
      <c r="V67" s="211"/>
      <c r="W67" s="211"/>
      <c r="X67" s="212"/>
      <c r="Y67" s="45"/>
      <c r="Z67" s="1"/>
      <c r="AA67" s="1"/>
      <c r="AB67" s="1"/>
      <c r="AC67" s="1"/>
      <c r="AD67" s="1"/>
      <c r="AE67" s="3"/>
      <c r="AF67" s="72" t="s">
        <v>67</v>
      </c>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4" ht="15" hidden="1">
      <c r="A68" s="163"/>
      <c r="B68" s="164"/>
      <c r="C68" s="164"/>
      <c r="D68" s="164"/>
      <c r="E68" s="164"/>
      <c r="F68" s="164"/>
      <c r="G68" s="164"/>
      <c r="H68" s="164"/>
      <c r="I68" s="164"/>
      <c r="J68" s="164"/>
      <c r="K68" s="164"/>
      <c r="L68" s="164"/>
      <c r="M68" s="164"/>
      <c r="N68" s="164"/>
      <c r="O68" s="164"/>
      <c r="P68" s="164"/>
      <c r="Q68" s="164"/>
      <c r="R68" s="164"/>
      <c r="S68" s="164"/>
      <c r="T68" s="164"/>
      <c r="U68" s="164"/>
      <c r="V68" s="164"/>
      <c r="W68" s="164"/>
      <c r="X68" s="165"/>
    </row>
    <row r="69" spans="1:256" ht="20.25" customHeight="1" hidden="1">
      <c r="A69" s="169" t="s">
        <v>45</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44"/>
      <c r="Z69" s="1">
        <v>0</v>
      </c>
      <c r="AA69" s="1"/>
      <c r="AB69" s="1">
        <v>0</v>
      </c>
      <c r="AC69" s="1"/>
      <c r="AD69" s="8">
        <v>16808</v>
      </c>
      <c r="AE69" s="3"/>
      <c r="AF69" s="72" t="s">
        <v>67</v>
      </c>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30" ht="18" hidden="1">
      <c r="A70" s="163"/>
      <c r="B70" s="164"/>
      <c r="C70" s="164"/>
      <c r="D70" s="164"/>
      <c r="E70" s="164"/>
      <c r="F70" s="164"/>
      <c r="G70" s="164"/>
      <c r="H70" s="164"/>
      <c r="I70" s="164"/>
      <c r="J70" s="164"/>
      <c r="K70" s="164"/>
      <c r="L70" s="164"/>
      <c r="M70" s="164"/>
      <c r="N70" s="164"/>
      <c r="O70" s="164"/>
      <c r="P70" s="164"/>
      <c r="Q70" s="164"/>
      <c r="R70" s="164"/>
      <c r="S70" s="164"/>
      <c r="T70" s="164"/>
      <c r="U70" s="164"/>
      <c r="V70" s="164"/>
      <c r="W70" s="164"/>
      <c r="X70" s="165"/>
      <c r="AD70" s="8"/>
    </row>
    <row r="71" spans="1:256" ht="74.25" customHeight="1" hidden="1">
      <c r="A71" s="210" t="s">
        <v>37</v>
      </c>
      <c r="B71" s="211"/>
      <c r="C71" s="211"/>
      <c r="D71" s="211"/>
      <c r="E71" s="211"/>
      <c r="F71" s="211"/>
      <c r="G71" s="211"/>
      <c r="H71" s="211"/>
      <c r="I71" s="211"/>
      <c r="J71" s="211"/>
      <c r="K71" s="211"/>
      <c r="L71" s="211"/>
      <c r="M71" s="211"/>
      <c r="N71" s="211"/>
      <c r="O71" s="211"/>
      <c r="P71" s="211"/>
      <c r="Q71" s="211"/>
      <c r="R71" s="211"/>
      <c r="S71" s="211"/>
      <c r="T71" s="211"/>
      <c r="U71" s="211"/>
      <c r="V71" s="211"/>
      <c r="W71" s="211"/>
      <c r="X71" s="212"/>
      <c r="Y71" s="45"/>
      <c r="Z71" s="1"/>
      <c r="AA71" s="1"/>
      <c r="AB71" s="1"/>
      <c r="AC71" s="1"/>
      <c r="AD71" s="8"/>
      <c r="AE71" s="3"/>
      <c r="AF71" s="72" t="s">
        <v>67</v>
      </c>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20.25" hidden="1">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50"/>
      <c r="Y72" s="1"/>
      <c r="Z72" s="1"/>
      <c r="AA72" s="1"/>
      <c r="AB72" s="1"/>
      <c r="AC72" s="1"/>
      <c r="AD72" s="8"/>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18" customHeight="1" hidden="1">
      <c r="A73" s="13" t="s">
        <v>51</v>
      </c>
      <c r="B73" s="1"/>
      <c r="C73" s="1"/>
      <c r="D73" s="1"/>
      <c r="E73" s="1"/>
      <c r="F73" s="1"/>
      <c r="G73" s="1"/>
      <c r="H73" s="1"/>
      <c r="I73" s="1"/>
      <c r="J73" s="1"/>
      <c r="K73" s="1"/>
      <c r="L73" s="1"/>
      <c r="M73" s="1"/>
      <c r="N73" s="1"/>
      <c r="O73" s="1"/>
      <c r="P73" s="1"/>
      <c r="Q73" s="1"/>
      <c r="R73" s="1"/>
      <c r="S73" s="1"/>
      <c r="T73" s="1"/>
      <c r="U73" s="1"/>
      <c r="V73" s="1"/>
      <c r="W73" s="1"/>
      <c r="X73" s="1"/>
      <c r="Y73" s="1"/>
      <c r="Z73" s="1">
        <v>5</v>
      </c>
      <c r="AA73" s="1"/>
      <c r="AB73" s="1">
        <v>3</v>
      </c>
      <c r="AC73" s="1"/>
      <c r="AD73" s="8">
        <v>6018</v>
      </c>
      <c r="AE73" s="3"/>
      <c r="AF73" s="72" t="s">
        <v>67</v>
      </c>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19.5" customHeight="1" hidden="1">
      <c r="A74" s="148" t="s">
        <v>1</v>
      </c>
      <c r="B74" s="149"/>
      <c r="C74" s="149"/>
      <c r="D74" s="149"/>
      <c r="E74" s="149"/>
      <c r="F74" s="149"/>
      <c r="G74" s="149"/>
      <c r="H74" s="149"/>
      <c r="I74" s="149"/>
      <c r="J74" s="149"/>
      <c r="K74" s="149"/>
      <c r="L74" s="149"/>
      <c r="M74" s="149"/>
      <c r="N74" s="149"/>
      <c r="O74" s="149"/>
      <c r="P74" s="149"/>
      <c r="Q74" s="149"/>
      <c r="R74" s="149"/>
      <c r="S74" s="149"/>
      <c r="T74" s="149"/>
      <c r="U74" s="149"/>
      <c r="V74" s="149"/>
      <c r="W74" s="149"/>
      <c r="X74" s="150"/>
      <c r="Y74" s="1"/>
      <c r="Z74" s="10"/>
      <c r="AA74" s="1"/>
      <c r="AB74" s="10"/>
      <c r="AC74" s="1"/>
      <c r="AD74" s="10"/>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88.5" customHeight="1" hidden="1">
      <c r="A75" s="215" t="s">
        <v>38</v>
      </c>
      <c r="B75" s="216"/>
      <c r="C75" s="216"/>
      <c r="D75" s="216"/>
      <c r="E75" s="216"/>
      <c r="F75" s="216"/>
      <c r="G75" s="216"/>
      <c r="H75" s="216"/>
      <c r="I75" s="216"/>
      <c r="J75" s="216"/>
      <c r="K75" s="216"/>
      <c r="L75" s="216"/>
      <c r="M75" s="216"/>
      <c r="N75" s="216"/>
      <c r="O75" s="216"/>
      <c r="P75" s="216"/>
      <c r="Q75" s="216"/>
      <c r="R75" s="216"/>
      <c r="S75" s="216"/>
      <c r="T75" s="216"/>
      <c r="U75" s="216"/>
      <c r="V75" s="216"/>
      <c r="W75" s="216"/>
      <c r="X75" s="217"/>
      <c r="Y75" s="1"/>
      <c r="Z75" s="10"/>
      <c r="AA75" s="50"/>
      <c r="AB75" s="10"/>
      <c r="AC75" s="50"/>
      <c r="AD75" s="10"/>
      <c r="AE75" s="3"/>
      <c r="AF75" s="72" t="s">
        <v>67</v>
      </c>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20.25" hidden="1">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50"/>
      <c r="Y76" s="1"/>
      <c r="Z76" s="47"/>
      <c r="AA76" s="51"/>
      <c r="AB76" s="47"/>
      <c r="AC76" s="51"/>
      <c r="AD76" s="47"/>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20.25" hidden="1">
      <c r="A77" s="151" t="s">
        <v>68</v>
      </c>
      <c r="B77" s="152"/>
      <c r="C77" s="152"/>
      <c r="D77" s="152"/>
      <c r="E77" s="152"/>
      <c r="F77" s="152"/>
      <c r="G77" s="152"/>
      <c r="H77" s="152"/>
      <c r="I77" s="152"/>
      <c r="J77" s="152"/>
      <c r="K77" s="152"/>
      <c r="L77" s="152"/>
      <c r="M77" s="152"/>
      <c r="N77" s="152"/>
      <c r="O77" s="152"/>
      <c r="P77" s="152"/>
      <c r="Q77" s="152"/>
      <c r="R77" s="152"/>
      <c r="S77" s="152"/>
      <c r="T77" s="152"/>
      <c r="U77" s="152"/>
      <c r="V77" s="152"/>
      <c r="W77" s="152"/>
      <c r="X77" s="153"/>
      <c r="Y77" s="16"/>
      <c r="Z77" s="49">
        <f>Z73+Z69+Z65+Z61+Z50+Z46+Z42</f>
        <v>1476</v>
      </c>
      <c r="AA77" s="52"/>
      <c r="AB77" s="49">
        <f>AB73+AB69+AB65+AB61+AB50+AB46+AB42</f>
        <v>739</v>
      </c>
      <c r="AC77" s="52">
        <f>AC73+AC69+AC65+AC61+AC50+AC46+AC42</f>
        <v>0</v>
      </c>
      <c r="AD77" s="53">
        <f>AD73+AD69+AD65+AD61+AD50+AD46+AD42</f>
        <v>248867</v>
      </c>
      <c r="AE77" s="46"/>
      <c r="AF77" s="72" t="s">
        <v>67</v>
      </c>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20.25" hidden="1">
      <c r="A78" s="154"/>
      <c r="B78" s="155"/>
      <c r="C78" s="155"/>
      <c r="D78" s="155"/>
      <c r="E78" s="155"/>
      <c r="F78" s="155"/>
      <c r="G78" s="155"/>
      <c r="H78" s="155"/>
      <c r="I78" s="155"/>
      <c r="J78" s="155"/>
      <c r="K78" s="155"/>
      <c r="L78" s="155"/>
      <c r="M78" s="155"/>
      <c r="N78" s="155"/>
      <c r="O78" s="155"/>
      <c r="P78" s="155"/>
      <c r="Q78" s="155"/>
      <c r="R78" s="155"/>
      <c r="S78" s="155"/>
      <c r="T78" s="155"/>
      <c r="U78" s="155"/>
      <c r="V78" s="155"/>
      <c r="W78" s="155"/>
      <c r="X78" s="156"/>
      <c r="Y78" s="5"/>
      <c r="Z78" s="48"/>
      <c r="AA78" s="48"/>
      <c r="AB78" s="48"/>
      <c r="AC78" s="48"/>
      <c r="AD78" s="48"/>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31" ht="15" hidden="1">
      <c r="A79" s="157" t="s">
        <v>66</v>
      </c>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9"/>
    </row>
    <row r="80" ht="15" hidden="1"/>
    <row r="81" s="72" customFormat="1" ht="15">
      <c r="E81" s="72" t="s">
        <v>66</v>
      </c>
    </row>
    <row r="82" ht="15"/>
    <row r="83" ht="15"/>
    <row r="84" ht="15"/>
    <row r="85" ht="15"/>
    <row r="86" ht="15"/>
    <row r="87" ht="15"/>
    <row r="88" ht="15"/>
    <row r="89" ht="15"/>
    <row r="90" ht="15"/>
    <row r="91" ht="15"/>
    <row r="92" ht="15"/>
    <row r="93" ht="15"/>
    <row r="94" ht="15"/>
    <row r="95" ht="15"/>
    <row r="96" ht="15"/>
    <row r="97" ht="15"/>
    <row r="98" ht="15"/>
    <row r="99" ht="15"/>
    <row r="100" spans="1:30" ht="1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sheetData>
  <mergeCells count="72">
    <mergeCell ref="A16:F16"/>
    <mergeCell ref="A18:F18"/>
    <mergeCell ref="A20:F20"/>
    <mergeCell ref="A22:F22"/>
    <mergeCell ref="B21:F21"/>
    <mergeCell ref="A75:X75"/>
    <mergeCell ref="Z7:AD7"/>
    <mergeCell ref="H7:L7"/>
    <mergeCell ref="N7:R7"/>
    <mergeCell ref="T7:X7"/>
    <mergeCell ref="A42:X42"/>
    <mergeCell ref="A46:X46"/>
    <mergeCell ref="A50:X50"/>
    <mergeCell ref="A48:X48"/>
    <mergeCell ref="A9:F9"/>
    <mergeCell ref="B15:F15"/>
    <mergeCell ref="B17:F17"/>
    <mergeCell ref="A71:X71"/>
    <mergeCell ref="A55:F55"/>
    <mergeCell ref="A67:X67"/>
    <mergeCell ref="A63:X63"/>
    <mergeCell ref="A65:X65"/>
    <mergeCell ref="A69:X69"/>
    <mergeCell ref="A44:X44"/>
    <mergeCell ref="A47:X47"/>
    <mergeCell ref="A1:AD1"/>
    <mergeCell ref="A2:AD2"/>
    <mergeCell ref="A3:AD3"/>
    <mergeCell ref="A4:AD4"/>
    <mergeCell ref="A5:AD5"/>
    <mergeCell ref="A6:AD6"/>
    <mergeCell ref="A7:F7"/>
    <mergeCell ref="B19:F19"/>
    <mergeCell ref="A8:F8"/>
    <mergeCell ref="A10:F10"/>
    <mergeCell ref="A12:F12"/>
    <mergeCell ref="A14:F14"/>
    <mergeCell ref="B11:F11"/>
    <mergeCell ref="B13:F13"/>
    <mergeCell ref="A24:F24"/>
    <mergeCell ref="A25:F25"/>
    <mergeCell ref="A35:AD35"/>
    <mergeCell ref="B23:F23"/>
    <mergeCell ref="A36:AD36"/>
    <mergeCell ref="B26:AD31"/>
    <mergeCell ref="A34:F34"/>
    <mergeCell ref="A38:AD38"/>
    <mergeCell ref="A37:AD37"/>
    <mergeCell ref="A39:AD39"/>
    <mergeCell ref="A56:AD56"/>
    <mergeCell ref="A57:AD57"/>
    <mergeCell ref="A41:X41"/>
    <mergeCell ref="A49:X49"/>
    <mergeCell ref="A51:X51"/>
    <mergeCell ref="A52:X52"/>
    <mergeCell ref="A43:X43"/>
    <mergeCell ref="A45:X45"/>
    <mergeCell ref="A40:X40"/>
    <mergeCell ref="A58:AD58"/>
    <mergeCell ref="A60:X60"/>
    <mergeCell ref="A62:X62"/>
    <mergeCell ref="A61:X61"/>
    <mergeCell ref="A64:X64"/>
    <mergeCell ref="A68:X68"/>
    <mergeCell ref="A74:X74"/>
    <mergeCell ref="A72:X72"/>
    <mergeCell ref="A70:X70"/>
    <mergeCell ref="A66:X66"/>
    <mergeCell ref="A76:X76"/>
    <mergeCell ref="A77:X77"/>
    <mergeCell ref="A78:X78"/>
    <mergeCell ref="A79:AE79"/>
  </mergeCells>
  <printOptions horizontalCentered="1"/>
  <pageMargins left="0.75" right="0.75" top="0.75" bottom="0.5" header="0.5" footer="0.5"/>
  <pageSetup horizontalDpi="600" verticalDpi="600" orientation="landscape" scale="59" r:id="rId3"/>
  <rowBreaks count="2" manualBreakCount="2">
    <brk id="33" max="30" man="1"/>
    <brk id="53" max="30"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2008-01-24T22:58:14Z</cp:lastPrinted>
  <dcterms:created xsi:type="dcterms:W3CDTF">2003-12-29T19:39:16Z</dcterms:created>
  <dcterms:modified xsi:type="dcterms:W3CDTF">2008-01-30T18:16:32Z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1502307819</vt:i4>
  </property>
  <property fmtid="{D5CDD505-2E9C-101B-9397-08002B2CF9AE}" pid="3" name="_NewReviewCycle">
    <vt:lpwstr/>
  </property>
  <property fmtid="{D5CDD505-2E9C-101B-9397-08002B2CF9AE}" pid="4" name="_EmailSubject">
    <vt:lpwstr>PART III  2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1151031585</vt:i4>
  </property>
</Properties>
</file>