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91" windowWidth="9720" windowHeight="5700" tabRatio="258" activeTab="0"/>
  </bookViews>
  <sheets>
    <sheet name="IND95B06" sheetId="1" r:id="rId1"/>
    <sheet name="Sheet1" sheetId="2" r:id="rId2"/>
  </sheets>
  <definedNames>
    <definedName name="\D">'IND95B06'!#REF!</definedName>
    <definedName name="\S">'IND95B06'!$A$191:$A$201</definedName>
    <definedName name="_xlnm.Print_Area" localSheetId="0">'IND95B06'!$A$1:$P$185</definedName>
  </definedNames>
  <calcPr fullCalcOnLoad="1"/>
</workbook>
</file>

<file path=xl/sharedStrings.xml><?xml version="1.0" encoding="utf-8"?>
<sst xmlns="http://schemas.openxmlformats.org/spreadsheetml/2006/main" count="1188" uniqueCount="159">
  <si>
    <t>Table B-6. Funds for performance of basic research, applied research, development, funds not distributed, and 
percent of funds not distributed, by industry and source of funds: 1993</t>
  </si>
  <si>
    <t>Page 1 of 4</t>
  </si>
  <si>
    <t>Total</t>
  </si>
  <si>
    <t>Basic research</t>
  </si>
  <si>
    <t>Applied research</t>
  </si>
  <si>
    <t>Industry</t>
  </si>
  <si>
    <t>SIC code</t>
  </si>
  <si>
    <t>Federal</t>
  </si>
  <si>
    <t>Company</t>
  </si>
  <si>
    <t>[Dollars in millions]</t>
  </si>
  <si>
    <t xml:space="preserve">   </t>
  </si>
  <si>
    <t xml:space="preserve">     Food, kindred, and tobacco products.................................</t>
  </si>
  <si>
    <t xml:space="preserve">20,21 </t>
  </si>
  <si>
    <t xml:space="preserve">     Textiles and apparel...................................................................</t>
  </si>
  <si>
    <t xml:space="preserve">22,23 </t>
  </si>
  <si>
    <t>(D)</t>
  </si>
  <si>
    <t xml:space="preserve">     Lumber, wood products, and furniture..................................</t>
  </si>
  <si>
    <t xml:space="preserve">24,25 </t>
  </si>
  <si>
    <t xml:space="preserve">     Paper and allied products.....................................................</t>
  </si>
  <si>
    <t xml:space="preserve">26 </t>
  </si>
  <si>
    <t xml:space="preserve">     Chemicals and allied products..............................................</t>
  </si>
  <si>
    <t xml:space="preserve">28 </t>
  </si>
  <si>
    <t xml:space="preserve">          Industrial chemicals............................................................</t>
  </si>
  <si>
    <t xml:space="preserve">281–82,286 </t>
  </si>
  <si>
    <t xml:space="preserve">          Drugs and medicines..........................................................</t>
  </si>
  <si>
    <t xml:space="preserve">283 </t>
  </si>
  <si>
    <t xml:space="preserve">          Other chemicals.................................................................</t>
  </si>
  <si>
    <t xml:space="preserve">284–85,287–89 </t>
  </si>
  <si>
    <t/>
  </si>
  <si>
    <t xml:space="preserve">     Petroleum refining and extraction..........................................</t>
  </si>
  <si>
    <t xml:space="preserve">13,29 </t>
  </si>
  <si>
    <t xml:space="preserve">     Rubber products..................................................................</t>
  </si>
  <si>
    <t xml:space="preserve">30 </t>
  </si>
  <si>
    <t xml:space="preserve">     Stone, clay, and glass products.............................................</t>
  </si>
  <si>
    <t xml:space="preserve">32 </t>
  </si>
  <si>
    <t xml:space="preserve">     Primary metals.....................................................................</t>
  </si>
  <si>
    <t xml:space="preserve">33 </t>
  </si>
  <si>
    <t>(S)</t>
  </si>
  <si>
    <t xml:space="preserve">          Ferrous metals and products..............................................</t>
  </si>
  <si>
    <t xml:space="preserve">331–32,3398–99 </t>
  </si>
  <si>
    <t xml:space="preserve">          Nonferrous metals and products.........................................</t>
  </si>
  <si>
    <t xml:space="preserve">333–36 </t>
  </si>
  <si>
    <t xml:space="preserve">     Fabricated metal products.....................................................</t>
  </si>
  <si>
    <t xml:space="preserve">34 </t>
  </si>
  <si>
    <t xml:space="preserve">     Machinery..............................................................................</t>
  </si>
  <si>
    <t xml:space="preserve">35 </t>
  </si>
  <si>
    <t xml:space="preserve">          Office, computing, and accounting machines.......................</t>
  </si>
  <si>
    <t xml:space="preserve">357 </t>
  </si>
  <si>
    <t xml:space="preserve">          Other machinery, except electrical......................................</t>
  </si>
  <si>
    <t xml:space="preserve">351–56,358–59 </t>
  </si>
  <si>
    <t xml:space="preserve">     Electrical equipment.............................................................</t>
  </si>
  <si>
    <t xml:space="preserve">36 </t>
  </si>
  <si>
    <t xml:space="preserve">          Radio and TV receiving equipment.....................................</t>
  </si>
  <si>
    <t xml:space="preserve">365 </t>
  </si>
  <si>
    <t xml:space="preserve">          Communication equipment.................................................</t>
  </si>
  <si>
    <t xml:space="preserve">366 </t>
  </si>
  <si>
    <t xml:space="preserve">          Electronic components........................................................</t>
  </si>
  <si>
    <t xml:space="preserve">367 </t>
  </si>
  <si>
    <t xml:space="preserve">          Other electrical equipment...................................................</t>
  </si>
  <si>
    <t xml:space="preserve">361–64,369 </t>
  </si>
  <si>
    <t xml:space="preserve">     Transportation equipment.....................................................</t>
  </si>
  <si>
    <t xml:space="preserve">37 </t>
  </si>
  <si>
    <t xml:space="preserve">          Motor vehicles and motor vehicles equipment.....................</t>
  </si>
  <si>
    <t xml:space="preserve">371 </t>
  </si>
  <si>
    <t xml:space="preserve">          Other transportation equipment..........................................</t>
  </si>
  <si>
    <t xml:space="preserve">373–75,379 </t>
  </si>
  <si>
    <t xml:space="preserve">          Aircraft and missiles...........................................................</t>
  </si>
  <si>
    <t xml:space="preserve">372,376 </t>
  </si>
  <si>
    <t xml:space="preserve">     Professional and scientific instruments...................................</t>
  </si>
  <si>
    <t xml:space="preserve">38 </t>
  </si>
  <si>
    <t xml:space="preserve">          Scientific and mechanical measuring</t>
  </si>
  <si>
    <t xml:space="preserve">               instruments………………………………………..….</t>
  </si>
  <si>
    <t xml:space="preserve">381–82 </t>
  </si>
  <si>
    <t xml:space="preserve">          Optical, surgical, photographic, and other</t>
  </si>
  <si>
    <t xml:space="preserve">               instruments.........................................................................</t>
  </si>
  <si>
    <t xml:space="preserve">384–87 </t>
  </si>
  <si>
    <t>See explanatory information and SOURCE at end of table.</t>
  </si>
  <si>
    <t>Page 2 of 4</t>
  </si>
  <si>
    <t xml:space="preserve">            Applied research</t>
  </si>
  <si>
    <t xml:space="preserve">     Other manufacturing industries..............................................</t>
  </si>
  <si>
    <t xml:space="preserve">27,31,39 </t>
  </si>
  <si>
    <t xml:space="preserve">     Transportation and utilities...................................................</t>
  </si>
  <si>
    <t xml:space="preserve">40–42,44–49 </t>
  </si>
  <si>
    <t>NA</t>
  </si>
  <si>
    <t xml:space="preserve">          Communications.................................................................</t>
  </si>
  <si>
    <t xml:space="preserve">48 </t>
  </si>
  <si>
    <t xml:space="preserve">               Telephone communications...............................................</t>
  </si>
  <si>
    <t xml:space="preserve">481 </t>
  </si>
  <si>
    <t xml:space="preserve">               Other communications.......................................................</t>
  </si>
  <si>
    <t xml:space="preserve">482–484,489 </t>
  </si>
  <si>
    <t xml:space="preserve">          Electric, gas, and sanitary services........................................</t>
  </si>
  <si>
    <t xml:space="preserve">49 </t>
  </si>
  <si>
    <t xml:space="preserve">          Other transportation and utilities...........................................</t>
  </si>
  <si>
    <t xml:space="preserve">40–42,44–47 </t>
  </si>
  <si>
    <t xml:space="preserve">     Trade....................................................................................</t>
  </si>
  <si>
    <t xml:space="preserve">50–59 </t>
  </si>
  <si>
    <t xml:space="preserve">     Finance, insurance, and real estate..........................................</t>
  </si>
  <si>
    <t xml:space="preserve">60–65,67 </t>
  </si>
  <si>
    <t xml:space="preserve">     Services.................................................................................</t>
  </si>
  <si>
    <t xml:space="preserve">701,72,73,75–81, </t>
  </si>
  <si>
    <t xml:space="preserve"> </t>
  </si>
  <si>
    <t xml:space="preserve">83,84,87,89 </t>
  </si>
  <si>
    <t xml:space="preserve">          Business services.................................................................</t>
  </si>
  <si>
    <t xml:space="preserve">73 </t>
  </si>
  <si>
    <t xml:space="preserve">               Computer and data processing services............................</t>
  </si>
  <si>
    <t xml:space="preserve">737 </t>
  </si>
  <si>
    <t xml:space="preserve">               Other business services......................................................</t>
  </si>
  <si>
    <t xml:space="preserve">731–736,738 </t>
  </si>
  <si>
    <t xml:space="preserve">          Health services.....................................................................</t>
  </si>
  <si>
    <t xml:space="preserve">80 </t>
  </si>
  <si>
    <t xml:space="preserve">               Offices and clinics of medical doctors, </t>
  </si>
  <si>
    <t xml:space="preserve">                    hospitals, medical and dental labs.....................................................</t>
  </si>
  <si>
    <t xml:space="preserve">801,806,807 </t>
  </si>
  <si>
    <t xml:space="preserve">               Other health services.........................................................</t>
  </si>
  <si>
    <t xml:space="preserve">802–805,808–809 </t>
  </si>
  <si>
    <t xml:space="preserve">          Engineering and management services..................................</t>
  </si>
  <si>
    <t xml:space="preserve">87 </t>
  </si>
  <si>
    <t xml:space="preserve">               Engineering, architectural, and surveying.............................</t>
  </si>
  <si>
    <t xml:space="preserve">871 </t>
  </si>
  <si>
    <t xml:space="preserve">               Research, development, and testing....................................</t>
  </si>
  <si>
    <t xml:space="preserve">873 </t>
  </si>
  <si>
    <t xml:space="preserve">               Other engineering and management </t>
  </si>
  <si>
    <t xml:space="preserve">                    services......…………………………………….................</t>
  </si>
  <si>
    <t xml:space="preserve">872,874 </t>
  </si>
  <si>
    <t xml:space="preserve">          Other services......................................................................</t>
  </si>
  <si>
    <t xml:space="preserve">701,72,75–79,81, </t>
  </si>
  <si>
    <t xml:space="preserve">83,84,89 </t>
  </si>
  <si>
    <t xml:space="preserve">     Other nonmanufacturing industries..........................................</t>
  </si>
  <si>
    <t xml:space="preserve">07–12,14,15, </t>
  </si>
  <si>
    <t xml:space="preserve">161–162,17 </t>
  </si>
  <si>
    <t>Page 3 of 4</t>
  </si>
  <si>
    <t>Development</t>
  </si>
  <si>
    <t>Expenditures not distributed</t>
  </si>
  <si>
    <t>Percent of expenditures not distributed</t>
  </si>
  <si>
    <t>[Percent]</t>
  </si>
  <si>
    <t xml:space="preserve">               instruments.…………………………….................</t>
  </si>
  <si>
    <t>Page 4 of 4</t>
  </si>
  <si>
    <t xml:space="preserve">                    services..........……………………………….............</t>
  </si>
  <si>
    <t>VERTICAL CHECK COLUMNS</t>
  </si>
  <si>
    <t>Basic</t>
  </si>
  <si>
    <t>Applied</t>
  </si>
  <si>
    <t xml:space="preserve">  Federal</t>
  </si>
  <si>
    <t xml:space="preserve">Sum of all </t>
  </si>
  <si>
    <t>Total cols.</t>
  </si>
  <si>
    <t>Federal cols.</t>
  </si>
  <si>
    <t>Company col's.</t>
  </si>
  <si>
    <t>minus Total</t>
  </si>
  <si>
    <t>Expenditures</t>
  </si>
  <si>
    <t>Percent of expenditures</t>
  </si>
  <si>
    <t>not distributed</t>
  </si>
  <si>
    <t>Expend's</t>
  </si>
  <si>
    <t>Not</t>
  </si>
  <si>
    <t>Distributed</t>
  </si>
  <si>
    <t>All Industries...................................................………..</t>
  </si>
  <si>
    <t xml:space="preserve">     Manufacturing..................................................…….</t>
  </si>
  <si>
    <r>
      <t xml:space="preserve">     Nonmanufacturing 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..................................………….</t>
    </r>
  </si>
  <si>
    <t>All Industries.......................................................……..</t>
  </si>
  <si>
    <t xml:space="preserve">     Manufacturing.................................................……..</t>
  </si>
  <si>
    <t xml:space="preserve">     Nonmanufacturing...........................................……..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</si>
</sst>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  <numFmt numFmtId="166" formatCode="0.0_)"/>
    <numFmt numFmtId="167" formatCode="0.00_)"/>
    <numFmt numFmtId="168" formatCode="#,##0.0_);\(#,##0.0\)"/>
    <numFmt numFmtId="169" formatCode="0_)"/>
    <numFmt numFmtId="170" formatCode="@_)"/>
    <numFmt numFmtId="171" formatCode="&quot;$&quot;#,##0"/>
    <numFmt numFmtId="172" formatCode="@&quot;  &quot;_)"/>
    <numFmt numFmtId="173" formatCode="0.0__\)"/>
    <numFmt numFmtId="174" formatCode="0.0\ _)"/>
    <numFmt numFmtId="175" formatCode="@\ _)"/>
    <numFmt numFmtId="176" formatCode="@&quot; &quot;_)"/>
    <numFmt numFmtId="177" formatCode="0.0"/>
    <numFmt numFmtId="178" formatCode="0.0_);\(0.0\)"/>
    <numFmt numFmtId="179" formatCode="@_%"/>
    <numFmt numFmtId="180" formatCode="0.0_%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9"/>
      <name val="Arial Narrow"/>
      <family val="2"/>
    </font>
    <font>
      <sz val="3"/>
      <name val="Arial Narrow"/>
      <family val="2"/>
    </font>
    <font>
      <vertAlign val="superscript"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right"/>
    </xf>
    <xf numFmtId="5" fontId="5" fillId="0" borderId="0" xfId="0" applyNumberFormat="1" applyFont="1" applyAlignment="1" applyProtection="1">
      <alignment/>
      <protection/>
    </xf>
    <xf numFmtId="0" fontId="5" fillId="0" borderId="2" xfId="0" applyFont="1" applyBorder="1" applyAlignment="1">
      <alignment horizontal="right"/>
    </xf>
    <xf numFmtId="169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0" fontId="5" fillId="0" borderId="4" xfId="0" applyFont="1" applyBorder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/>
      <protection/>
    </xf>
    <xf numFmtId="3" fontId="5" fillId="0" borderId="2" xfId="0" applyNumberFormat="1" applyFont="1" applyBorder="1" applyAlignment="1" quotePrefix="1">
      <alignment horizontal="left"/>
    </xf>
    <xf numFmtId="3" fontId="5" fillId="0" borderId="0" xfId="0" applyNumberFormat="1" applyFont="1" applyAlignment="1">
      <alignment/>
    </xf>
    <xf numFmtId="168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 horizontal="right"/>
      <protection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7" fontId="5" fillId="0" borderId="10" xfId="0" applyNumberFormat="1" applyFont="1" applyBorder="1" applyAlignment="1" quotePrefix="1">
      <alignment horizontal="center"/>
    </xf>
    <xf numFmtId="0" fontId="5" fillId="0" borderId="7" xfId="0" applyFont="1" applyBorder="1" applyAlignment="1">
      <alignment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 horizontal="right"/>
    </xf>
    <xf numFmtId="168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37" fontId="5" fillId="0" borderId="7" xfId="0" applyNumberFormat="1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5" fontId="5" fillId="0" borderId="13" xfId="0" applyNumberFormat="1" applyFont="1" applyBorder="1" applyAlignment="1" applyProtection="1">
      <alignment/>
      <protection/>
    </xf>
    <xf numFmtId="5" fontId="5" fillId="0" borderId="14" xfId="0" applyNumberFormat="1" applyFont="1" applyBorder="1" applyAlignment="1" applyProtection="1">
      <alignment/>
      <protection/>
    </xf>
    <xf numFmtId="5" fontId="5" fillId="0" borderId="7" xfId="0" applyNumberFormat="1" applyFont="1" applyBorder="1" applyAlignment="1" applyProtection="1">
      <alignment/>
      <protection/>
    </xf>
    <xf numFmtId="5" fontId="5" fillId="0" borderId="16" xfId="0" applyNumberFormat="1" applyFont="1" applyBorder="1" applyAlignment="1" applyProtection="1">
      <alignment/>
      <protection/>
    </xf>
    <xf numFmtId="0" fontId="5" fillId="0" borderId="12" xfId="0" applyFont="1" applyBorder="1" applyAlignment="1" quotePrefix="1">
      <alignment horizontal="right"/>
    </xf>
    <xf numFmtId="37" fontId="5" fillId="0" borderId="11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 horizontal="right"/>
      <protection/>
    </xf>
    <xf numFmtId="168" fontId="5" fillId="0" borderId="11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>
      <alignment horizontal="right"/>
    </xf>
    <xf numFmtId="37" fontId="5" fillId="0" borderId="24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/>
    </xf>
    <xf numFmtId="5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 horizontal="right"/>
      <protection/>
    </xf>
    <xf numFmtId="168" fontId="5" fillId="0" borderId="16" xfId="0" applyNumberFormat="1" applyFont="1" applyBorder="1" applyAlignment="1" applyProtection="1">
      <alignment horizontal="right"/>
      <protection/>
    </xf>
    <xf numFmtId="165" fontId="5" fillId="0" borderId="16" xfId="0" applyNumberFormat="1" applyFont="1" applyBorder="1" applyAlignment="1" applyProtection="1">
      <alignment/>
      <protection/>
    </xf>
    <xf numFmtId="167" fontId="5" fillId="0" borderId="16" xfId="0" applyNumberFormat="1" applyFont="1" applyBorder="1" applyAlignment="1" applyProtection="1">
      <alignment/>
      <protection/>
    </xf>
    <xf numFmtId="166" fontId="5" fillId="0" borderId="16" xfId="0" applyNumberFormat="1" applyFont="1" applyBorder="1" applyAlignment="1" applyProtection="1">
      <alignment/>
      <protection/>
    </xf>
    <xf numFmtId="168" fontId="5" fillId="0" borderId="16" xfId="0" applyNumberFormat="1" applyFont="1" applyBorder="1" applyAlignment="1" applyProtection="1">
      <alignment/>
      <protection/>
    </xf>
    <xf numFmtId="168" fontId="5" fillId="0" borderId="17" xfId="0" applyNumberFormat="1" applyFont="1" applyBorder="1" applyAlignment="1" applyProtection="1">
      <alignment horizontal="right"/>
      <protection/>
    </xf>
    <xf numFmtId="165" fontId="5" fillId="0" borderId="16" xfId="0" applyNumberFormat="1" applyFont="1" applyBorder="1" applyAlignment="1">
      <alignment horizontal="right"/>
    </xf>
    <xf numFmtId="168" fontId="5" fillId="0" borderId="17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70" fontId="5" fillId="0" borderId="13" xfId="0" applyNumberFormat="1" applyFont="1" applyBorder="1" applyAlignment="1">
      <alignment horizontal="right"/>
    </xf>
    <xf numFmtId="170" fontId="5" fillId="0" borderId="14" xfId="0" applyNumberFormat="1" applyFont="1" applyBorder="1" applyAlignment="1">
      <alignment horizontal="right"/>
    </xf>
    <xf numFmtId="170" fontId="5" fillId="0" borderId="7" xfId="0" applyNumberFormat="1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170" fontId="5" fillId="0" borderId="16" xfId="0" applyNumberFormat="1" applyFont="1" applyBorder="1" applyAlignment="1">
      <alignment horizontal="right"/>
    </xf>
    <xf numFmtId="170" fontId="5" fillId="0" borderId="16" xfId="0" applyNumberFormat="1" applyFont="1" applyBorder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>
      <alignment/>
    </xf>
    <xf numFmtId="170" fontId="5" fillId="0" borderId="13" xfId="0" applyNumberFormat="1" applyFont="1" applyBorder="1" applyAlignment="1" applyProtection="1">
      <alignment horizontal="right"/>
      <protection/>
    </xf>
    <xf numFmtId="170" fontId="5" fillId="0" borderId="13" xfId="0" applyNumberFormat="1" applyFont="1" applyBorder="1" applyAlignment="1" applyProtection="1">
      <alignment/>
      <protection/>
    </xf>
    <xf numFmtId="170" fontId="5" fillId="0" borderId="13" xfId="0" applyNumberFormat="1" applyFont="1" applyBorder="1" applyAlignment="1">
      <alignment/>
    </xf>
    <xf numFmtId="170" fontId="5" fillId="0" borderId="14" xfId="0" applyNumberFormat="1" applyFont="1" applyBorder="1" applyAlignment="1" applyProtection="1">
      <alignment horizontal="right"/>
      <protection/>
    </xf>
    <xf numFmtId="170" fontId="5" fillId="0" borderId="14" xfId="0" applyNumberFormat="1" applyFont="1" applyBorder="1" applyAlignment="1" applyProtection="1">
      <alignment/>
      <protection/>
    </xf>
    <xf numFmtId="170" fontId="5" fillId="0" borderId="14" xfId="0" applyNumberFormat="1" applyFont="1" applyBorder="1" applyAlignment="1">
      <alignment/>
    </xf>
    <xf numFmtId="170" fontId="5" fillId="0" borderId="24" xfId="0" applyNumberFormat="1" applyFont="1" applyBorder="1" applyAlignment="1" applyProtection="1">
      <alignment horizontal="right"/>
      <protection/>
    </xf>
    <xf numFmtId="170" fontId="5" fillId="0" borderId="24" xfId="0" applyNumberFormat="1" applyFont="1" applyBorder="1" applyAlignment="1">
      <alignment horizontal="right"/>
    </xf>
    <xf numFmtId="170" fontId="5" fillId="0" borderId="24" xfId="0" applyNumberFormat="1" applyFont="1" applyBorder="1" applyAlignment="1" applyProtection="1">
      <alignment/>
      <protection/>
    </xf>
    <xf numFmtId="170" fontId="5" fillId="0" borderId="24" xfId="0" applyNumberFormat="1" applyFont="1" applyBorder="1" applyAlignment="1">
      <alignment/>
    </xf>
    <xf numFmtId="170" fontId="5" fillId="0" borderId="0" xfId="0" applyNumberFormat="1" applyFont="1" applyAlignment="1" applyProtection="1">
      <alignment horizontal="right"/>
      <protection/>
    </xf>
    <xf numFmtId="170" fontId="5" fillId="0" borderId="16" xfId="0" applyNumberFormat="1" applyFont="1" applyBorder="1" applyAlignment="1" applyProtection="1">
      <alignment horizontal="right"/>
      <protection/>
    </xf>
    <xf numFmtId="170" fontId="5" fillId="0" borderId="16" xfId="0" applyNumberFormat="1" applyFont="1" applyBorder="1" applyAlignment="1">
      <alignment/>
    </xf>
    <xf numFmtId="5" fontId="5" fillId="0" borderId="16" xfId="0" applyNumberFormat="1" applyFont="1" applyBorder="1" applyAlignment="1">
      <alignment horizontal="right"/>
    </xf>
    <xf numFmtId="5" fontId="5" fillId="0" borderId="4" xfId="0" applyNumberFormat="1" applyFont="1" applyBorder="1" applyAlignment="1">
      <alignment horizontal="right"/>
    </xf>
    <xf numFmtId="5" fontId="5" fillId="0" borderId="16" xfId="0" applyNumberFormat="1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right"/>
    </xf>
    <xf numFmtId="0" fontId="5" fillId="0" borderId="2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1" fontId="5" fillId="0" borderId="16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172" fontId="5" fillId="0" borderId="0" xfId="0" applyNumberFormat="1" applyFont="1" applyAlignment="1" applyProtection="1">
      <alignment/>
      <protection/>
    </xf>
    <xf numFmtId="172" fontId="5" fillId="0" borderId="16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1" fontId="5" fillId="0" borderId="16" xfId="0" applyNumberFormat="1" applyFont="1" applyBorder="1" applyAlignment="1">
      <alignment horizontal="right"/>
    </xf>
    <xf numFmtId="179" fontId="5" fillId="0" borderId="30" xfId="0" applyNumberFormat="1" applyFont="1" applyBorder="1" applyAlignment="1" applyProtection="1">
      <alignment horizontal="right"/>
      <protection/>
    </xf>
    <xf numFmtId="179" fontId="5" fillId="0" borderId="0" xfId="0" applyNumberFormat="1" applyFont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79" fontId="5" fillId="0" borderId="16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16" xfId="0" applyNumberFormat="1" applyFont="1" applyBorder="1" applyAlignment="1" applyProtection="1">
      <alignment horizontal="right"/>
      <protection/>
    </xf>
    <xf numFmtId="179" fontId="5" fillId="0" borderId="16" xfId="0" applyNumberFormat="1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 wrapText="1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 quotePrefix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176</xdr:row>
      <xdr:rowOff>152400</xdr:rowOff>
    </xdr:from>
    <xdr:to>
      <xdr:col>16</xdr:col>
      <xdr:colOff>19050</xdr:colOff>
      <xdr:row>183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25698450"/>
          <a:ext cx="84677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30000">
              <a:latin typeface="Arial Narrow"/>
              <a:ea typeface="Arial Narrow"/>
              <a:cs typeface="Arial Narrow"/>
            </a:rPr>
            <a:t>1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Until 1995, data were not broken down below this level of detail for most nonmanufacturing industries.
</a:t>
          </a:r>
          <a:r>
            <a:rPr lang="en-US" cap="none" sz="3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KEY: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         (D)  = Data have been withheld to avoid disclosing operations of individual companies.
                  (S)  = Indicates imputation of more than 50 percent.
                  NA = Not available.
</a:t>
          </a:r>
          <a:r>
            <a:rPr lang="en-US" cap="none" sz="3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SOURCE: 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National Science Foundation, Division of Science Resources Studies, Survey of Industrial Research and Development: 1993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S635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27.77734375" style="2" customWidth="1"/>
    <col min="2" max="2" width="9.77734375" style="2" customWidth="1"/>
    <col min="3" max="4" width="6.4453125" style="2" customWidth="1"/>
    <col min="5" max="5" width="6.3359375" style="2" customWidth="1"/>
    <col min="6" max="6" width="5.5546875" style="2" customWidth="1"/>
    <col min="7" max="7" width="1.77734375" style="2" customWidth="1"/>
    <col min="8" max="8" width="5.6640625" style="2" customWidth="1"/>
    <col min="9" max="9" width="0.88671875" style="2" customWidth="1"/>
    <col min="10" max="10" width="5.6640625" style="2" customWidth="1"/>
    <col min="11" max="11" width="1.77734375" style="2" customWidth="1"/>
    <col min="12" max="12" width="6.5546875" style="2" customWidth="1"/>
    <col min="13" max="13" width="5.6640625" style="2" customWidth="1"/>
    <col min="14" max="14" width="0.9921875" style="2" customWidth="1"/>
    <col min="15" max="15" width="5.6640625" style="2" customWidth="1"/>
    <col min="16" max="16" width="1.77734375" style="2" customWidth="1"/>
    <col min="17" max="17" width="3.77734375" style="2" customWidth="1"/>
    <col min="18" max="20" width="6.77734375" style="2" customWidth="1"/>
    <col min="21" max="21" width="12.77734375" style="2" customWidth="1"/>
    <col min="22" max="22" width="1.77734375" style="2" customWidth="1"/>
    <col min="23" max="23" width="12.77734375" style="2" customWidth="1"/>
    <col min="24" max="24" width="1.77734375" style="2" customWidth="1"/>
    <col min="25" max="25" width="12.77734375" style="2" customWidth="1"/>
    <col min="26" max="26" width="1.77734375" style="2" customWidth="1"/>
    <col min="27" max="27" width="12.77734375" style="2" customWidth="1"/>
    <col min="28" max="28" width="1.77734375" style="2" customWidth="1"/>
    <col min="29" max="29" width="12.77734375" style="2" customWidth="1"/>
    <col min="30" max="30" width="1.77734375" style="2" customWidth="1"/>
    <col min="31" max="31" width="12.77734375" style="2" customWidth="1"/>
    <col min="32" max="32" width="1.77734375" style="2" customWidth="1"/>
    <col min="33" max="33" width="12.77734375" style="2" customWidth="1"/>
    <col min="34" max="34" width="1.77734375" style="2" customWidth="1"/>
    <col min="35" max="35" width="12.77734375" style="2" customWidth="1"/>
    <col min="36" max="36" width="1.77734375" style="2" customWidth="1"/>
    <col min="37" max="38" width="9.77734375" style="2" customWidth="1"/>
    <col min="39" max="39" width="1.77734375" style="2" customWidth="1"/>
    <col min="40" max="40" width="9.77734375" style="2" customWidth="1"/>
    <col min="41" max="41" width="1.77734375" style="2" customWidth="1"/>
    <col min="42" max="42" width="9.77734375" style="2" customWidth="1"/>
    <col min="43" max="43" width="1.77734375" style="2" customWidth="1"/>
    <col min="44" max="44" width="9.77734375" style="2" customWidth="1"/>
    <col min="45" max="45" width="1.77734375" style="2" customWidth="1"/>
    <col min="46" max="46" width="9.77734375" style="2" customWidth="1"/>
    <col min="47" max="16384" width="9.77734375" style="2" customWidth="1"/>
  </cols>
  <sheetData>
    <row r="1" spans="1:48" ht="30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2:48" s="59" customFormat="1" ht="12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2" t="s">
        <v>1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1:48" s="59" customFormat="1" ht="12" customHeight="1">
      <c r="A3" s="64"/>
      <c r="B3" s="65"/>
      <c r="C3" s="157" t="s">
        <v>2</v>
      </c>
      <c r="D3" s="158"/>
      <c r="E3" s="159"/>
      <c r="F3" s="157" t="s">
        <v>3</v>
      </c>
      <c r="G3" s="158"/>
      <c r="H3" s="158"/>
      <c r="I3" s="158"/>
      <c r="J3" s="158"/>
      <c r="K3" s="160"/>
      <c r="L3" s="163" t="s">
        <v>4</v>
      </c>
      <c r="M3" s="162"/>
      <c r="N3" s="162"/>
      <c r="O3" s="162"/>
      <c r="P3" s="162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</row>
    <row r="4" spans="1:48" s="59" customFormat="1" ht="12" customHeight="1">
      <c r="A4" s="66" t="s">
        <v>5</v>
      </c>
      <c r="B4" s="66" t="s">
        <v>6</v>
      </c>
      <c r="C4" s="67" t="s">
        <v>2</v>
      </c>
      <c r="D4" s="68" t="s">
        <v>7</v>
      </c>
      <c r="E4" s="68" t="s">
        <v>8</v>
      </c>
      <c r="F4" s="154" t="s">
        <v>2</v>
      </c>
      <c r="G4" s="153"/>
      <c r="H4" s="152" t="s">
        <v>7</v>
      </c>
      <c r="I4" s="153"/>
      <c r="J4" s="152" t="s">
        <v>8</v>
      </c>
      <c r="K4" s="153"/>
      <c r="L4" s="69" t="s">
        <v>2</v>
      </c>
      <c r="M4" s="154" t="s">
        <v>7</v>
      </c>
      <c r="N4" s="153"/>
      <c r="O4" s="152" t="s">
        <v>8</v>
      </c>
      <c r="P4" s="155"/>
      <c r="Q4" s="95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</row>
    <row r="5" spans="1:48" s="59" customFormat="1" ht="12" customHeight="1">
      <c r="A5" s="70"/>
      <c r="B5" s="70"/>
      <c r="C5" s="152" t="s">
        <v>9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48" ht="12" customHeight="1">
      <c r="A6" s="15" t="s">
        <v>153</v>
      </c>
      <c r="B6" s="16"/>
      <c r="C6" s="71">
        <v>117400</v>
      </c>
      <c r="D6" s="72">
        <v>22809</v>
      </c>
      <c r="E6" s="17">
        <v>94591</v>
      </c>
      <c r="F6" s="73">
        <v>6297</v>
      </c>
      <c r="G6" s="54"/>
      <c r="H6" s="17">
        <v>952</v>
      </c>
      <c r="I6" s="54"/>
      <c r="J6" s="17">
        <v>5345</v>
      </c>
      <c r="K6" s="4"/>
      <c r="L6" s="74">
        <v>22043</v>
      </c>
      <c r="M6" s="17">
        <v>4698</v>
      </c>
      <c r="N6" s="54"/>
      <c r="O6" s="17">
        <v>17345</v>
      </c>
      <c r="P6" s="14" t="s">
        <v>10</v>
      </c>
      <c r="Q6" s="31"/>
      <c r="R6" s="31"/>
      <c r="S6" s="31"/>
      <c r="T6" s="3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4.5" customHeight="1">
      <c r="A7" s="4"/>
      <c r="B7" s="4"/>
      <c r="C7" s="46"/>
      <c r="D7" s="47"/>
      <c r="E7" s="14"/>
      <c r="F7" s="38"/>
      <c r="G7" s="54"/>
      <c r="I7" s="54"/>
      <c r="K7" s="4"/>
      <c r="L7" s="54"/>
      <c r="N7" s="54"/>
      <c r="P7" s="14"/>
      <c r="Q7" s="31"/>
      <c r="R7" s="31"/>
      <c r="S7" s="31"/>
      <c r="T7" s="3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12" customHeight="1">
      <c r="A8" s="15" t="s">
        <v>154</v>
      </c>
      <c r="B8" s="16"/>
      <c r="C8" s="48">
        <f>C6-C55</f>
        <v>86569</v>
      </c>
      <c r="D8" s="49">
        <f>D6-D55</f>
        <v>16669</v>
      </c>
      <c r="E8" s="22">
        <f>E6-E55</f>
        <v>69901</v>
      </c>
      <c r="F8" s="55">
        <f>F6-F55</f>
        <v>4090</v>
      </c>
      <c r="G8" s="54"/>
      <c r="H8" s="22">
        <f>H6-H55</f>
        <v>283</v>
      </c>
      <c r="I8" s="54"/>
      <c r="J8" s="22">
        <f>J6-J55</f>
        <v>3808</v>
      </c>
      <c r="K8" s="4"/>
      <c r="L8" s="57">
        <f>L6-L55</f>
        <v>15756</v>
      </c>
      <c r="M8" s="22">
        <f>M6-M55</f>
        <v>2169</v>
      </c>
      <c r="N8" s="54"/>
      <c r="O8" s="22">
        <f>O6-O55</f>
        <v>13587</v>
      </c>
      <c r="P8" s="14"/>
      <c r="Q8" s="31"/>
      <c r="R8" s="31"/>
      <c r="S8" s="31"/>
      <c r="T8" s="3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4.5" customHeight="1">
      <c r="A9" s="4"/>
      <c r="B9" s="4"/>
      <c r="C9" s="46"/>
      <c r="D9" s="47"/>
      <c r="E9" s="14"/>
      <c r="F9" s="38"/>
      <c r="G9" s="54"/>
      <c r="I9" s="54"/>
      <c r="K9" s="4"/>
      <c r="L9" s="54"/>
      <c r="N9" s="54"/>
      <c r="P9" s="14"/>
      <c r="Q9" s="31"/>
      <c r="R9" s="31"/>
      <c r="S9" s="31"/>
      <c r="T9" s="3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2" customHeight="1">
      <c r="A10" s="15" t="s">
        <v>11</v>
      </c>
      <c r="B10" s="16" t="s">
        <v>12</v>
      </c>
      <c r="C10" s="48">
        <v>1345</v>
      </c>
      <c r="D10" s="49">
        <v>0</v>
      </c>
      <c r="E10" s="22">
        <v>1345</v>
      </c>
      <c r="F10" s="55">
        <v>83</v>
      </c>
      <c r="G10" s="54"/>
      <c r="H10" s="22">
        <v>0</v>
      </c>
      <c r="I10" s="54"/>
      <c r="J10" s="22">
        <v>83</v>
      </c>
      <c r="K10" s="4"/>
      <c r="L10" s="57">
        <v>374</v>
      </c>
      <c r="M10" s="22">
        <v>0</v>
      </c>
      <c r="N10" s="54"/>
      <c r="O10" s="22">
        <v>374</v>
      </c>
      <c r="P10" s="14" t="s">
        <v>10</v>
      </c>
      <c r="Q10" s="31"/>
      <c r="R10" s="31"/>
      <c r="S10" s="31"/>
      <c r="T10" s="3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" customHeight="1">
      <c r="A11" s="15" t="s">
        <v>13</v>
      </c>
      <c r="B11" s="16" t="s">
        <v>14</v>
      </c>
      <c r="C11" s="100" t="s">
        <v>15</v>
      </c>
      <c r="D11" s="101" t="s">
        <v>15</v>
      </c>
      <c r="E11" s="22">
        <v>286</v>
      </c>
      <c r="F11" s="102" t="s">
        <v>15</v>
      </c>
      <c r="G11" s="54"/>
      <c r="H11" s="103" t="s">
        <v>15</v>
      </c>
      <c r="I11" s="54"/>
      <c r="J11" s="22">
        <v>29</v>
      </c>
      <c r="K11" s="4"/>
      <c r="L11" s="104" t="s">
        <v>15</v>
      </c>
      <c r="M11" s="103" t="s">
        <v>15</v>
      </c>
      <c r="N11" s="54"/>
      <c r="O11" s="22">
        <v>25</v>
      </c>
      <c r="P11" s="14" t="s">
        <v>10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" customHeight="1">
      <c r="A12" s="15" t="s">
        <v>16</v>
      </c>
      <c r="B12" s="16" t="s">
        <v>17</v>
      </c>
      <c r="C12" s="100" t="s">
        <v>15</v>
      </c>
      <c r="D12" s="101" t="s">
        <v>15</v>
      </c>
      <c r="E12" s="22">
        <v>196</v>
      </c>
      <c r="F12" s="102" t="s">
        <v>15</v>
      </c>
      <c r="G12" s="54"/>
      <c r="H12" s="103" t="s">
        <v>15</v>
      </c>
      <c r="I12" s="54"/>
      <c r="J12" s="22">
        <v>13</v>
      </c>
      <c r="K12" s="4"/>
      <c r="L12" s="57">
        <v>42</v>
      </c>
      <c r="M12" s="22">
        <v>0</v>
      </c>
      <c r="N12" s="54"/>
      <c r="O12" s="22">
        <v>42</v>
      </c>
      <c r="P12" s="14" t="s">
        <v>10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" customHeight="1">
      <c r="A13" s="15" t="s">
        <v>18</v>
      </c>
      <c r="B13" s="16" t="s">
        <v>19</v>
      </c>
      <c r="C13" s="100" t="s">
        <v>15</v>
      </c>
      <c r="D13" s="101" t="s">
        <v>15</v>
      </c>
      <c r="E13" s="22">
        <v>1191</v>
      </c>
      <c r="F13" s="102" t="s">
        <v>15</v>
      </c>
      <c r="G13" s="54"/>
      <c r="H13" s="103" t="s">
        <v>15</v>
      </c>
      <c r="I13" s="54"/>
      <c r="J13" s="22">
        <v>167</v>
      </c>
      <c r="K13" s="4"/>
      <c r="L13" s="104" t="s">
        <v>15</v>
      </c>
      <c r="M13" s="103" t="s">
        <v>15</v>
      </c>
      <c r="N13" s="54"/>
      <c r="O13" s="22">
        <v>449</v>
      </c>
      <c r="P13" s="14" t="s">
        <v>10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" customHeight="1">
      <c r="A14" s="15" t="s">
        <v>20</v>
      </c>
      <c r="B14" s="16" t="s">
        <v>21</v>
      </c>
      <c r="C14" s="100" t="s">
        <v>15</v>
      </c>
      <c r="D14" s="101" t="s">
        <v>15</v>
      </c>
      <c r="E14" s="22">
        <v>16658</v>
      </c>
      <c r="F14" s="55">
        <v>2112</v>
      </c>
      <c r="G14" s="54"/>
      <c r="H14" s="22">
        <v>13</v>
      </c>
      <c r="I14" s="54"/>
      <c r="J14" s="22">
        <v>2099</v>
      </c>
      <c r="K14" s="4"/>
      <c r="L14" s="104" t="s">
        <v>15</v>
      </c>
      <c r="M14" s="103" t="s">
        <v>15</v>
      </c>
      <c r="N14" s="54"/>
      <c r="O14" s="22">
        <v>5313</v>
      </c>
      <c r="P14" s="14" t="s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" customHeight="1">
      <c r="A15" s="15" t="s">
        <v>22</v>
      </c>
      <c r="B15" s="16" t="s">
        <v>23</v>
      </c>
      <c r="C15" s="100" t="s">
        <v>15</v>
      </c>
      <c r="D15" s="101" t="s">
        <v>15</v>
      </c>
      <c r="E15" s="22">
        <v>5165</v>
      </c>
      <c r="F15" s="102" t="s">
        <v>15</v>
      </c>
      <c r="G15" s="54"/>
      <c r="H15" s="103" t="s">
        <v>15</v>
      </c>
      <c r="I15" s="54"/>
      <c r="J15" s="22">
        <v>885</v>
      </c>
      <c r="K15" s="4"/>
      <c r="L15" s="104" t="s">
        <v>15</v>
      </c>
      <c r="M15" s="103" t="s">
        <v>15</v>
      </c>
      <c r="N15" s="54"/>
      <c r="O15" s="22">
        <v>1201</v>
      </c>
      <c r="P15" s="14" t="s">
        <v>10</v>
      </c>
      <c r="Q15" s="31"/>
      <c r="R15" s="31"/>
      <c r="S15" s="31"/>
      <c r="T15" s="31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" customHeight="1">
      <c r="A16" s="15" t="s">
        <v>24</v>
      </c>
      <c r="B16" s="16" t="s">
        <v>25</v>
      </c>
      <c r="C16" s="48">
        <v>9146</v>
      </c>
      <c r="D16" s="49">
        <v>15</v>
      </c>
      <c r="E16" s="22">
        <v>9132</v>
      </c>
      <c r="F16" s="102" t="s">
        <v>15</v>
      </c>
      <c r="G16" s="54"/>
      <c r="H16" s="103" t="s">
        <v>15</v>
      </c>
      <c r="I16" s="54"/>
      <c r="J16" s="103" t="s">
        <v>15</v>
      </c>
      <c r="K16" s="4"/>
      <c r="L16" s="57">
        <v>3379</v>
      </c>
      <c r="M16" s="22">
        <v>8</v>
      </c>
      <c r="N16" s="54"/>
      <c r="O16" s="22">
        <v>3371</v>
      </c>
      <c r="P16" s="14" t="s">
        <v>10</v>
      </c>
      <c r="Q16" s="31"/>
      <c r="R16" s="31"/>
      <c r="S16" s="31"/>
      <c r="T16" s="3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" customHeight="1">
      <c r="A17" s="15" t="s">
        <v>26</v>
      </c>
      <c r="B17" s="16" t="s">
        <v>27</v>
      </c>
      <c r="C17" s="100" t="s">
        <v>15</v>
      </c>
      <c r="D17" s="101" t="s">
        <v>15</v>
      </c>
      <c r="E17" s="22">
        <v>2361</v>
      </c>
      <c r="F17" s="102" t="s">
        <v>15</v>
      </c>
      <c r="G17" s="54"/>
      <c r="H17" s="103" t="s">
        <v>15</v>
      </c>
      <c r="I17" s="54"/>
      <c r="J17" s="103" t="s">
        <v>15</v>
      </c>
      <c r="K17" s="4"/>
      <c r="L17" s="104" t="s">
        <v>15</v>
      </c>
      <c r="M17" s="103" t="s">
        <v>15</v>
      </c>
      <c r="N17" s="54"/>
      <c r="O17" s="22">
        <v>741</v>
      </c>
      <c r="P17" s="14" t="s">
        <v>10</v>
      </c>
      <c r="Q17" s="31"/>
      <c r="R17" s="31"/>
      <c r="S17" s="31"/>
      <c r="T17" s="3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4.5" customHeight="1">
      <c r="A18" s="4"/>
      <c r="B18" s="4"/>
      <c r="C18" s="52" t="s">
        <v>28</v>
      </c>
      <c r="D18" s="49"/>
      <c r="E18" s="22"/>
      <c r="F18" s="38"/>
      <c r="G18" s="54"/>
      <c r="I18" s="54"/>
      <c r="K18" s="4"/>
      <c r="L18" s="105"/>
      <c r="M18" s="106"/>
      <c r="N18" s="54"/>
      <c r="O18" s="22"/>
      <c r="Q18" s="31"/>
      <c r="R18" s="31"/>
      <c r="S18" s="31"/>
      <c r="T18" s="31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" customHeight="1">
      <c r="A19" s="15" t="s">
        <v>29</v>
      </c>
      <c r="B19" s="16" t="s">
        <v>30</v>
      </c>
      <c r="C19" s="48">
        <v>2152</v>
      </c>
      <c r="D19" s="49">
        <v>14</v>
      </c>
      <c r="E19" s="22">
        <v>2138</v>
      </c>
      <c r="F19" s="102" t="s">
        <v>15</v>
      </c>
      <c r="G19" s="54"/>
      <c r="H19" s="103" t="s">
        <v>15</v>
      </c>
      <c r="I19" s="54"/>
      <c r="J19" s="103" t="s">
        <v>15</v>
      </c>
      <c r="K19" s="4"/>
      <c r="L19" s="104" t="s">
        <v>15</v>
      </c>
      <c r="M19" s="103" t="s">
        <v>15</v>
      </c>
      <c r="N19" s="54"/>
      <c r="O19" s="103" t="s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" customHeight="1">
      <c r="A20" s="15" t="s">
        <v>31</v>
      </c>
      <c r="B20" s="16" t="s">
        <v>32</v>
      </c>
      <c r="C20" s="100" t="s">
        <v>15</v>
      </c>
      <c r="D20" s="101" t="s">
        <v>15</v>
      </c>
      <c r="E20" s="22">
        <v>1059</v>
      </c>
      <c r="F20" s="55">
        <v>24</v>
      </c>
      <c r="G20" s="54"/>
      <c r="H20" s="22">
        <v>0</v>
      </c>
      <c r="I20" s="54"/>
      <c r="J20" s="22">
        <v>24</v>
      </c>
      <c r="K20" s="4"/>
      <c r="L20" s="104" t="s">
        <v>15</v>
      </c>
      <c r="M20" s="103" t="s">
        <v>15</v>
      </c>
      <c r="N20" s="54"/>
      <c r="O20" s="22">
        <v>130</v>
      </c>
      <c r="P20" s="14" t="s">
        <v>10</v>
      </c>
      <c r="Q20" s="31"/>
      <c r="R20" s="31"/>
      <c r="S20" s="31"/>
      <c r="T20" s="31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" customHeight="1">
      <c r="A21" s="15" t="s">
        <v>33</v>
      </c>
      <c r="B21" s="16" t="s">
        <v>34</v>
      </c>
      <c r="C21" s="48">
        <v>538</v>
      </c>
      <c r="D21" s="49">
        <v>9</v>
      </c>
      <c r="E21" s="22">
        <v>529</v>
      </c>
      <c r="F21" s="102" t="s">
        <v>15</v>
      </c>
      <c r="G21" s="54"/>
      <c r="H21" s="103" t="s">
        <v>15</v>
      </c>
      <c r="I21" s="54"/>
      <c r="J21" s="22">
        <v>49</v>
      </c>
      <c r="K21" s="4"/>
      <c r="L21" s="104" t="s">
        <v>15</v>
      </c>
      <c r="M21" s="103" t="s">
        <v>15</v>
      </c>
      <c r="N21" s="54"/>
      <c r="O21" s="22">
        <v>165</v>
      </c>
      <c r="P21" s="14" t="s">
        <v>10</v>
      </c>
      <c r="Q21" s="31"/>
      <c r="R21" s="31"/>
      <c r="S21" s="31"/>
      <c r="T21" s="31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2" customHeight="1">
      <c r="A22" s="15" t="s">
        <v>35</v>
      </c>
      <c r="B22" s="16" t="s">
        <v>36</v>
      </c>
      <c r="C22" s="48">
        <v>669</v>
      </c>
      <c r="D22" s="49">
        <v>23</v>
      </c>
      <c r="E22" s="22">
        <v>646</v>
      </c>
      <c r="F22" s="102" t="s">
        <v>15</v>
      </c>
      <c r="G22" s="54"/>
      <c r="H22" s="103" t="s">
        <v>15</v>
      </c>
      <c r="I22" s="54"/>
      <c r="J22" s="22">
        <v>43</v>
      </c>
      <c r="K22" s="4"/>
      <c r="L22" s="57">
        <v>201</v>
      </c>
      <c r="M22" s="22">
        <v>6</v>
      </c>
      <c r="N22" s="58" t="s">
        <v>37</v>
      </c>
      <c r="O22" s="22">
        <v>195</v>
      </c>
      <c r="P22" s="14" t="s">
        <v>10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" customHeight="1">
      <c r="A23" s="15" t="s">
        <v>38</v>
      </c>
      <c r="B23" s="16" t="s">
        <v>39</v>
      </c>
      <c r="C23" s="48">
        <v>289</v>
      </c>
      <c r="D23" s="49">
        <v>17</v>
      </c>
      <c r="E23" s="22">
        <v>272</v>
      </c>
      <c r="F23" s="102" t="s">
        <v>15</v>
      </c>
      <c r="G23" s="54"/>
      <c r="H23" s="103" t="s">
        <v>15</v>
      </c>
      <c r="I23" s="54"/>
      <c r="J23" s="22">
        <v>19</v>
      </c>
      <c r="K23" s="4"/>
      <c r="L23" s="104" t="s">
        <v>15</v>
      </c>
      <c r="M23" s="103" t="s">
        <v>15</v>
      </c>
      <c r="N23" s="54"/>
      <c r="O23" s="22">
        <v>77</v>
      </c>
      <c r="P23" s="14" t="s">
        <v>10</v>
      </c>
      <c r="Q23" s="31"/>
      <c r="R23" s="31"/>
      <c r="S23" s="31"/>
      <c r="T23" s="31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2" customHeight="1">
      <c r="A24" s="15" t="s">
        <v>40</v>
      </c>
      <c r="B24" s="16" t="s">
        <v>41</v>
      </c>
      <c r="C24" s="48">
        <v>380</v>
      </c>
      <c r="D24" s="49">
        <v>6</v>
      </c>
      <c r="E24" s="22">
        <v>374</v>
      </c>
      <c r="F24" s="55">
        <v>24</v>
      </c>
      <c r="G24" s="54"/>
      <c r="H24" s="22">
        <v>0</v>
      </c>
      <c r="I24" s="54"/>
      <c r="J24" s="22">
        <v>24</v>
      </c>
      <c r="K24" s="4"/>
      <c r="L24" s="104" t="s">
        <v>15</v>
      </c>
      <c r="M24" s="103" t="s">
        <v>15</v>
      </c>
      <c r="N24" s="54"/>
      <c r="O24" s="22">
        <v>118</v>
      </c>
      <c r="P24" s="14" t="s">
        <v>37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4.5" customHeight="1">
      <c r="A25" s="4"/>
      <c r="B25" s="4"/>
      <c r="C25" s="52" t="s">
        <v>28</v>
      </c>
      <c r="D25" s="49"/>
      <c r="E25" s="22"/>
      <c r="F25" s="55"/>
      <c r="G25" s="54"/>
      <c r="H25" s="22"/>
      <c r="I25" s="54"/>
      <c r="J25" s="22"/>
      <c r="K25" s="4"/>
      <c r="L25" s="57"/>
      <c r="M25" s="22"/>
      <c r="N25" s="54"/>
      <c r="O25" s="22"/>
      <c r="Q25" s="31"/>
      <c r="R25" s="31"/>
      <c r="S25" s="31"/>
      <c r="T25" s="3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2" customHeight="1">
      <c r="A26" s="15" t="s">
        <v>42</v>
      </c>
      <c r="B26" s="16" t="s">
        <v>43</v>
      </c>
      <c r="C26" s="48">
        <v>1158</v>
      </c>
      <c r="D26" s="49">
        <v>222</v>
      </c>
      <c r="E26" s="22">
        <v>936</v>
      </c>
      <c r="F26" s="102" t="s">
        <v>15</v>
      </c>
      <c r="G26" s="54"/>
      <c r="H26" s="103" t="s">
        <v>15</v>
      </c>
      <c r="I26" s="54"/>
      <c r="J26" s="22">
        <v>77</v>
      </c>
      <c r="K26" s="4"/>
      <c r="L26" s="57">
        <v>152</v>
      </c>
      <c r="M26" s="22">
        <v>7</v>
      </c>
      <c r="N26" s="54"/>
      <c r="O26" s="22">
        <v>144</v>
      </c>
      <c r="P26" s="14" t="s">
        <v>10</v>
      </c>
      <c r="Q26" s="31"/>
      <c r="R26" s="31"/>
      <c r="S26" s="31"/>
      <c r="T26" s="31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2" customHeight="1">
      <c r="A27" s="15" t="s">
        <v>44</v>
      </c>
      <c r="B27" s="16" t="s">
        <v>45</v>
      </c>
      <c r="C27" s="48">
        <v>8381</v>
      </c>
      <c r="D27" s="49">
        <v>86</v>
      </c>
      <c r="E27" s="22">
        <v>8295</v>
      </c>
      <c r="F27" s="102" t="s">
        <v>15</v>
      </c>
      <c r="G27" s="54"/>
      <c r="H27" s="103" t="s">
        <v>15</v>
      </c>
      <c r="I27" s="54"/>
      <c r="J27" s="22">
        <v>241</v>
      </c>
      <c r="K27" s="4"/>
      <c r="L27" s="104" t="s">
        <v>15</v>
      </c>
      <c r="M27" s="103" t="s">
        <v>15</v>
      </c>
      <c r="N27" s="54"/>
      <c r="O27" s="22">
        <v>1369</v>
      </c>
      <c r="P27" s="14" t="s">
        <v>10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2" customHeight="1">
      <c r="A28" s="15" t="s">
        <v>46</v>
      </c>
      <c r="B28" s="16" t="s">
        <v>47</v>
      </c>
      <c r="C28" s="48">
        <v>4950</v>
      </c>
      <c r="D28" s="49">
        <v>33</v>
      </c>
      <c r="E28" s="22">
        <v>4917</v>
      </c>
      <c r="F28" s="102" t="s">
        <v>15</v>
      </c>
      <c r="G28" s="54"/>
      <c r="H28" s="103" t="s">
        <v>15</v>
      </c>
      <c r="I28" s="54"/>
      <c r="J28" s="22">
        <v>78</v>
      </c>
      <c r="K28" s="4"/>
      <c r="L28" s="104" t="s">
        <v>15</v>
      </c>
      <c r="M28" s="103" t="s">
        <v>15</v>
      </c>
      <c r="N28" s="54"/>
      <c r="O28" s="22">
        <v>802</v>
      </c>
      <c r="P28" s="14" t="s">
        <v>10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12" customHeight="1">
      <c r="A29" s="15" t="s">
        <v>48</v>
      </c>
      <c r="B29" s="16" t="s">
        <v>49</v>
      </c>
      <c r="C29" s="48">
        <v>3431</v>
      </c>
      <c r="D29" s="49">
        <v>53</v>
      </c>
      <c r="E29" s="22">
        <v>3378</v>
      </c>
      <c r="F29" s="102" t="s">
        <v>15</v>
      </c>
      <c r="G29" s="54"/>
      <c r="H29" s="103" t="s">
        <v>15</v>
      </c>
      <c r="I29" s="54"/>
      <c r="J29" s="22">
        <v>163</v>
      </c>
      <c r="K29" s="4"/>
      <c r="L29" s="104" t="s">
        <v>15</v>
      </c>
      <c r="M29" s="103" t="s">
        <v>15</v>
      </c>
      <c r="N29" s="54"/>
      <c r="O29" s="22">
        <v>568</v>
      </c>
      <c r="P29" s="14" t="s">
        <v>10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4.5" customHeight="1">
      <c r="A30" s="4"/>
      <c r="B30" s="4"/>
      <c r="C30" s="52" t="s">
        <v>28</v>
      </c>
      <c r="D30" s="49"/>
      <c r="E30" s="22"/>
      <c r="F30" s="55"/>
      <c r="G30" s="54"/>
      <c r="H30" s="106"/>
      <c r="I30" s="54"/>
      <c r="J30" s="22"/>
      <c r="K30" s="4"/>
      <c r="L30" s="57"/>
      <c r="M30" s="22"/>
      <c r="N30" s="54"/>
      <c r="O30" s="22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2" customHeight="1">
      <c r="A31" s="15" t="s">
        <v>50</v>
      </c>
      <c r="B31" s="16" t="s">
        <v>51</v>
      </c>
      <c r="C31" s="48">
        <v>13349</v>
      </c>
      <c r="D31" s="49">
        <v>1667</v>
      </c>
      <c r="E31" s="22">
        <v>11682</v>
      </c>
      <c r="F31" s="102" t="s">
        <v>15</v>
      </c>
      <c r="G31" s="54"/>
      <c r="H31" s="103" t="s">
        <v>15</v>
      </c>
      <c r="I31" s="54"/>
      <c r="J31" s="22">
        <v>258</v>
      </c>
      <c r="K31" s="4"/>
      <c r="L31" s="104" t="s">
        <v>15</v>
      </c>
      <c r="M31" s="103" t="s">
        <v>15</v>
      </c>
      <c r="N31" s="54"/>
      <c r="O31" s="22">
        <v>2027</v>
      </c>
      <c r="P31" s="14" t="s">
        <v>10</v>
      </c>
      <c r="Q31" s="31"/>
      <c r="R31" s="31"/>
      <c r="S31" s="31"/>
      <c r="T31" s="31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2" customHeight="1">
      <c r="A32" s="15" t="s">
        <v>52</v>
      </c>
      <c r="B32" s="16" t="s">
        <v>53</v>
      </c>
      <c r="C32" s="100" t="s">
        <v>15</v>
      </c>
      <c r="D32" s="101" t="s">
        <v>15</v>
      </c>
      <c r="E32" s="22">
        <v>87</v>
      </c>
      <c r="F32" s="55">
        <v>9</v>
      </c>
      <c r="G32" s="54"/>
      <c r="H32" s="22">
        <v>0</v>
      </c>
      <c r="I32" s="54"/>
      <c r="J32" s="22">
        <v>9</v>
      </c>
      <c r="K32" s="4"/>
      <c r="L32" s="104" t="s">
        <v>15</v>
      </c>
      <c r="M32" s="103" t="s">
        <v>15</v>
      </c>
      <c r="N32" s="54"/>
      <c r="O32" s="22">
        <v>11</v>
      </c>
      <c r="P32" s="14" t="s">
        <v>10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2" customHeight="1">
      <c r="A33" s="15" t="s">
        <v>54</v>
      </c>
      <c r="B33" s="16" t="s">
        <v>55</v>
      </c>
      <c r="C33" s="100" t="s">
        <v>15</v>
      </c>
      <c r="D33" s="101" t="s">
        <v>15</v>
      </c>
      <c r="E33" s="22">
        <v>3954</v>
      </c>
      <c r="F33" s="102" t="s">
        <v>15</v>
      </c>
      <c r="G33" s="54"/>
      <c r="H33" s="103" t="s">
        <v>15</v>
      </c>
      <c r="I33" s="54"/>
      <c r="J33" s="103" t="s">
        <v>15</v>
      </c>
      <c r="K33" s="4"/>
      <c r="L33" s="57">
        <v>342</v>
      </c>
      <c r="M33" s="22">
        <v>0</v>
      </c>
      <c r="N33" s="54"/>
      <c r="O33" s="22">
        <v>342</v>
      </c>
      <c r="P33" s="14" t="s">
        <v>10</v>
      </c>
      <c r="Q33" s="31"/>
      <c r="R33" s="31"/>
      <c r="S33" s="31"/>
      <c r="T33" s="31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2" customHeight="1">
      <c r="A34" s="15" t="s">
        <v>56</v>
      </c>
      <c r="B34" s="16" t="s">
        <v>57</v>
      </c>
      <c r="C34" s="48">
        <v>5311</v>
      </c>
      <c r="D34" s="49">
        <v>206</v>
      </c>
      <c r="E34" s="22">
        <v>5105</v>
      </c>
      <c r="F34" s="102" t="s">
        <v>15</v>
      </c>
      <c r="G34" s="54"/>
      <c r="H34" s="22">
        <v>1</v>
      </c>
      <c r="I34" s="54"/>
      <c r="J34" s="103" t="s">
        <v>15</v>
      </c>
      <c r="K34" s="4"/>
      <c r="L34" s="57">
        <v>959</v>
      </c>
      <c r="M34" s="22">
        <v>35</v>
      </c>
      <c r="N34" s="58" t="s">
        <v>37</v>
      </c>
      <c r="O34" s="22">
        <v>925</v>
      </c>
      <c r="P34" s="14" t="s">
        <v>10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2" customHeight="1">
      <c r="A35" s="15" t="s">
        <v>58</v>
      </c>
      <c r="B35" s="16" t="s">
        <v>59</v>
      </c>
      <c r="C35" s="100" t="s">
        <v>15</v>
      </c>
      <c r="D35" s="101" t="s">
        <v>15</v>
      </c>
      <c r="E35" s="22">
        <v>2537</v>
      </c>
      <c r="F35" s="102" t="s">
        <v>15</v>
      </c>
      <c r="G35" s="54"/>
      <c r="H35" s="103" t="s">
        <v>15</v>
      </c>
      <c r="I35" s="54"/>
      <c r="J35" s="22">
        <v>97</v>
      </c>
      <c r="K35" s="4"/>
      <c r="L35" s="104" t="s">
        <v>15</v>
      </c>
      <c r="M35" s="103" t="s">
        <v>15</v>
      </c>
      <c r="N35" s="54"/>
      <c r="O35" s="22">
        <v>749</v>
      </c>
      <c r="P35" s="14" t="s">
        <v>10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4.5" customHeight="1">
      <c r="A36" s="4"/>
      <c r="B36" s="4"/>
      <c r="C36" s="52" t="s">
        <v>28</v>
      </c>
      <c r="D36" s="49"/>
      <c r="E36" s="22"/>
      <c r="F36" s="55"/>
      <c r="G36" s="54"/>
      <c r="H36" s="22"/>
      <c r="I36" s="54"/>
      <c r="J36" s="22"/>
      <c r="K36" s="4"/>
      <c r="L36" s="57"/>
      <c r="M36" s="22"/>
      <c r="N36" s="54"/>
      <c r="O36" s="2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2" customHeight="1">
      <c r="A37" s="15" t="s">
        <v>60</v>
      </c>
      <c r="B37" s="16" t="s">
        <v>61</v>
      </c>
      <c r="C37" s="48">
        <v>27258</v>
      </c>
      <c r="D37" s="49">
        <v>10617</v>
      </c>
      <c r="E37" s="22">
        <v>16640</v>
      </c>
      <c r="F37" s="102" t="s">
        <v>15</v>
      </c>
      <c r="G37" s="54"/>
      <c r="H37" s="103" t="s">
        <v>15</v>
      </c>
      <c r="I37" s="54"/>
      <c r="J37" s="22">
        <v>116</v>
      </c>
      <c r="K37" s="4"/>
      <c r="L37" s="57">
        <v>1893</v>
      </c>
      <c r="M37" s="22">
        <v>887</v>
      </c>
      <c r="N37" s="54"/>
      <c r="O37" s="22">
        <v>1006</v>
      </c>
      <c r="P37" s="14" t="s">
        <v>10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2" customHeight="1">
      <c r="A38" s="15" t="s">
        <v>62</v>
      </c>
      <c r="B38" s="16" t="s">
        <v>63</v>
      </c>
      <c r="C38" s="100" t="s">
        <v>15</v>
      </c>
      <c r="D38" s="101" t="s">
        <v>15</v>
      </c>
      <c r="E38" s="22">
        <v>10659</v>
      </c>
      <c r="F38" s="102" t="s">
        <v>15</v>
      </c>
      <c r="G38" s="54"/>
      <c r="H38" s="103" t="s">
        <v>15</v>
      </c>
      <c r="I38" s="54"/>
      <c r="J38" s="22">
        <v>74</v>
      </c>
      <c r="K38" s="4"/>
      <c r="L38" s="104" t="s">
        <v>15</v>
      </c>
      <c r="M38" s="103" t="s">
        <v>15</v>
      </c>
      <c r="N38" s="54"/>
      <c r="O38" s="22">
        <v>460</v>
      </c>
      <c r="P38" s="14" t="s">
        <v>10</v>
      </c>
      <c r="Q38" s="31"/>
      <c r="R38" s="31"/>
      <c r="S38" s="31"/>
      <c r="T38" s="3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2" customHeight="1">
      <c r="A39" s="15" t="s">
        <v>64</v>
      </c>
      <c r="B39" s="16" t="s">
        <v>65</v>
      </c>
      <c r="C39" s="100" t="s">
        <v>15</v>
      </c>
      <c r="D39" s="101" t="s">
        <v>15</v>
      </c>
      <c r="E39" s="22">
        <v>297</v>
      </c>
      <c r="F39" s="102" t="s">
        <v>15</v>
      </c>
      <c r="G39" s="54"/>
      <c r="H39" s="22">
        <v>0</v>
      </c>
      <c r="I39" s="54"/>
      <c r="J39" s="103" t="s">
        <v>15</v>
      </c>
      <c r="K39" s="4"/>
      <c r="L39" s="104" t="s">
        <v>15</v>
      </c>
      <c r="M39" s="103" t="s">
        <v>15</v>
      </c>
      <c r="N39" s="54"/>
      <c r="O39" s="22">
        <v>7</v>
      </c>
      <c r="P39" s="14" t="s">
        <v>10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2" customHeight="1">
      <c r="A40" s="15" t="s">
        <v>66</v>
      </c>
      <c r="B40" s="16" t="s">
        <v>67</v>
      </c>
      <c r="C40" s="48">
        <v>15056</v>
      </c>
      <c r="D40" s="49">
        <v>9372</v>
      </c>
      <c r="E40" s="22">
        <v>5684</v>
      </c>
      <c r="F40" s="102" t="s">
        <v>15</v>
      </c>
      <c r="G40" s="54"/>
      <c r="H40" s="103" t="s">
        <v>15</v>
      </c>
      <c r="I40" s="54"/>
      <c r="J40" s="103" t="s">
        <v>15</v>
      </c>
      <c r="K40" s="4"/>
      <c r="L40" s="57">
        <v>1345</v>
      </c>
      <c r="M40" s="22">
        <v>807</v>
      </c>
      <c r="N40" s="54"/>
      <c r="O40" s="22">
        <v>539</v>
      </c>
      <c r="P40" s="14" t="s">
        <v>10</v>
      </c>
      <c r="Q40" s="31"/>
      <c r="R40" s="31"/>
      <c r="S40" s="31"/>
      <c r="T40" s="3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4.5" customHeight="1">
      <c r="A41" s="4"/>
      <c r="B41" s="4"/>
      <c r="C41" s="46" t="s">
        <v>28</v>
      </c>
      <c r="D41" s="51"/>
      <c r="F41" s="38"/>
      <c r="G41" s="54"/>
      <c r="H41" s="107"/>
      <c r="I41" s="54"/>
      <c r="K41" s="4"/>
      <c r="L41" s="54"/>
      <c r="N41" s="5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2" customHeight="1">
      <c r="A42" s="15" t="s">
        <v>68</v>
      </c>
      <c r="B42" s="16" t="s">
        <v>69</v>
      </c>
      <c r="C42" s="48">
        <v>10119</v>
      </c>
      <c r="D42" s="49">
        <v>2577</v>
      </c>
      <c r="E42" s="22">
        <v>7542</v>
      </c>
      <c r="F42" s="102" t="s">
        <v>15</v>
      </c>
      <c r="G42" s="54"/>
      <c r="H42" s="103" t="s">
        <v>15</v>
      </c>
      <c r="I42" s="54"/>
      <c r="J42" s="22">
        <v>369</v>
      </c>
      <c r="K42" s="4"/>
      <c r="L42" s="57">
        <v>1957</v>
      </c>
      <c r="M42" s="22">
        <v>295</v>
      </c>
      <c r="N42" s="54"/>
      <c r="O42" s="22">
        <v>1661</v>
      </c>
      <c r="P42" s="14" t="s">
        <v>10</v>
      </c>
      <c r="Q42" s="31"/>
      <c r="R42" s="31"/>
      <c r="S42" s="31"/>
      <c r="T42" s="3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2" customHeight="1">
      <c r="A43" s="126" t="s">
        <v>70</v>
      </c>
      <c r="B43" s="16"/>
      <c r="C43" s="48"/>
      <c r="D43" s="49"/>
      <c r="E43" s="22"/>
      <c r="F43" s="102"/>
      <c r="G43" s="54"/>
      <c r="H43" s="103"/>
      <c r="I43" s="54"/>
      <c r="J43" s="22"/>
      <c r="K43" s="4"/>
      <c r="L43" s="57"/>
      <c r="M43" s="22"/>
      <c r="N43" s="54"/>
      <c r="O43" s="22"/>
      <c r="P43" s="14"/>
      <c r="Q43" s="31"/>
      <c r="R43" s="31"/>
      <c r="S43" s="31"/>
      <c r="T43" s="3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2" customHeight="1">
      <c r="A44" s="4" t="s">
        <v>71</v>
      </c>
      <c r="B44" s="16" t="s">
        <v>72</v>
      </c>
      <c r="C44" s="48">
        <v>5681</v>
      </c>
      <c r="D44" s="49">
        <v>2484</v>
      </c>
      <c r="E44" s="22">
        <v>3196</v>
      </c>
      <c r="F44" s="102" t="s">
        <v>15</v>
      </c>
      <c r="G44" s="54"/>
      <c r="H44" s="103" t="s">
        <v>15</v>
      </c>
      <c r="I44" s="54"/>
      <c r="J44" s="22">
        <v>129</v>
      </c>
      <c r="K44" s="18" t="s">
        <v>10</v>
      </c>
      <c r="L44" s="57">
        <v>1338</v>
      </c>
      <c r="M44" s="22">
        <v>275</v>
      </c>
      <c r="N44" s="54"/>
      <c r="O44" s="22">
        <v>1063</v>
      </c>
      <c r="P44" s="14" t="s">
        <v>10</v>
      </c>
      <c r="Q44" s="31"/>
      <c r="R44" s="31"/>
      <c r="S44" s="31"/>
      <c r="T44" s="3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12" customHeight="1">
      <c r="A45" s="15" t="s">
        <v>73</v>
      </c>
      <c r="B45" s="4"/>
      <c r="C45" s="52" t="s">
        <v>28</v>
      </c>
      <c r="D45" s="49"/>
      <c r="E45" s="22"/>
      <c r="F45" s="38"/>
      <c r="G45" s="54"/>
      <c r="I45" s="54"/>
      <c r="J45" s="22"/>
      <c r="K45" s="4"/>
      <c r="L45" s="57"/>
      <c r="M45" s="22"/>
      <c r="N45" s="54"/>
      <c r="O45" s="22"/>
      <c r="Q45" s="31"/>
      <c r="R45" s="31"/>
      <c r="S45" s="31"/>
      <c r="T45" s="3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12" customHeight="1">
      <c r="A46" s="124" t="s">
        <v>74</v>
      </c>
      <c r="B46" s="125" t="s">
        <v>75</v>
      </c>
      <c r="C46" s="48">
        <v>4438</v>
      </c>
      <c r="D46" s="49">
        <v>92</v>
      </c>
      <c r="E46" s="22">
        <v>4346</v>
      </c>
      <c r="F46" s="102" t="s">
        <v>15</v>
      </c>
      <c r="G46" s="54"/>
      <c r="H46" s="103" t="s">
        <v>15</v>
      </c>
      <c r="I46" s="54"/>
      <c r="J46" s="22">
        <v>240</v>
      </c>
      <c r="K46" s="18" t="s">
        <v>10</v>
      </c>
      <c r="L46" s="57">
        <v>619</v>
      </c>
      <c r="M46" s="22">
        <v>21</v>
      </c>
      <c r="N46" s="54"/>
      <c r="O46" s="22">
        <v>598</v>
      </c>
      <c r="P46" s="14" t="s">
        <v>10</v>
      </c>
      <c r="Q46" s="96"/>
      <c r="R46" s="96"/>
      <c r="S46" s="96"/>
      <c r="T46" s="9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71" s="99" customFormat="1" ht="15.75" customHeight="1">
      <c r="A47" s="97" t="s">
        <v>76</v>
      </c>
      <c r="B47" s="59"/>
      <c r="C47" s="98" t="s">
        <v>28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</row>
    <row r="48" spans="1:48" ht="30" customHeight="1">
      <c r="A48" s="156" t="s">
        <v>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2:48" s="59" customFormat="1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62" t="s">
        <v>77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1:48" s="59" customFormat="1" ht="12.75" customHeight="1">
      <c r="A50" s="64"/>
      <c r="B50" s="65"/>
      <c r="C50" s="157" t="s">
        <v>2</v>
      </c>
      <c r="D50" s="158"/>
      <c r="E50" s="159"/>
      <c r="F50" s="157" t="s">
        <v>3</v>
      </c>
      <c r="G50" s="158"/>
      <c r="H50" s="158"/>
      <c r="I50" s="158"/>
      <c r="J50" s="158"/>
      <c r="K50" s="160"/>
      <c r="L50" s="161" t="s">
        <v>78</v>
      </c>
      <c r="M50" s="162"/>
      <c r="N50" s="162"/>
      <c r="O50" s="162"/>
      <c r="P50" s="162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48" s="59" customFormat="1" ht="12.75" customHeight="1">
      <c r="A51" s="66" t="s">
        <v>5</v>
      </c>
      <c r="B51" s="66" t="s">
        <v>6</v>
      </c>
      <c r="C51" s="67" t="s">
        <v>2</v>
      </c>
      <c r="D51" s="68" t="s">
        <v>7</v>
      </c>
      <c r="E51" s="68" t="s">
        <v>8</v>
      </c>
      <c r="F51" s="154" t="s">
        <v>2</v>
      </c>
      <c r="G51" s="153"/>
      <c r="H51" s="152" t="s">
        <v>7</v>
      </c>
      <c r="I51" s="153"/>
      <c r="J51" s="152" t="s">
        <v>8</v>
      </c>
      <c r="K51" s="153"/>
      <c r="L51" s="69" t="s">
        <v>2</v>
      </c>
      <c r="M51" s="154" t="s">
        <v>7</v>
      </c>
      <c r="N51" s="153"/>
      <c r="O51" s="152" t="s">
        <v>8</v>
      </c>
      <c r="P51" s="155"/>
      <c r="Q51" s="95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s="59" customFormat="1" ht="12.75" customHeight="1">
      <c r="A52" s="70"/>
      <c r="B52" s="70"/>
      <c r="C52" s="152" t="s">
        <v>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1:48" s="59" customFormat="1" ht="12.75" customHeight="1">
      <c r="A53" s="15" t="s">
        <v>79</v>
      </c>
      <c r="B53" s="16" t="s">
        <v>80</v>
      </c>
      <c r="C53" s="100" t="s">
        <v>15</v>
      </c>
      <c r="D53" s="101" t="s">
        <v>15</v>
      </c>
      <c r="E53" s="17">
        <v>758</v>
      </c>
      <c r="F53" s="102" t="s">
        <v>15</v>
      </c>
      <c r="G53" s="54"/>
      <c r="H53" s="103" t="s">
        <v>15</v>
      </c>
      <c r="I53" s="54"/>
      <c r="J53" s="17">
        <v>120</v>
      </c>
      <c r="K53" s="18" t="s">
        <v>10</v>
      </c>
      <c r="L53" s="74">
        <v>69</v>
      </c>
      <c r="M53" s="17">
        <v>0</v>
      </c>
      <c r="N53" s="135"/>
      <c r="O53" s="17">
        <v>69</v>
      </c>
      <c r="P53" s="14" t="s">
        <v>10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</row>
    <row r="54" spans="1:48" s="59" customFormat="1" ht="6" customHeight="1">
      <c r="A54" s="70"/>
      <c r="B54" s="70"/>
      <c r="C54" s="128"/>
      <c r="D54" s="129"/>
      <c r="E54" s="130"/>
      <c r="F54" s="127"/>
      <c r="G54" s="131"/>
      <c r="H54" s="133"/>
      <c r="I54" s="131"/>
      <c r="J54" s="133"/>
      <c r="K54" s="132"/>
      <c r="L54" s="134"/>
      <c r="M54" s="95"/>
      <c r="N54" s="134"/>
      <c r="O54" s="95"/>
      <c r="P54" s="95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71" s="27" customFormat="1" ht="12.75" customHeight="1">
      <c r="A55" s="26" t="s">
        <v>155</v>
      </c>
      <c r="B55" s="16"/>
      <c r="C55" s="71">
        <v>30831</v>
      </c>
      <c r="D55" s="72">
        <v>6140</v>
      </c>
      <c r="E55" s="81">
        <v>24690</v>
      </c>
      <c r="F55" s="17">
        <v>2207</v>
      </c>
      <c r="G55" s="121" t="s">
        <v>10</v>
      </c>
      <c r="H55" s="17">
        <v>669</v>
      </c>
      <c r="I55" s="121" t="s">
        <v>10</v>
      </c>
      <c r="J55" s="22">
        <v>1537</v>
      </c>
      <c r="K55" s="122" t="s">
        <v>10</v>
      </c>
      <c r="L55" s="57">
        <v>6287</v>
      </c>
      <c r="M55" s="22">
        <v>2529</v>
      </c>
      <c r="N55" s="123"/>
      <c r="O55" s="22">
        <v>3758</v>
      </c>
      <c r="P55" s="14" t="s">
        <v>10</v>
      </c>
      <c r="Q55" s="44"/>
      <c r="R55" s="44"/>
      <c r="S55" s="44"/>
      <c r="T55" s="6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s="27" customFormat="1" ht="6" customHeight="1">
      <c r="A56" s="26"/>
      <c r="B56" s="16"/>
      <c r="C56" s="71"/>
      <c r="D56" s="72"/>
      <c r="E56" s="84"/>
      <c r="F56" s="17"/>
      <c r="G56" s="121"/>
      <c r="H56" s="17"/>
      <c r="I56" s="121"/>
      <c r="J56" s="17"/>
      <c r="K56" s="122"/>
      <c r="L56" s="74"/>
      <c r="M56" s="17"/>
      <c r="N56" s="123"/>
      <c r="O56" s="17"/>
      <c r="P56" s="14"/>
      <c r="Q56" s="44"/>
      <c r="R56" s="44"/>
      <c r="S56" s="44"/>
      <c r="T56" s="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48" ht="12.75" customHeight="1">
      <c r="A57" s="15" t="s">
        <v>81</v>
      </c>
      <c r="B57" s="16" t="s">
        <v>82</v>
      </c>
      <c r="C57" s="108" t="s">
        <v>83</v>
      </c>
      <c r="D57" s="111" t="s">
        <v>83</v>
      </c>
      <c r="E57" s="114" t="s">
        <v>83</v>
      </c>
      <c r="F57" s="118" t="s">
        <v>83</v>
      </c>
      <c r="G57" s="54"/>
      <c r="H57" s="118" t="s">
        <v>83</v>
      </c>
      <c r="I57" s="54"/>
      <c r="J57" s="118" t="s">
        <v>83</v>
      </c>
      <c r="K57" s="21"/>
      <c r="L57" s="119" t="s">
        <v>83</v>
      </c>
      <c r="M57" s="118" t="s">
        <v>83</v>
      </c>
      <c r="N57" s="54"/>
      <c r="O57" s="118" t="s">
        <v>83</v>
      </c>
      <c r="P57" s="14" t="s">
        <v>10</v>
      </c>
      <c r="Q57" s="31"/>
      <c r="R57" s="31"/>
      <c r="S57" s="31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12.75" customHeight="1">
      <c r="A58" s="15" t="s">
        <v>84</v>
      </c>
      <c r="B58" s="16" t="s">
        <v>85</v>
      </c>
      <c r="C58" s="108" t="s">
        <v>83</v>
      </c>
      <c r="D58" s="111" t="s">
        <v>83</v>
      </c>
      <c r="E58" s="114" t="s">
        <v>83</v>
      </c>
      <c r="F58" s="118" t="s">
        <v>83</v>
      </c>
      <c r="G58" s="54"/>
      <c r="H58" s="118" t="s">
        <v>83</v>
      </c>
      <c r="I58" s="54"/>
      <c r="J58" s="118" t="s">
        <v>83</v>
      </c>
      <c r="K58" s="21"/>
      <c r="L58" s="119" t="s">
        <v>83</v>
      </c>
      <c r="M58" s="118" t="s">
        <v>83</v>
      </c>
      <c r="N58" s="54"/>
      <c r="O58" s="118" t="s">
        <v>83</v>
      </c>
      <c r="P58" s="14" t="s">
        <v>10</v>
      </c>
      <c r="Q58" s="31"/>
      <c r="R58" s="31"/>
      <c r="S58" s="31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12.75" customHeight="1">
      <c r="A59" s="15" t="s">
        <v>86</v>
      </c>
      <c r="B59" s="16" t="s">
        <v>87</v>
      </c>
      <c r="C59" s="108" t="s">
        <v>83</v>
      </c>
      <c r="D59" s="111" t="s">
        <v>83</v>
      </c>
      <c r="E59" s="114" t="s">
        <v>83</v>
      </c>
      <c r="F59" s="118" t="s">
        <v>83</v>
      </c>
      <c r="G59" s="54"/>
      <c r="H59" s="118" t="s">
        <v>83</v>
      </c>
      <c r="I59" s="54"/>
      <c r="J59" s="118" t="s">
        <v>83</v>
      </c>
      <c r="K59" s="7"/>
      <c r="L59" s="119" t="s">
        <v>83</v>
      </c>
      <c r="M59" s="118" t="s">
        <v>83</v>
      </c>
      <c r="N59" s="54"/>
      <c r="O59" s="118" t="s">
        <v>83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12.75" customHeight="1">
      <c r="A60" s="15" t="s">
        <v>88</v>
      </c>
      <c r="B60" s="16" t="s">
        <v>89</v>
      </c>
      <c r="C60" s="108" t="s">
        <v>83</v>
      </c>
      <c r="D60" s="111" t="s">
        <v>83</v>
      </c>
      <c r="E60" s="114" t="s">
        <v>83</v>
      </c>
      <c r="F60" s="118" t="s">
        <v>83</v>
      </c>
      <c r="G60" s="54"/>
      <c r="H60" s="118" t="s">
        <v>83</v>
      </c>
      <c r="I60" s="54"/>
      <c r="J60" s="118" t="s">
        <v>83</v>
      </c>
      <c r="K60" s="21"/>
      <c r="L60" s="119" t="s">
        <v>83</v>
      </c>
      <c r="M60" s="118" t="s">
        <v>83</v>
      </c>
      <c r="N60" s="54"/>
      <c r="O60" s="118" t="s">
        <v>83</v>
      </c>
      <c r="P60" s="14" t="s">
        <v>10</v>
      </c>
      <c r="Q60" s="31"/>
      <c r="R60" s="31"/>
      <c r="S60" s="31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6" customHeight="1">
      <c r="A61" s="4"/>
      <c r="B61" s="4"/>
      <c r="C61" s="100"/>
      <c r="D61" s="101"/>
      <c r="E61" s="115"/>
      <c r="F61" s="103"/>
      <c r="G61" s="54"/>
      <c r="H61" s="103"/>
      <c r="I61" s="58"/>
      <c r="J61" s="103"/>
      <c r="K61" s="7"/>
      <c r="L61" s="104"/>
      <c r="M61" s="103"/>
      <c r="N61" s="58"/>
      <c r="O61" s="103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12.75" customHeight="1">
      <c r="A62" s="15" t="s">
        <v>90</v>
      </c>
      <c r="B62" s="16" t="s">
        <v>91</v>
      </c>
      <c r="C62" s="108" t="s">
        <v>83</v>
      </c>
      <c r="D62" s="111" t="s">
        <v>83</v>
      </c>
      <c r="E62" s="114" t="s">
        <v>83</v>
      </c>
      <c r="F62" s="118" t="s">
        <v>83</v>
      </c>
      <c r="G62" s="58"/>
      <c r="H62" s="118" t="s">
        <v>83</v>
      </c>
      <c r="I62" s="58"/>
      <c r="J62" s="118" t="s">
        <v>83</v>
      </c>
      <c r="K62" s="21"/>
      <c r="L62" s="119" t="s">
        <v>83</v>
      </c>
      <c r="M62" s="118" t="s">
        <v>83</v>
      </c>
      <c r="N62" s="58"/>
      <c r="O62" s="118" t="s">
        <v>83</v>
      </c>
      <c r="P62" s="14" t="s">
        <v>10</v>
      </c>
      <c r="Q62" s="31"/>
      <c r="R62" s="31"/>
      <c r="S62" s="31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2.75" customHeight="1">
      <c r="A63" s="15" t="s">
        <v>92</v>
      </c>
      <c r="B63" s="16" t="s">
        <v>93</v>
      </c>
      <c r="C63" s="108" t="s">
        <v>83</v>
      </c>
      <c r="D63" s="111" t="s">
        <v>83</v>
      </c>
      <c r="E63" s="114" t="s">
        <v>83</v>
      </c>
      <c r="F63" s="118" t="s">
        <v>83</v>
      </c>
      <c r="G63" s="54"/>
      <c r="H63" s="118" t="s">
        <v>83</v>
      </c>
      <c r="I63" s="54"/>
      <c r="J63" s="118" t="s">
        <v>83</v>
      </c>
      <c r="K63" s="7"/>
      <c r="L63" s="119" t="s">
        <v>83</v>
      </c>
      <c r="M63" s="118" t="s">
        <v>83</v>
      </c>
      <c r="N63" s="54"/>
      <c r="O63" s="118" t="s">
        <v>83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6" customHeight="1">
      <c r="A64" s="4"/>
      <c r="B64" s="4"/>
      <c r="C64" s="100"/>
      <c r="D64" s="101"/>
      <c r="E64" s="115"/>
      <c r="F64" s="103"/>
      <c r="G64" s="54"/>
      <c r="H64" s="103"/>
      <c r="I64" s="58"/>
      <c r="J64" s="103"/>
      <c r="K64" s="7"/>
      <c r="L64" s="104"/>
      <c r="M64" s="103"/>
      <c r="N64" s="58"/>
      <c r="O64" s="10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2.75" customHeight="1">
      <c r="A65" s="15" t="s">
        <v>94</v>
      </c>
      <c r="B65" s="16" t="s">
        <v>95</v>
      </c>
      <c r="C65" s="108" t="s">
        <v>83</v>
      </c>
      <c r="D65" s="111" t="s">
        <v>83</v>
      </c>
      <c r="E65" s="114" t="s">
        <v>83</v>
      </c>
      <c r="F65" s="118" t="s">
        <v>83</v>
      </c>
      <c r="G65" s="58"/>
      <c r="H65" s="118" t="s">
        <v>83</v>
      </c>
      <c r="I65" s="58"/>
      <c r="J65" s="118" t="s">
        <v>83</v>
      </c>
      <c r="K65" s="21"/>
      <c r="L65" s="119" t="s">
        <v>83</v>
      </c>
      <c r="M65" s="118" t="s">
        <v>83</v>
      </c>
      <c r="N65" s="58"/>
      <c r="O65" s="118" t="s">
        <v>83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2.75" customHeight="1">
      <c r="A66" s="15" t="s">
        <v>96</v>
      </c>
      <c r="B66" s="16" t="s">
        <v>97</v>
      </c>
      <c r="C66" s="108" t="s">
        <v>83</v>
      </c>
      <c r="D66" s="111" t="s">
        <v>83</v>
      </c>
      <c r="E66" s="114" t="s">
        <v>83</v>
      </c>
      <c r="F66" s="118" t="s">
        <v>83</v>
      </c>
      <c r="G66" s="58"/>
      <c r="H66" s="118" t="s">
        <v>83</v>
      </c>
      <c r="I66" s="58"/>
      <c r="J66" s="118" t="s">
        <v>83</v>
      </c>
      <c r="K66" s="21"/>
      <c r="L66" s="119" t="s">
        <v>83</v>
      </c>
      <c r="M66" s="118" t="s">
        <v>83</v>
      </c>
      <c r="N66" s="58"/>
      <c r="O66" s="118" t="s">
        <v>83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2.75" customHeight="1">
      <c r="A67" s="15" t="s">
        <v>98</v>
      </c>
      <c r="B67" s="16" t="s">
        <v>99</v>
      </c>
      <c r="C67" s="108" t="s">
        <v>83</v>
      </c>
      <c r="D67" s="111" t="s">
        <v>83</v>
      </c>
      <c r="E67" s="114" t="s">
        <v>83</v>
      </c>
      <c r="F67" s="118" t="s">
        <v>83</v>
      </c>
      <c r="G67" s="58"/>
      <c r="H67" s="118" t="s">
        <v>83</v>
      </c>
      <c r="I67" s="58" t="s">
        <v>100</v>
      </c>
      <c r="J67" s="118" t="s">
        <v>83</v>
      </c>
      <c r="K67" s="21"/>
      <c r="L67" s="119" t="s">
        <v>83</v>
      </c>
      <c r="M67" s="118" t="s">
        <v>83</v>
      </c>
      <c r="N67" s="58"/>
      <c r="O67" s="118" t="s">
        <v>83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2.75" customHeight="1">
      <c r="A68" s="4"/>
      <c r="B68" s="16" t="s">
        <v>101</v>
      </c>
      <c r="C68" s="109" t="s">
        <v>100</v>
      </c>
      <c r="D68" s="112" t="s">
        <v>100</v>
      </c>
      <c r="E68" s="116" t="s">
        <v>100</v>
      </c>
      <c r="F68" s="106" t="s">
        <v>100</v>
      </c>
      <c r="G68" s="54"/>
      <c r="H68" s="106" t="s">
        <v>100</v>
      </c>
      <c r="I68" s="54"/>
      <c r="J68" s="106" t="s">
        <v>100</v>
      </c>
      <c r="K68" s="7"/>
      <c r="L68" s="105" t="s">
        <v>100</v>
      </c>
      <c r="M68" s="106" t="s">
        <v>100</v>
      </c>
      <c r="N68" s="54"/>
      <c r="O68" s="106" t="s">
        <v>100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2.75" customHeight="1">
      <c r="A69" s="15" t="s">
        <v>102</v>
      </c>
      <c r="B69" s="16" t="s">
        <v>103</v>
      </c>
      <c r="C69" s="108" t="s">
        <v>83</v>
      </c>
      <c r="D69" s="111" t="s">
        <v>83</v>
      </c>
      <c r="E69" s="114" t="s">
        <v>83</v>
      </c>
      <c r="F69" s="118" t="s">
        <v>83</v>
      </c>
      <c r="G69" s="58"/>
      <c r="H69" s="118" t="s">
        <v>83</v>
      </c>
      <c r="I69" s="58"/>
      <c r="J69" s="118" t="s">
        <v>83</v>
      </c>
      <c r="K69" s="21"/>
      <c r="L69" s="119" t="s">
        <v>83</v>
      </c>
      <c r="M69" s="118" t="s">
        <v>83</v>
      </c>
      <c r="N69" s="58"/>
      <c r="O69" s="118" t="s">
        <v>83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2.75" customHeight="1">
      <c r="A70" s="15" t="s">
        <v>104</v>
      </c>
      <c r="B70" s="16" t="s">
        <v>105</v>
      </c>
      <c r="C70" s="108" t="s">
        <v>83</v>
      </c>
      <c r="D70" s="111" t="s">
        <v>83</v>
      </c>
      <c r="E70" s="114" t="s">
        <v>83</v>
      </c>
      <c r="F70" s="118" t="s">
        <v>83</v>
      </c>
      <c r="G70" s="54"/>
      <c r="H70" s="118" t="s">
        <v>83</v>
      </c>
      <c r="I70" s="54"/>
      <c r="J70" s="118" t="s">
        <v>83</v>
      </c>
      <c r="K70" s="21"/>
      <c r="L70" s="119" t="s">
        <v>83</v>
      </c>
      <c r="M70" s="118" t="s">
        <v>83</v>
      </c>
      <c r="N70" s="54"/>
      <c r="O70" s="118" t="s">
        <v>83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2.75" customHeight="1">
      <c r="A71" s="15" t="s">
        <v>106</v>
      </c>
      <c r="B71" s="16" t="s">
        <v>107</v>
      </c>
      <c r="C71" s="108" t="s">
        <v>83</v>
      </c>
      <c r="D71" s="111" t="s">
        <v>83</v>
      </c>
      <c r="E71" s="114" t="s">
        <v>83</v>
      </c>
      <c r="F71" s="118" t="s">
        <v>83</v>
      </c>
      <c r="G71" s="58"/>
      <c r="H71" s="118" t="s">
        <v>83</v>
      </c>
      <c r="I71" s="58"/>
      <c r="J71" s="118" t="s">
        <v>83</v>
      </c>
      <c r="K71" s="21"/>
      <c r="L71" s="119" t="s">
        <v>83</v>
      </c>
      <c r="M71" s="118" t="s">
        <v>83</v>
      </c>
      <c r="N71" s="58"/>
      <c r="O71" s="118" t="s">
        <v>83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6" customHeight="1">
      <c r="A72" s="4"/>
      <c r="B72" s="4"/>
      <c r="C72" s="110"/>
      <c r="D72" s="113"/>
      <c r="E72" s="117"/>
      <c r="F72" s="107"/>
      <c r="G72" s="54"/>
      <c r="H72" s="107"/>
      <c r="I72" s="54"/>
      <c r="J72" s="107"/>
      <c r="K72" s="7"/>
      <c r="L72" s="120"/>
      <c r="M72" s="107"/>
      <c r="N72" s="54"/>
      <c r="O72" s="107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2.75" customHeight="1">
      <c r="A73" s="15" t="s">
        <v>108</v>
      </c>
      <c r="B73" s="16" t="s">
        <v>109</v>
      </c>
      <c r="C73" s="108" t="s">
        <v>83</v>
      </c>
      <c r="D73" s="111" t="s">
        <v>83</v>
      </c>
      <c r="E73" s="114" t="s">
        <v>83</v>
      </c>
      <c r="F73" s="118" t="s">
        <v>83</v>
      </c>
      <c r="G73" s="58"/>
      <c r="H73" s="118" t="s">
        <v>83</v>
      </c>
      <c r="I73" s="58"/>
      <c r="J73" s="118" t="s">
        <v>83</v>
      </c>
      <c r="K73" s="21"/>
      <c r="L73" s="119" t="s">
        <v>83</v>
      </c>
      <c r="M73" s="118" t="s">
        <v>83</v>
      </c>
      <c r="N73" s="58"/>
      <c r="O73" s="118" t="s">
        <v>83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2.75" customHeight="1">
      <c r="A74" s="15" t="s">
        <v>110</v>
      </c>
      <c r="B74" s="4"/>
      <c r="C74" s="109"/>
      <c r="D74" s="112"/>
      <c r="E74" s="116"/>
      <c r="F74" s="106"/>
      <c r="G74" s="54"/>
      <c r="H74" s="106"/>
      <c r="I74" s="54"/>
      <c r="J74" s="106"/>
      <c r="K74" s="7"/>
      <c r="L74" s="105"/>
      <c r="M74" s="106"/>
      <c r="N74" s="54"/>
      <c r="O74" s="10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2.75" customHeight="1">
      <c r="A75" s="15" t="s">
        <v>111</v>
      </c>
      <c r="B75" s="16" t="s">
        <v>112</v>
      </c>
      <c r="C75" s="108" t="s">
        <v>83</v>
      </c>
      <c r="D75" s="111" t="s">
        <v>83</v>
      </c>
      <c r="E75" s="114" t="s">
        <v>83</v>
      </c>
      <c r="F75" s="118" t="s">
        <v>83</v>
      </c>
      <c r="G75" s="54"/>
      <c r="H75" s="118" t="s">
        <v>83</v>
      </c>
      <c r="I75" s="54"/>
      <c r="J75" s="118" t="s">
        <v>83</v>
      </c>
      <c r="K75" s="21"/>
      <c r="L75" s="119" t="s">
        <v>83</v>
      </c>
      <c r="M75" s="118" t="s">
        <v>83</v>
      </c>
      <c r="N75" s="54"/>
      <c r="O75" s="118" t="s">
        <v>83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2.75" customHeight="1">
      <c r="A76" s="15" t="s">
        <v>113</v>
      </c>
      <c r="B76" s="16" t="s">
        <v>114</v>
      </c>
      <c r="C76" s="108" t="s">
        <v>83</v>
      </c>
      <c r="D76" s="111" t="s">
        <v>83</v>
      </c>
      <c r="E76" s="114" t="s">
        <v>83</v>
      </c>
      <c r="F76" s="118" t="s">
        <v>83</v>
      </c>
      <c r="G76" s="54"/>
      <c r="H76" s="118" t="s">
        <v>83</v>
      </c>
      <c r="I76" s="54"/>
      <c r="J76" s="118" t="s">
        <v>83</v>
      </c>
      <c r="K76" s="7"/>
      <c r="L76" s="119" t="s">
        <v>83</v>
      </c>
      <c r="M76" s="118" t="s">
        <v>83</v>
      </c>
      <c r="N76" s="54"/>
      <c r="O76" s="118" t="s">
        <v>83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6" customHeight="1">
      <c r="A77" s="4"/>
      <c r="B77" s="4"/>
      <c r="C77" s="100"/>
      <c r="D77" s="101"/>
      <c r="E77" s="115"/>
      <c r="F77" s="103"/>
      <c r="G77" s="54"/>
      <c r="H77" s="103"/>
      <c r="I77" s="54"/>
      <c r="J77" s="103"/>
      <c r="K77" s="21"/>
      <c r="L77" s="104"/>
      <c r="M77" s="103"/>
      <c r="N77" s="54"/>
      <c r="O77" s="10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2.75" customHeight="1">
      <c r="A78" s="15" t="s">
        <v>115</v>
      </c>
      <c r="B78" s="16" t="s">
        <v>116</v>
      </c>
      <c r="C78" s="108" t="s">
        <v>83</v>
      </c>
      <c r="D78" s="111" t="s">
        <v>83</v>
      </c>
      <c r="E78" s="114" t="s">
        <v>83</v>
      </c>
      <c r="F78" s="118" t="s">
        <v>83</v>
      </c>
      <c r="G78" s="54"/>
      <c r="H78" s="118" t="s">
        <v>83</v>
      </c>
      <c r="I78" s="54"/>
      <c r="J78" s="118" t="s">
        <v>83</v>
      </c>
      <c r="K78" s="7"/>
      <c r="L78" s="119" t="s">
        <v>83</v>
      </c>
      <c r="M78" s="118" t="s">
        <v>83</v>
      </c>
      <c r="N78" s="54"/>
      <c r="O78" s="118" t="s">
        <v>83</v>
      </c>
      <c r="P78" s="28"/>
      <c r="Q78" s="42"/>
      <c r="R78" s="42"/>
      <c r="S78" s="42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12.75" customHeight="1">
      <c r="A79" s="15" t="s">
        <v>117</v>
      </c>
      <c r="B79" s="16" t="s">
        <v>118</v>
      </c>
      <c r="C79" s="108" t="s">
        <v>83</v>
      </c>
      <c r="D79" s="111" t="s">
        <v>83</v>
      </c>
      <c r="E79" s="114" t="s">
        <v>83</v>
      </c>
      <c r="F79" s="118" t="s">
        <v>83</v>
      </c>
      <c r="G79" s="54"/>
      <c r="H79" s="118" t="s">
        <v>83</v>
      </c>
      <c r="I79" s="54"/>
      <c r="J79" s="118" t="s">
        <v>83</v>
      </c>
      <c r="K79" s="21"/>
      <c r="L79" s="119" t="s">
        <v>83</v>
      </c>
      <c r="M79" s="118" t="s">
        <v>83</v>
      </c>
      <c r="N79" s="54"/>
      <c r="O79" s="118" t="s">
        <v>83</v>
      </c>
      <c r="P79" s="14" t="s">
        <v>10</v>
      </c>
      <c r="Q79" s="31"/>
      <c r="R79" s="31"/>
      <c r="S79" s="31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2.75" customHeight="1">
      <c r="A80" s="15" t="s">
        <v>119</v>
      </c>
      <c r="B80" s="16" t="s">
        <v>120</v>
      </c>
      <c r="C80" s="108" t="s">
        <v>83</v>
      </c>
      <c r="D80" s="111" t="s">
        <v>83</v>
      </c>
      <c r="E80" s="114" t="s">
        <v>83</v>
      </c>
      <c r="F80" s="118" t="s">
        <v>83</v>
      </c>
      <c r="G80" s="54"/>
      <c r="H80" s="118" t="s">
        <v>83</v>
      </c>
      <c r="I80" s="54"/>
      <c r="J80" s="118" t="s">
        <v>83</v>
      </c>
      <c r="K80" s="7"/>
      <c r="L80" s="119" t="s">
        <v>83</v>
      </c>
      <c r="M80" s="118" t="s">
        <v>83</v>
      </c>
      <c r="N80" s="54"/>
      <c r="O80" s="118" t="s">
        <v>83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2.75" customHeight="1">
      <c r="A81" s="15" t="s">
        <v>121</v>
      </c>
      <c r="B81" s="16"/>
      <c r="C81" s="52"/>
      <c r="D81" s="79"/>
      <c r="E81" s="82"/>
      <c r="F81" s="23"/>
      <c r="G81" s="54"/>
      <c r="H81" s="23"/>
      <c r="I81" s="54"/>
      <c r="J81" s="23"/>
      <c r="K81" s="7"/>
      <c r="L81" s="86"/>
      <c r="M81" s="23"/>
      <c r="N81" s="91"/>
      <c r="O81" s="23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2.75" customHeight="1">
      <c r="A82" s="15" t="s">
        <v>122</v>
      </c>
      <c r="B82" s="16" t="s">
        <v>123</v>
      </c>
      <c r="C82" s="108" t="s">
        <v>83</v>
      </c>
      <c r="D82" s="111" t="s">
        <v>83</v>
      </c>
      <c r="E82" s="114" t="s">
        <v>83</v>
      </c>
      <c r="F82" s="118" t="s">
        <v>83</v>
      </c>
      <c r="G82" s="54"/>
      <c r="H82" s="118" t="s">
        <v>83</v>
      </c>
      <c r="I82" s="54"/>
      <c r="J82" s="118" t="s">
        <v>83</v>
      </c>
      <c r="K82" s="21"/>
      <c r="L82" s="119" t="s">
        <v>83</v>
      </c>
      <c r="M82" s="118" t="s">
        <v>83</v>
      </c>
      <c r="N82" s="54"/>
      <c r="O82" s="118" t="s">
        <v>83</v>
      </c>
      <c r="P82" s="14" t="s">
        <v>10</v>
      </c>
      <c r="Q82" s="31"/>
      <c r="R82" s="31"/>
      <c r="S82" s="3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6" customHeight="1">
      <c r="A83" s="4"/>
      <c r="B83" s="4"/>
      <c r="C83" s="110"/>
      <c r="D83" s="113"/>
      <c r="E83" s="117"/>
      <c r="F83" s="107"/>
      <c r="G83" s="54"/>
      <c r="H83" s="107"/>
      <c r="I83" s="54"/>
      <c r="J83" s="107"/>
      <c r="K83" s="7"/>
      <c r="L83" s="120"/>
      <c r="M83" s="107"/>
      <c r="N83" s="54"/>
      <c r="O83" s="107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2.75" customHeight="1">
      <c r="A84" s="15" t="s">
        <v>124</v>
      </c>
      <c r="B84" s="16" t="s">
        <v>125</v>
      </c>
      <c r="C84" s="108" t="s">
        <v>83</v>
      </c>
      <c r="D84" s="111" t="s">
        <v>83</v>
      </c>
      <c r="E84" s="114" t="s">
        <v>83</v>
      </c>
      <c r="F84" s="118" t="s">
        <v>83</v>
      </c>
      <c r="G84" s="54"/>
      <c r="H84" s="118" t="s">
        <v>83</v>
      </c>
      <c r="I84" s="54"/>
      <c r="J84" s="118" t="s">
        <v>83</v>
      </c>
      <c r="K84" s="21"/>
      <c r="L84" s="119" t="s">
        <v>83</v>
      </c>
      <c r="M84" s="118" t="s">
        <v>83</v>
      </c>
      <c r="N84" s="54"/>
      <c r="O84" s="118" t="s">
        <v>83</v>
      </c>
      <c r="P84" s="14" t="s">
        <v>10</v>
      </c>
      <c r="Q84" s="31"/>
      <c r="R84" s="31"/>
      <c r="S84" s="31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2.75" customHeight="1">
      <c r="A85" s="4"/>
      <c r="B85" s="16" t="s">
        <v>126</v>
      </c>
      <c r="C85" s="108"/>
      <c r="D85" s="111"/>
      <c r="E85" s="114"/>
      <c r="F85" s="118"/>
      <c r="G85" s="54"/>
      <c r="H85" s="118"/>
      <c r="I85" s="54"/>
      <c r="J85" s="118"/>
      <c r="K85" s="7"/>
      <c r="L85" s="119"/>
      <c r="M85" s="118"/>
      <c r="N85" s="54"/>
      <c r="O85" s="118"/>
      <c r="P85" s="14" t="s">
        <v>10</v>
      </c>
      <c r="Q85" s="31"/>
      <c r="R85" s="31"/>
      <c r="S85" s="31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6" customHeight="1">
      <c r="A86" s="4"/>
      <c r="B86" s="4"/>
      <c r="C86" s="100"/>
      <c r="D86" s="101"/>
      <c r="E86" s="115"/>
      <c r="F86" s="103"/>
      <c r="G86" s="54"/>
      <c r="H86" s="103"/>
      <c r="I86" s="54"/>
      <c r="J86" s="103"/>
      <c r="K86" s="7"/>
      <c r="L86" s="104"/>
      <c r="M86" s="103"/>
      <c r="N86" s="54"/>
      <c r="O86" s="103"/>
      <c r="P86" s="14" t="s">
        <v>10</v>
      </c>
      <c r="Q86" s="31"/>
      <c r="R86" s="31"/>
      <c r="S86" s="31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2.75" customHeight="1">
      <c r="A87" s="15" t="s">
        <v>127</v>
      </c>
      <c r="B87" s="16" t="s">
        <v>128</v>
      </c>
      <c r="C87" s="108" t="s">
        <v>83</v>
      </c>
      <c r="D87" s="111" t="s">
        <v>83</v>
      </c>
      <c r="E87" s="114" t="s">
        <v>83</v>
      </c>
      <c r="F87" s="118" t="s">
        <v>83</v>
      </c>
      <c r="G87" s="54"/>
      <c r="H87" s="118" t="s">
        <v>83</v>
      </c>
      <c r="I87" s="54"/>
      <c r="J87" s="118" t="s">
        <v>83</v>
      </c>
      <c r="K87" s="7"/>
      <c r="L87" s="119" t="s">
        <v>83</v>
      </c>
      <c r="M87" s="118" t="s">
        <v>83</v>
      </c>
      <c r="N87" s="54"/>
      <c r="O87" s="118" t="s">
        <v>83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2.75" customHeight="1">
      <c r="A88" s="45"/>
      <c r="B88" s="75" t="s">
        <v>129</v>
      </c>
      <c r="C88" s="48" t="s">
        <v>100</v>
      </c>
      <c r="D88" s="49" t="s">
        <v>100</v>
      </c>
      <c r="E88" s="81" t="s">
        <v>100</v>
      </c>
      <c r="F88" s="14"/>
      <c r="G88" s="54"/>
      <c r="H88" s="14"/>
      <c r="I88" s="54"/>
      <c r="J88" s="22"/>
      <c r="K88" s="21"/>
      <c r="L88" s="87"/>
      <c r="M88" s="29"/>
      <c r="N88" s="91"/>
      <c r="O88" s="28"/>
      <c r="P88" s="14" t="s">
        <v>10</v>
      </c>
      <c r="Q88" s="31"/>
      <c r="R88" s="31"/>
      <c r="S88" s="31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71" s="99" customFormat="1" ht="15.75" customHeight="1">
      <c r="A89" s="97" t="s">
        <v>76</v>
      </c>
      <c r="B89" s="59"/>
      <c r="C89" s="98" t="s">
        <v>28</v>
      </c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</row>
    <row r="90" spans="1:48" ht="30" customHeight="1">
      <c r="A90" s="156" t="s">
        <v>0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2:48" s="59" customFormat="1" ht="12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/>
      <c r="P91" s="62" t="s">
        <v>130</v>
      </c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</row>
    <row r="92" spans="1:48" s="59" customFormat="1" ht="12" customHeight="1">
      <c r="A92" s="64"/>
      <c r="B92" s="65"/>
      <c r="C92" s="157" t="s">
        <v>131</v>
      </c>
      <c r="D92" s="158"/>
      <c r="E92" s="159"/>
      <c r="F92" s="157" t="s">
        <v>132</v>
      </c>
      <c r="G92" s="158"/>
      <c r="H92" s="158"/>
      <c r="I92" s="158"/>
      <c r="J92" s="158"/>
      <c r="K92" s="160"/>
      <c r="L92" s="163" t="s">
        <v>133</v>
      </c>
      <c r="M92" s="162"/>
      <c r="N92" s="162"/>
      <c r="O92" s="162"/>
      <c r="P92" s="162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</row>
    <row r="93" spans="1:48" s="59" customFormat="1" ht="12" customHeight="1">
      <c r="A93" s="66" t="s">
        <v>5</v>
      </c>
      <c r="B93" s="66" t="s">
        <v>6</v>
      </c>
      <c r="C93" s="67" t="s">
        <v>2</v>
      </c>
      <c r="D93" s="68" t="s">
        <v>7</v>
      </c>
      <c r="E93" s="68" t="s">
        <v>8</v>
      </c>
      <c r="F93" s="154" t="s">
        <v>2</v>
      </c>
      <c r="G93" s="153"/>
      <c r="H93" s="152" t="s">
        <v>7</v>
      </c>
      <c r="I93" s="153"/>
      <c r="J93" s="152" t="s">
        <v>8</v>
      </c>
      <c r="K93" s="153"/>
      <c r="L93" s="69" t="s">
        <v>2</v>
      </c>
      <c r="M93" s="154" t="s">
        <v>7</v>
      </c>
      <c r="N93" s="153"/>
      <c r="O93" s="152" t="s">
        <v>8</v>
      </c>
      <c r="P93" s="155"/>
      <c r="Q93" s="95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</row>
    <row r="94" spans="1:48" s="59" customFormat="1" ht="12" customHeight="1">
      <c r="A94" s="70"/>
      <c r="B94" s="70"/>
      <c r="C94" s="152" t="s">
        <v>9</v>
      </c>
      <c r="D94" s="155"/>
      <c r="E94" s="155"/>
      <c r="F94" s="155"/>
      <c r="G94" s="155"/>
      <c r="H94" s="155"/>
      <c r="I94" s="155"/>
      <c r="J94" s="155"/>
      <c r="K94" s="164"/>
      <c r="L94" s="155" t="s">
        <v>134</v>
      </c>
      <c r="M94" s="155"/>
      <c r="N94" s="155"/>
      <c r="O94" s="155"/>
      <c r="P94" s="155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</row>
    <row r="95" spans="1:48" ht="12.75" customHeight="1">
      <c r="A95" s="15" t="s">
        <v>156</v>
      </c>
      <c r="B95" s="16"/>
      <c r="C95" s="71">
        <v>77552</v>
      </c>
      <c r="D95" s="72">
        <v>16561</v>
      </c>
      <c r="E95" s="84">
        <v>60991</v>
      </c>
      <c r="F95" s="17">
        <v>11507</v>
      </c>
      <c r="G95" s="58" t="s">
        <v>10</v>
      </c>
      <c r="H95" s="17">
        <v>597</v>
      </c>
      <c r="I95" s="58" t="s">
        <v>37</v>
      </c>
      <c r="J95" s="17">
        <v>10910</v>
      </c>
      <c r="K95" s="21" t="s">
        <v>10</v>
      </c>
      <c r="L95" s="88">
        <v>0.09801533219761499</v>
      </c>
      <c r="M95" s="25">
        <v>0.026173878732079443</v>
      </c>
      <c r="N95" s="58" t="s">
        <v>10</v>
      </c>
      <c r="O95" s="25">
        <v>0.11533866858369189</v>
      </c>
      <c r="P95" s="14" t="s">
        <v>10</v>
      </c>
      <c r="Q95" s="31"/>
      <c r="R95" s="31"/>
      <c r="S95" s="31"/>
      <c r="T95" s="31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4.5" customHeight="1">
      <c r="A96" s="4"/>
      <c r="B96" s="4"/>
      <c r="C96" s="46" t="s">
        <v>28</v>
      </c>
      <c r="D96" s="51"/>
      <c r="E96" s="83"/>
      <c r="F96" s="17"/>
      <c r="G96" s="54"/>
      <c r="H96" s="17"/>
      <c r="I96" s="54"/>
      <c r="J96" s="39"/>
      <c r="K96" s="7"/>
      <c r="L96" s="89"/>
      <c r="M96" s="40"/>
      <c r="N96" s="54"/>
      <c r="O96" s="40"/>
      <c r="Q96" s="31"/>
      <c r="R96" s="31"/>
      <c r="S96" s="31"/>
      <c r="T96" s="31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ht="12" customHeight="1">
      <c r="A97" s="15" t="s">
        <v>157</v>
      </c>
      <c r="B97" s="16"/>
      <c r="C97" s="48">
        <f>C95-C144</f>
        <v>56233</v>
      </c>
      <c r="D97" s="49">
        <f>D95-D144</f>
        <v>13632</v>
      </c>
      <c r="E97" s="81">
        <f>E95-E144</f>
        <v>42601</v>
      </c>
      <c r="F97" s="22">
        <f>F95-F144</f>
        <v>10489</v>
      </c>
      <c r="G97" s="58"/>
      <c r="H97" s="22">
        <f>H95-H144</f>
        <v>584</v>
      </c>
      <c r="I97" s="58"/>
      <c r="J97" s="22">
        <f>J95-J144</f>
        <v>9905</v>
      </c>
      <c r="K97" s="21"/>
      <c r="L97" s="142" t="s">
        <v>83</v>
      </c>
      <c r="M97" s="143" t="s">
        <v>83</v>
      </c>
      <c r="N97" s="58"/>
      <c r="O97" s="143" t="s">
        <v>83</v>
      </c>
      <c r="P97" s="14"/>
      <c r="Q97" s="31"/>
      <c r="R97" s="31"/>
      <c r="S97" s="31"/>
      <c r="T97" s="31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ht="4.5" customHeight="1">
      <c r="A98" s="4"/>
      <c r="B98" s="4"/>
      <c r="C98" s="46"/>
      <c r="D98" s="47"/>
      <c r="E98" s="81"/>
      <c r="F98" s="14"/>
      <c r="G98" s="54"/>
      <c r="H98" s="14"/>
      <c r="I98" s="54"/>
      <c r="J98" s="22"/>
      <c r="K98" s="21"/>
      <c r="L98" s="90"/>
      <c r="M98" s="39"/>
      <c r="N98" s="58"/>
      <c r="O98" s="39"/>
      <c r="P98" s="14"/>
      <c r="Q98" s="31"/>
      <c r="R98" s="31"/>
      <c r="S98" s="31"/>
      <c r="T98" s="31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2" customHeight="1">
      <c r="A99" s="15" t="s">
        <v>11</v>
      </c>
      <c r="B99" s="16" t="s">
        <v>12</v>
      </c>
      <c r="C99" s="48">
        <v>701</v>
      </c>
      <c r="D99" s="49">
        <v>0</v>
      </c>
      <c r="E99" s="81">
        <v>701</v>
      </c>
      <c r="F99" s="22">
        <v>188</v>
      </c>
      <c r="G99" s="58" t="s">
        <v>10</v>
      </c>
      <c r="H99" s="22">
        <v>0</v>
      </c>
      <c r="I99" s="58" t="s">
        <v>10</v>
      </c>
      <c r="J99" s="22">
        <v>188</v>
      </c>
      <c r="K99" s="21" t="s">
        <v>10</v>
      </c>
      <c r="L99" s="144">
        <v>13.977695167286246</v>
      </c>
      <c r="M99" s="145">
        <v>0</v>
      </c>
      <c r="N99" s="58" t="s">
        <v>10</v>
      </c>
      <c r="O99" s="145">
        <v>13.977695167286246</v>
      </c>
      <c r="P99" s="14" t="s">
        <v>10</v>
      </c>
      <c r="Q99" s="31"/>
      <c r="R99" s="31"/>
      <c r="S99" s="31"/>
      <c r="T99" s="31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2" customHeight="1">
      <c r="A100" s="15" t="s">
        <v>13</v>
      </c>
      <c r="B100" s="16" t="s">
        <v>14</v>
      </c>
      <c r="C100" s="100" t="s">
        <v>15</v>
      </c>
      <c r="D100" s="101" t="s">
        <v>15</v>
      </c>
      <c r="E100" s="81">
        <v>142</v>
      </c>
      <c r="F100" s="103" t="s">
        <v>15</v>
      </c>
      <c r="G100" s="54"/>
      <c r="H100" s="103" t="s">
        <v>15</v>
      </c>
      <c r="I100" s="54"/>
      <c r="J100" s="22">
        <v>89</v>
      </c>
      <c r="K100" s="21" t="s">
        <v>10</v>
      </c>
      <c r="L100" s="144">
        <v>33</v>
      </c>
      <c r="M100" s="145">
        <v>71.42857142857143</v>
      </c>
      <c r="N100" s="58" t="s">
        <v>10</v>
      </c>
      <c r="O100" s="145">
        <v>31.11888111888112</v>
      </c>
      <c r="P100" s="14" t="s">
        <v>10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2" customHeight="1">
      <c r="A101" s="15" t="s">
        <v>16</v>
      </c>
      <c r="B101" s="16" t="s">
        <v>17</v>
      </c>
      <c r="C101" s="100" t="s">
        <v>15</v>
      </c>
      <c r="D101" s="101" t="s">
        <v>15</v>
      </c>
      <c r="E101" s="81">
        <v>116</v>
      </c>
      <c r="F101" s="103" t="s">
        <v>15</v>
      </c>
      <c r="G101" s="54"/>
      <c r="H101" s="103" t="s">
        <v>15</v>
      </c>
      <c r="I101" s="54"/>
      <c r="J101" s="22">
        <v>24</v>
      </c>
      <c r="K101" s="21" t="s">
        <v>10</v>
      </c>
      <c r="L101" s="144">
        <v>12.06030150753769</v>
      </c>
      <c r="M101" s="145">
        <v>0</v>
      </c>
      <c r="N101" s="58" t="s">
        <v>10</v>
      </c>
      <c r="O101" s="145">
        <v>12.244897959183673</v>
      </c>
      <c r="P101" s="14" t="s">
        <v>10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2" customHeight="1">
      <c r="A102" s="15" t="s">
        <v>18</v>
      </c>
      <c r="B102" s="16" t="s">
        <v>19</v>
      </c>
      <c r="C102" s="48">
        <v>389</v>
      </c>
      <c r="D102" s="49">
        <v>0</v>
      </c>
      <c r="E102" s="81">
        <v>389</v>
      </c>
      <c r="F102" s="22">
        <v>187</v>
      </c>
      <c r="G102" s="54"/>
      <c r="H102" s="22">
        <v>0</v>
      </c>
      <c r="I102" s="54"/>
      <c r="J102" s="22">
        <v>187</v>
      </c>
      <c r="K102" s="21" t="s">
        <v>10</v>
      </c>
      <c r="L102" s="146" t="s">
        <v>15</v>
      </c>
      <c r="M102" s="147" t="s">
        <v>15</v>
      </c>
      <c r="N102" s="54"/>
      <c r="O102" s="145">
        <v>15.701091519731317</v>
      </c>
      <c r="P102" s="14" t="s">
        <v>10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2" customHeight="1">
      <c r="A103" s="15" t="s">
        <v>20</v>
      </c>
      <c r="B103" s="16" t="s">
        <v>21</v>
      </c>
      <c r="C103" s="100" t="s">
        <v>15</v>
      </c>
      <c r="D103" s="101" t="s">
        <v>15</v>
      </c>
      <c r="E103" s="81">
        <v>7949</v>
      </c>
      <c r="F103" s="103" t="s">
        <v>15</v>
      </c>
      <c r="G103" s="54"/>
      <c r="H103" s="103" t="s">
        <v>15</v>
      </c>
      <c r="I103" s="54"/>
      <c r="J103" s="22">
        <v>1296</v>
      </c>
      <c r="K103" s="21" t="s">
        <v>10</v>
      </c>
      <c r="L103" s="144">
        <v>7.189940730072564</v>
      </c>
      <c r="M103" s="145">
        <v>0.07168458781362007</v>
      </c>
      <c r="N103" s="54"/>
      <c r="O103" s="145">
        <v>7.7800456237243365</v>
      </c>
      <c r="P103" s="14" t="s">
        <v>10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12" customHeight="1">
      <c r="A104" s="15" t="s">
        <v>22</v>
      </c>
      <c r="B104" s="16" t="s">
        <v>23</v>
      </c>
      <c r="C104" s="100" t="s">
        <v>15</v>
      </c>
      <c r="D104" s="101" t="s">
        <v>15</v>
      </c>
      <c r="E104" s="81">
        <v>2856</v>
      </c>
      <c r="F104" s="103" t="s">
        <v>15</v>
      </c>
      <c r="G104" s="54"/>
      <c r="H104" s="103" t="s">
        <v>15</v>
      </c>
      <c r="I104" s="54"/>
      <c r="J104" s="22">
        <v>222</v>
      </c>
      <c r="K104" s="21" t="s">
        <v>37</v>
      </c>
      <c r="L104" s="144">
        <v>3.4350559730102743</v>
      </c>
      <c r="M104" s="145">
        <v>0.07374631268436578</v>
      </c>
      <c r="N104" s="54"/>
      <c r="O104" s="145">
        <v>4.298160696999032</v>
      </c>
      <c r="P104" s="14" t="s">
        <v>10</v>
      </c>
      <c r="Q104" s="31"/>
      <c r="R104" s="31"/>
      <c r="S104" s="31"/>
      <c r="T104" s="31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2" customHeight="1">
      <c r="A105" s="15" t="s">
        <v>24</v>
      </c>
      <c r="B105" s="16" t="s">
        <v>25</v>
      </c>
      <c r="C105" s="100" t="s">
        <v>15</v>
      </c>
      <c r="D105" s="101" t="s">
        <v>15</v>
      </c>
      <c r="E105" s="115" t="s">
        <v>15</v>
      </c>
      <c r="F105" s="103" t="s">
        <v>15</v>
      </c>
      <c r="G105" s="54"/>
      <c r="H105" s="22">
        <v>0</v>
      </c>
      <c r="I105" s="54"/>
      <c r="J105" s="103" t="s">
        <v>15</v>
      </c>
      <c r="K105" s="7"/>
      <c r="L105" s="146" t="s">
        <v>15</v>
      </c>
      <c r="M105" s="147" t="s">
        <v>15</v>
      </c>
      <c r="N105" s="54"/>
      <c r="O105" s="147" t="s">
        <v>15</v>
      </c>
      <c r="Q105" s="31"/>
      <c r="R105" s="31"/>
      <c r="S105" s="31"/>
      <c r="T105" s="31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2" customHeight="1">
      <c r="A106" s="15" t="s">
        <v>26</v>
      </c>
      <c r="B106" s="16" t="s">
        <v>27</v>
      </c>
      <c r="C106" s="100" t="s">
        <v>15</v>
      </c>
      <c r="D106" s="101" t="s">
        <v>15</v>
      </c>
      <c r="E106" s="115" t="s">
        <v>15</v>
      </c>
      <c r="F106" s="103" t="s">
        <v>15</v>
      </c>
      <c r="G106" s="54"/>
      <c r="H106" s="103" t="s">
        <v>15</v>
      </c>
      <c r="I106" s="54"/>
      <c r="J106" s="103" t="s">
        <v>15</v>
      </c>
      <c r="K106" s="7"/>
      <c r="L106" s="144">
        <v>5.406538139145012</v>
      </c>
      <c r="M106" s="147" t="s">
        <v>15</v>
      </c>
      <c r="N106" s="54"/>
      <c r="O106" s="147" t="s">
        <v>15</v>
      </c>
      <c r="Q106" s="31"/>
      <c r="R106" s="31"/>
      <c r="S106" s="31"/>
      <c r="T106" s="31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4.5" customHeight="1">
      <c r="A107" s="4"/>
      <c r="B107" s="4"/>
      <c r="C107" s="52" t="s">
        <v>28</v>
      </c>
      <c r="D107" s="49"/>
      <c r="E107" s="81"/>
      <c r="F107" s="22"/>
      <c r="G107" s="54"/>
      <c r="H107" s="22"/>
      <c r="I107" s="54"/>
      <c r="J107" s="22"/>
      <c r="K107" s="7"/>
      <c r="L107" s="90"/>
      <c r="M107" s="39"/>
      <c r="N107" s="54"/>
      <c r="O107" s="140"/>
      <c r="Q107" s="31"/>
      <c r="R107" s="31"/>
      <c r="S107" s="31"/>
      <c r="T107" s="31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2" customHeight="1">
      <c r="A108" s="15" t="s">
        <v>29</v>
      </c>
      <c r="B108" s="16" t="s">
        <v>30</v>
      </c>
      <c r="C108" s="48">
        <v>751</v>
      </c>
      <c r="D108" s="49">
        <v>11</v>
      </c>
      <c r="E108" s="81">
        <v>740</v>
      </c>
      <c r="F108" s="103" t="s">
        <v>15</v>
      </c>
      <c r="G108" s="54"/>
      <c r="H108" s="22">
        <v>0</v>
      </c>
      <c r="I108" s="54"/>
      <c r="J108" s="103" t="s">
        <v>15</v>
      </c>
      <c r="K108" s="7"/>
      <c r="L108" s="146" t="s">
        <v>15</v>
      </c>
      <c r="M108" s="145">
        <v>0</v>
      </c>
      <c r="N108" s="54"/>
      <c r="O108" s="147" t="s">
        <v>15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2" customHeight="1">
      <c r="A109" s="15" t="s">
        <v>31</v>
      </c>
      <c r="B109" s="16" t="s">
        <v>32</v>
      </c>
      <c r="C109" s="100" t="s">
        <v>15</v>
      </c>
      <c r="D109" s="101" t="s">
        <v>15</v>
      </c>
      <c r="E109" s="81">
        <v>708</v>
      </c>
      <c r="F109" s="22">
        <v>197</v>
      </c>
      <c r="G109" s="54"/>
      <c r="H109" s="22">
        <v>0</v>
      </c>
      <c r="I109" s="54"/>
      <c r="J109" s="22">
        <v>197</v>
      </c>
      <c r="K109" s="21" t="s">
        <v>10</v>
      </c>
      <c r="L109" s="146" t="s">
        <v>15</v>
      </c>
      <c r="M109" s="147" t="s">
        <v>15</v>
      </c>
      <c r="N109" s="54"/>
      <c r="O109" s="145">
        <v>18.602455146364495</v>
      </c>
      <c r="P109" s="14" t="s">
        <v>10</v>
      </c>
      <c r="Q109" s="31"/>
      <c r="R109" s="31"/>
      <c r="S109" s="31"/>
      <c r="T109" s="31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2" customHeight="1">
      <c r="A110" s="15" t="s">
        <v>33</v>
      </c>
      <c r="B110" s="16" t="s">
        <v>34</v>
      </c>
      <c r="C110" s="48">
        <v>276</v>
      </c>
      <c r="D110" s="49">
        <v>4</v>
      </c>
      <c r="E110" s="81">
        <v>272</v>
      </c>
      <c r="F110" s="103" t="s">
        <v>15</v>
      </c>
      <c r="G110" s="54"/>
      <c r="H110" s="103" t="s">
        <v>15</v>
      </c>
      <c r="I110" s="54"/>
      <c r="J110" s="22">
        <v>43</v>
      </c>
      <c r="K110" s="21" t="s">
        <v>10</v>
      </c>
      <c r="L110" s="146" t="s">
        <v>15</v>
      </c>
      <c r="M110" s="147" t="s">
        <v>15</v>
      </c>
      <c r="N110" s="54"/>
      <c r="O110" s="145">
        <v>8.128544423440454</v>
      </c>
      <c r="P110" s="14" t="s">
        <v>10</v>
      </c>
      <c r="Q110" s="31"/>
      <c r="R110" s="31"/>
      <c r="S110" s="31"/>
      <c r="T110" s="31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2" customHeight="1">
      <c r="A111" s="15" t="s">
        <v>35</v>
      </c>
      <c r="B111" s="16" t="s">
        <v>36</v>
      </c>
      <c r="C111" s="100" t="s">
        <v>15</v>
      </c>
      <c r="D111" s="101" t="s">
        <v>15</v>
      </c>
      <c r="E111" s="81">
        <v>358</v>
      </c>
      <c r="F111" s="22">
        <v>50</v>
      </c>
      <c r="G111" s="58" t="s">
        <v>37</v>
      </c>
      <c r="H111" s="22">
        <v>0</v>
      </c>
      <c r="I111" s="58" t="s">
        <v>10</v>
      </c>
      <c r="J111" s="22">
        <v>50</v>
      </c>
      <c r="K111" s="21" t="s">
        <v>37</v>
      </c>
      <c r="L111" s="144">
        <v>7.473841554559043</v>
      </c>
      <c r="M111" s="145">
        <v>0</v>
      </c>
      <c r="N111" s="58" t="s">
        <v>10</v>
      </c>
      <c r="O111" s="145">
        <v>7.739938080495356</v>
      </c>
      <c r="P111" s="14" t="s">
        <v>10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2" customHeight="1">
      <c r="A112" s="15" t="s">
        <v>38</v>
      </c>
      <c r="B112" s="16" t="s">
        <v>39</v>
      </c>
      <c r="C112" s="100" t="s">
        <v>15</v>
      </c>
      <c r="D112" s="101" t="s">
        <v>15</v>
      </c>
      <c r="E112" s="81">
        <v>147</v>
      </c>
      <c r="F112" s="22">
        <v>29</v>
      </c>
      <c r="G112" s="58" t="s">
        <v>37</v>
      </c>
      <c r="H112" s="22">
        <v>0</v>
      </c>
      <c r="I112" s="58" t="s">
        <v>10</v>
      </c>
      <c r="J112" s="22">
        <v>29</v>
      </c>
      <c r="K112" s="21" t="s">
        <v>37</v>
      </c>
      <c r="L112" s="144">
        <v>10.034602076124568</v>
      </c>
      <c r="M112" s="145">
        <v>0</v>
      </c>
      <c r="N112" s="58" t="s">
        <v>10</v>
      </c>
      <c r="O112" s="145">
        <v>10.661764705882353</v>
      </c>
      <c r="P112" s="14" t="s">
        <v>10</v>
      </c>
      <c r="Q112" s="31"/>
      <c r="R112" s="31"/>
      <c r="S112" s="31"/>
      <c r="T112" s="31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2" customHeight="1">
      <c r="A113" s="15" t="s">
        <v>40</v>
      </c>
      <c r="B113" s="16" t="s">
        <v>41</v>
      </c>
      <c r="C113" s="100" t="s">
        <v>15</v>
      </c>
      <c r="D113" s="101" t="s">
        <v>15</v>
      </c>
      <c r="E113" s="81">
        <v>211</v>
      </c>
      <c r="F113" s="22">
        <v>21</v>
      </c>
      <c r="G113" s="58" t="s">
        <v>10</v>
      </c>
      <c r="H113" s="22">
        <v>0</v>
      </c>
      <c r="I113" s="58" t="s">
        <v>10</v>
      </c>
      <c r="J113" s="22">
        <v>21</v>
      </c>
      <c r="K113" s="21" t="s">
        <v>10</v>
      </c>
      <c r="L113" s="144">
        <v>5.526315789473684</v>
      </c>
      <c r="M113" s="145">
        <v>0</v>
      </c>
      <c r="N113" s="58" t="s">
        <v>10</v>
      </c>
      <c r="O113" s="145">
        <v>5.614973262032086</v>
      </c>
      <c r="P113" s="14" t="s">
        <v>10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4.5" customHeight="1">
      <c r="A114" s="4"/>
      <c r="B114" s="4"/>
      <c r="C114" s="50"/>
      <c r="D114" s="51"/>
      <c r="E114" s="81"/>
      <c r="F114" s="22"/>
      <c r="G114" s="54"/>
      <c r="H114" s="22"/>
      <c r="I114" s="54"/>
      <c r="J114" s="22"/>
      <c r="K114" s="7"/>
      <c r="L114" s="90"/>
      <c r="M114" s="39"/>
      <c r="N114" s="54"/>
      <c r="O114" s="39"/>
      <c r="Q114" s="31"/>
      <c r="R114" s="31"/>
      <c r="S114" s="31"/>
      <c r="T114" s="31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2" customHeight="1">
      <c r="A115" s="15" t="s">
        <v>42</v>
      </c>
      <c r="B115" s="16" t="s">
        <v>43</v>
      </c>
      <c r="C115" s="100" t="s">
        <v>15</v>
      </c>
      <c r="D115" s="101" t="s">
        <v>15</v>
      </c>
      <c r="E115" s="81">
        <v>507</v>
      </c>
      <c r="F115" s="103" t="s">
        <v>15</v>
      </c>
      <c r="G115" s="54"/>
      <c r="H115" s="103" t="s">
        <v>15</v>
      </c>
      <c r="I115" s="54"/>
      <c r="J115" s="22">
        <v>208</v>
      </c>
      <c r="K115" s="21" t="s">
        <v>10</v>
      </c>
      <c r="L115" s="146" t="s">
        <v>15</v>
      </c>
      <c r="M115" s="147" t="s">
        <v>15</v>
      </c>
      <c r="N115" s="54"/>
      <c r="O115" s="145">
        <v>22.22222222222222</v>
      </c>
      <c r="P115" s="14" t="s">
        <v>10</v>
      </c>
      <c r="Q115" s="31"/>
      <c r="R115" s="31"/>
      <c r="S115" s="31"/>
      <c r="T115" s="31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2" customHeight="1">
      <c r="A116" s="15" t="s">
        <v>44</v>
      </c>
      <c r="B116" s="16" t="s">
        <v>45</v>
      </c>
      <c r="C116" s="48">
        <v>5481</v>
      </c>
      <c r="D116" s="49">
        <v>62</v>
      </c>
      <c r="E116" s="81">
        <v>5419</v>
      </c>
      <c r="F116" s="103" t="s">
        <v>15</v>
      </c>
      <c r="G116" s="54"/>
      <c r="H116" s="103" t="s">
        <v>15</v>
      </c>
      <c r="I116" s="54"/>
      <c r="J116" s="22">
        <v>1266</v>
      </c>
      <c r="K116" s="21" t="s">
        <v>37</v>
      </c>
      <c r="L116" s="144">
        <v>15.153322992482996</v>
      </c>
      <c r="M116" s="145">
        <v>4.651162790697675</v>
      </c>
      <c r="N116" s="54"/>
      <c r="O116" s="145">
        <v>15.262206148282097</v>
      </c>
      <c r="P116" s="14" t="s">
        <v>10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2" customHeight="1">
      <c r="A117" s="15" t="s">
        <v>46</v>
      </c>
      <c r="B117" s="16" t="s">
        <v>47</v>
      </c>
      <c r="C117" s="48">
        <v>3300</v>
      </c>
      <c r="D117" s="49">
        <v>28</v>
      </c>
      <c r="E117" s="81">
        <v>3272</v>
      </c>
      <c r="F117" s="22">
        <v>766</v>
      </c>
      <c r="G117" s="58" t="s">
        <v>37</v>
      </c>
      <c r="H117" s="22">
        <v>0</v>
      </c>
      <c r="I117" s="54"/>
      <c r="J117" s="22">
        <v>766</v>
      </c>
      <c r="K117" s="21" t="s">
        <v>37</v>
      </c>
      <c r="L117" s="144">
        <v>15.474747474747474</v>
      </c>
      <c r="M117" s="145">
        <v>0</v>
      </c>
      <c r="N117" s="54"/>
      <c r="O117" s="145">
        <v>15.578604840349806</v>
      </c>
      <c r="P117" s="14" t="s">
        <v>10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2" customHeight="1">
      <c r="A118" s="15" t="s">
        <v>48</v>
      </c>
      <c r="B118" s="16" t="s">
        <v>49</v>
      </c>
      <c r="C118" s="48">
        <v>2181</v>
      </c>
      <c r="D118" s="49">
        <v>34</v>
      </c>
      <c r="E118" s="81">
        <v>2147</v>
      </c>
      <c r="F118" s="103" t="s">
        <v>15</v>
      </c>
      <c r="G118" s="54"/>
      <c r="H118" s="103" t="s">
        <v>15</v>
      </c>
      <c r="I118" s="54"/>
      <c r="J118" s="22">
        <v>500</v>
      </c>
      <c r="K118" s="21" t="s">
        <v>10</v>
      </c>
      <c r="L118" s="146" t="s">
        <v>15</v>
      </c>
      <c r="M118" s="147" t="s">
        <v>15</v>
      </c>
      <c r="N118" s="54"/>
      <c r="O118" s="145">
        <v>14.801657785671996</v>
      </c>
      <c r="P118" s="14" t="s">
        <v>10</v>
      </c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4.5" customHeight="1">
      <c r="A119" s="4"/>
      <c r="B119" s="4"/>
      <c r="C119" s="52" t="s">
        <v>28</v>
      </c>
      <c r="D119" s="49"/>
      <c r="E119" s="81"/>
      <c r="F119" s="22"/>
      <c r="G119" s="54"/>
      <c r="H119" s="22"/>
      <c r="I119" s="54"/>
      <c r="J119" s="22"/>
      <c r="K119" s="7"/>
      <c r="L119" s="138"/>
      <c r="M119" s="137"/>
      <c r="N119" s="54"/>
      <c r="O119" s="39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2" customHeight="1">
      <c r="A120" s="15" t="s">
        <v>50</v>
      </c>
      <c r="B120" s="16" t="s">
        <v>51</v>
      </c>
      <c r="C120" s="48">
        <v>6640</v>
      </c>
      <c r="D120" s="49">
        <v>1080</v>
      </c>
      <c r="E120" s="81">
        <v>5560</v>
      </c>
      <c r="F120" s="103" t="s">
        <v>15</v>
      </c>
      <c r="G120" s="54"/>
      <c r="H120" s="103" t="s">
        <v>15</v>
      </c>
      <c r="I120" s="54"/>
      <c r="J120" s="22">
        <v>3837</v>
      </c>
      <c r="K120" s="21" t="s">
        <v>10</v>
      </c>
      <c r="L120" s="146" t="s">
        <v>15</v>
      </c>
      <c r="M120" s="147" t="s">
        <v>15</v>
      </c>
      <c r="N120" s="54"/>
      <c r="O120" s="145">
        <v>32.845403184386235</v>
      </c>
      <c r="P120" s="14" t="s">
        <v>10</v>
      </c>
      <c r="Q120" s="31"/>
      <c r="R120" s="31"/>
      <c r="S120" s="31"/>
      <c r="T120" s="31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2" customHeight="1">
      <c r="A121" s="15" t="s">
        <v>52</v>
      </c>
      <c r="B121" s="16" t="s">
        <v>53</v>
      </c>
      <c r="C121" s="100" t="s">
        <v>15</v>
      </c>
      <c r="D121" s="101" t="s">
        <v>15</v>
      </c>
      <c r="E121" s="81">
        <v>58</v>
      </c>
      <c r="F121" s="22">
        <v>9</v>
      </c>
      <c r="G121" s="54"/>
      <c r="H121" s="22">
        <v>0</v>
      </c>
      <c r="I121" s="54"/>
      <c r="J121" s="22">
        <v>9</v>
      </c>
      <c r="K121" s="21" t="s">
        <v>10</v>
      </c>
      <c r="L121" s="146" t="s">
        <v>15</v>
      </c>
      <c r="M121" s="147" t="s">
        <v>15</v>
      </c>
      <c r="N121" s="54"/>
      <c r="O121" s="145">
        <v>10.344827586206897</v>
      </c>
      <c r="P121" s="14" t="s">
        <v>10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2" customHeight="1">
      <c r="A122" s="15" t="s">
        <v>54</v>
      </c>
      <c r="B122" s="16" t="s">
        <v>55</v>
      </c>
      <c r="C122" s="100" t="s">
        <v>15</v>
      </c>
      <c r="D122" s="101" t="s">
        <v>15</v>
      </c>
      <c r="E122" s="115" t="s">
        <v>15</v>
      </c>
      <c r="F122" s="103" t="s">
        <v>15</v>
      </c>
      <c r="G122" s="54"/>
      <c r="H122" s="103" t="s">
        <v>15</v>
      </c>
      <c r="I122" s="54"/>
      <c r="J122" s="103" t="s">
        <v>15</v>
      </c>
      <c r="K122" s="7"/>
      <c r="L122" s="144">
        <v>40.636862083509065</v>
      </c>
      <c r="M122" s="145">
        <v>41.11675126903553</v>
      </c>
      <c r="N122" s="54"/>
      <c r="O122" s="147" t="s">
        <v>15</v>
      </c>
      <c r="Q122" s="31"/>
      <c r="R122" s="31"/>
      <c r="S122" s="31"/>
      <c r="T122" s="31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2" customHeight="1">
      <c r="A123" s="15" t="s">
        <v>56</v>
      </c>
      <c r="B123" s="16" t="s">
        <v>57</v>
      </c>
      <c r="C123" s="100" t="s">
        <v>15</v>
      </c>
      <c r="D123" s="49">
        <v>171</v>
      </c>
      <c r="E123" s="115" t="s">
        <v>15</v>
      </c>
      <c r="F123" s="103" t="s">
        <v>15</v>
      </c>
      <c r="G123" s="54"/>
      <c r="H123" s="103" t="s">
        <v>15</v>
      </c>
      <c r="I123" s="54"/>
      <c r="J123" s="103" t="s">
        <v>15</v>
      </c>
      <c r="K123" s="7"/>
      <c r="L123" s="146" t="s">
        <v>15</v>
      </c>
      <c r="M123" s="147" t="s">
        <v>15</v>
      </c>
      <c r="N123" s="54"/>
      <c r="O123" s="147" t="s">
        <v>15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2" customHeight="1">
      <c r="A124" s="15" t="s">
        <v>58</v>
      </c>
      <c r="B124" s="16" t="s">
        <v>59</v>
      </c>
      <c r="C124" s="100" t="s">
        <v>15</v>
      </c>
      <c r="D124" s="101" t="s">
        <v>15</v>
      </c>
      <c r="E124" s="81">
        <v>1213</v>
      </c>
      <c r="F124" s="103" t="s">
        <v>15</v>
      </c>
      <c r="G124" s="54"/>
      <c r="H124" s="103" t="s">
        <v>15</v>
      </c>
      <c r="I124" s="54"/>
      <c r="J124" s="22">
        <v>478</v>
      </c>
      <c r="K124" s="21" t="s">
        <v>10</v>
      </c>
      <c r="L124" s="144">
        <v>14.99531396438613</v>
      </c>
      <c r="M124" s="145">
        <v>0.15060240963855423</v>
      </c>
      <c r="N124" s="54"/>
      <c r="O124" s="145">
        <v>18.841150965707527</v>
      </c>
      <c r="P124" s="14" t="s">
        <v>10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4.5" customHeight="1">
      <c r="A125" s="4"/>
      <c r="B125" s="4"/>
      <c r="C125" s="52" t="s">
        <v>28</v>
      </c>
      <c r="D125" s="49"/>
      <c r="E125" s="81"/>
      <c r="G125" s="54"/>
      <c r="I125" s="54"/>
      <c r="J125" s="22"/>
      <c r="K125" s="7"/>
      <c r="L125" s="90"/>
      <c r="M125" s="39"/>
      <c r="N125" s="54"/>
      <c r="O125" s="39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2" customHeight="1">
      <c r="A126" s="15" t="s">
        <v>60</v>
      </c>
      <c r="B126" s="16" t="s">
        <v>61</v>
      </c>
      <c r="C126" s="100" t="s">
        <v>15</v>
      </c>
      <c r="D126" s="101" t="s">
        <v>15</v>
      </c>
      <c r="E126" s="81">
        <v>14503</v>
      </c>
      <c r="F126" s="103" t="s">
        <v>15</v>
      </c>
      <c r="G126" s="54"/>
      <c r="H126" s="103" t="s">
        <v>15</v>
      </c>
      <c r="I126" s="54"/>
      <c r="J126" s="22">
        <v>1016</v>
      </c>
      <c r="K126" s="21" t="s">
        <v>10</v>
      </c>
      <c r="L126" s="146" t="s">
        <v>15</v>
      </c>
      <c r="M126" s="147" t="s">
        <v>15</v>
      </c>
      <c r="N126" s="54"/>
      <c r="O126" s="145">
        <v>6.105769230769231</v>
      </c>
      <c r="P126" s="14" t="s">
        <v>10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2" customHeight="1">
      <c r="A127" s="15" t="s">
        <v>62</v>
      </c>
      <c r="B127" s="16" t="s">
        <v>63</v>
      </c>
      <c r="C127" s="100" t="s">
        <v>15</v>
      </c>
      <c r="D127" s="101" t="s">
        <v>15</v>
      </c>
      <c r="E127" s="81">
        <v>10080</v>
      </c>
      <c r="F127" s="22">
        <v>45</v>
      </c>
      <c r="G127" s="58" t="s">
        <v>10</v>
      </c>
      <c r="H127" s="22">
        <v>0</v>
      </c>
      <c r="I127" s="58" t="s">
        <v>10</v>
      </c>
      <c r="J127" s="22">
        <v>45</v>
      </c>
      <c r="K127" s="21" t="s">
        <v>10</v>
      </c>
      <c r="L127" s="146" t="s">
        <v>15</v>
      </c>
      <c r="M127" s="147" t="s">
        <v>15</v>
      </c>
      <c r="N127" s="54"/>
      <c r="O127" s="145">
        <v>0.4221784407542922</v>
      </c>
      <c r="Q127" s="31"/>
      <c r="R127" s="31"/>
      <c r="S127" s="31"/>
      <c r="T127" s="31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2" customHeight="1">
      <c r="A128" s="15" t="s">
        <v>64</v>
      </c>
      <c r="B128" s="16" t="s">
        <v>65</v>
      </c>
      <c r="C128" s="100" t="s">
        <v>15</v>
      </c>
      <c r="D128" s="101" t="s">
        <v>15</v>
      </c>
      <c r="E128" s="115" t="s">
        <v>15</v>
      </c>
      <c r="F128" s="103" t="s">
        <v>15</v>
      </c>
      <c r="G128" s="54"/>
      <c r="H128" s="22">
        <v>0</v>
      </c>
      <c r="I128" s="58" t="s">
        <v>10</v>
      </c>
      <c r="J128" s="103" t="s">
        <v>15</v>
      </c>
      <c r="K128" s="7"/>
      <c r="L128" s="144">
        <v>10.973084886128364</v>
      </c>
      <c r="M128" s="145">
        <v>0</v>
      </c>
      <c r="N128" s="54"/>
      <c r="O128" s="147" t="s">
        <v>15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2" customHeight="1">
      <c r="A129" s="15" t="s">
        <v>66</v>
      </c>
      <c r="B129" s="16" t="s">
        <v>67</v>
      </c>
      <c r="C129" s="100" t="s">
        <v>15</v>
      </c>
      <c r="D129" s="101" t="s">
        <v>15</v>
      </c>
      <c r="E129" s="115" t="s">
        <v>15</v>
      </c>
      <c r="F129" s="103" t="s">
        <v>15</v>
      </c>
      <c r="G129" s="54"/>
      <c r="H129" s="103" t="s">
        <v>15</v>
      </c>
      <c r="I129" s="54"/>
      <c r="J129" s="103" t="s">
        <v>15</v>
      </c>
      <c r="K129" s="7"/>
      <c r="L129" s="146" t="s">
        <v>15</v>
      </c>
      <c r="M129" s="147" t="s">
        <v>15</v>
      </c>
      <c r="N129" s="54"/>
      <c r="O129" s="147" t="s">
        <v>15</v>
      </c>
      <c r="Q129" s="31"/>
      <c r="R129" s="31"/>
      <c r="S129" s="31"/>
      <c r="T129" s="31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4.5" customHeight="1">
      <c r="A130" s="4"/>
      <c r="B130" s="4"/>
      <c r="C130" s="46" t="s">
        <v>28</v>
      </c>
      <c r="D130" s="51"/>
      <c r="E130" s="83"/>
      <c r="G130" s="54"/>
      <c r="I130" s="54"/>
      <c r="K130" s="7"/>
      <c r="L130" s="120"/>
      <c r="M130" s="107"/>
      <c r="N130" s="54"/>
      <c r="O130" s="139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2" customHeight="1">
      <c r="A131" s="15" t="s">
        <v>68</v>
      </c>
      <c r="B131" s="16" t="s">
        <v>69</v>
      </c>
      <c r="C131" s="48">
        <v>7063</v>
      </c>
      <c r="D131" s="49">
        <v>2257</v>
      </c>
      <c r="E131" s="81">
        <v>4806</v>
      </c>
      <c r="F131" s="103" t="s">
        <v>15</v>
      </c>
      <c r="G131" s="54"/>
      <c r="H131" s="103" t="s">
        <v>15</v>
      </c>
      <c r="I131" s="54"/>
      <c r="J131" s="22">
        <v>706</v>
      </c>
      <c r="K131" s="21" t="s">
        <v>10</v>
      </c>
      <c r="L131" s="146" t="s">
        <v>15</v>
      </c>
      <c r="M131" s="147" t="s">
        <v>15</v>
      </c>
      <c r="N131" s="54"/>
      <c r="O131" s="145">
        <v>9.360912224874038</v>
      </c>
      <c r="P131" s="14" t="s">
        <v>10</v>
      </c>
      <c r="Q131" s="31"/>
      <c r="R131" s="31"/>
      <c r="S131" s="31"/>
      <c r="T131" s="31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2" customHeight="1">
      <c r="A132" s="126" t="s">
        <v>70</v>
      </c>
      <c r="B132" s="16"/>
      <c r="C132" s="48"/>
      <c r="D132" s="49"/>
      <c r="E132" s="81"/>
      <c r="F132" s="103"/>
      <c r="G132" s="54"/>
      <c r="H132" s="103"/>
      <c r="I132" s="54"/>
      <c r="J132" s="22"/>
      <c r="K132" s="21"/>
      <c r="L132" s="104"/>
      <c r="M132" s="103"/>
      <c r="N132" s="54"/>
      <c r="O132" s="39"/>
      <c r="P132" s="14"/>
      <c r="Q132" s="31"/>
      <c r="R132" s="31"/>
      <c r="S132" s="31"/>
      <c r="T132" s="31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2" customHeight="1">
      <c r="A133" s="126" t="s">
        <v>135</v>
      </c>
      <c r="B133" s="16" t="s">
        <v>72</v>
      </c>
      <c r="C133" s="100" t="s">
        <v>15</v>
      </c>
      <c r="D133" s="101" t="s">
        <v>15</v>
      </c>
      <c r="E133" s="81">
        <v>1746</v>
      </c>
      <c r="F133" s="103" t="s">
        <v>15</v>
      </c>
      <c r="G133" s="54"/>
      <c r="H133" s="118" t="s">
        <v>15</v>
      </c>
      <c r="I133" s="57"/>
      <c r="J133" s="22">
        <v>258</v>
      </c>
      <c r="K133" s="21" t="s">
        <v>37</v>
      </c>
      <c r="L133" s="146" t="s">
        <v>15</v>
      </c>
      <c r="M133" s="147" t="s">
        <v>15</v>
      </c>
      <c r="N133" s="54"/>
      <c r="O133" s="145">
        <v>8.07259073842303</v>
      </c>
      <c r="P133" s="14" t="s">
        <v>10</v>
      </c>
      <c r="Q133" s="31"/>
      <c r="R133" s="31"/>
      <c r="S133" s="31"/>
      <c r="T133" s="31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2" customHeight="1">
      <c r="A134" s="15" t="s">
        <v>73</v>
      </c>
      <c r="B134" s="4"/>
      <c r="C134" s="50"/>
      <c r="D134" s="51"/>
      <c r="E134" s="81"/>
      <c r="F134" s="22"/>
      <c r="G134" s="57"/>
      <c r="H134" s="22"/>
      <c r="I134" s="57"/>
      <c r="J134" s="22"/>
      <c r="K134" s="7"/>
      <c r="L134" s="90"/>
      <c r="M134" s="39"/>
      <c r="N134" s="54"/>
      <c r="O134" s="39"/>
      <c r="Q134" s="31"/>
      <c r="R134" s="31"/>
      <c r="S134" s="31"/>
      <c r="T134" s="31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2" customHeight="1">
      <c r="A135" s="124" t="s">
        <v>74</v>
      </c>
      <c r="B135" s="125" t="s">
        <v>75</v>
      </c>
      <c r="C135" s="100" t="s">
        <v>15</v>
      </c>
      <c r="D135" s="101" t="s">
        <v>15</v>
      </c>
      <c r="E135" s="81">
        <v>3060</v>
      </c>
      <c r="F135" s="22">
        <v>448</v>
      </c>
      <c r="G135" s="86" t="s">
        <v>10</v>
      </c>
      <c r="H135" s="22">
        <v>0</v>
      </c>
      <c r="I135" s="86" t="s">
        <v>10</v>
      </c>
      <c r="J135" s="22">
        <v>448</v>
      </c>
      <c r="K135" s="21" t="s">
        <v>10</v>
      </c>
      <c r="L135" s="144">
        <v>10.094637223974763</v>
      </c>
      <c r="M135" s="145">
        <v>0</v>
      </c>
      <c r="N135" s="58" t="s">
        <v>10</v>
      </c>
      <c r="O135" s="145">
        <v>10.308329498389323</v>
      </c>
      <c r="P135" s="14" t="s">
        <v>10</v>
      </c>
      <c r="Q135" s="96"/>
      <c r="R135" s="96"/>
      <c r="S135" s="96"/>
      <c r="T135" s="9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71" s="99" customFormat="1" ht="15.75" customHeight="1">
      <c r="A136" s="97" t="s">
        <v>76</v>
      </c>
      <c r="B136" s="59"/>
      <c r="C136" s="98" t="s">
        <v>28</v>
      </c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</row>
    <row r="137" spans="1:48" ht="30" customHeight="1">
      <c r="A137" s="156" t="s">
        <v>0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2:48" s="59" customFormat="1" ht="12.75" customHeight="1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/>
      <c r="P138" s="62" t="s">
        <v>136</v>
      </c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</row>
    <row r="139" spans="1:48" s="59" customFormat="1" ht="12.75" customHeight="1">
      <c r="A139" s="64"/>
      <c r="B139" s="65"/>
      <c r="C139" s="157" t="s">
        <v>131</v>
      </c>
      <c r="D139" s="158"/>
      <c r="E139" s="159"/>
      <c r="F139" s="157" t="s">
        <v>132</v>
      </c>
      <c r="G139" s="158"/>
      <c r="H139" s="158"/>
      <c r="I139" s="158"/>
      <c r="J139" s="158"/>
      <c r="K139" s="160"/>
      <c r="L139" s="163" t="s">
        <v>133</v>
      </c>
      <c r="M139" s="162"/>
      <c r="N139" s="162"/>
      <c r="O139" s="162"/>
      <c r="P139" s="162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</row>
    <row r="140" spans="1:48" s="59" customFormat="1" ht="12.75" customHeight="1">
      <c r="A140" s="66" t="s">
        <v>5</v>
      </c>
      <c r="B140" s="66" t="s">
        <v>6</v>
      </c>
      <c r="C140" s="67" t="s">
        <v>2</v>
      </c>
      <c r="D140" s="68" t="s">
        <v>7</v>
      </c>
      <c r="E140" s="68" t="s">
        <v>8</v>
      </c>
      <c r="F140" s="154" t="s">
        <v>2</v>
      </c>
      <c r="G140" s="153"/>
      <c r="H140" s="152" t="s">
        <v>7</v>
      </c>
      <c r="I140" s="153"/>
      <c r="J140" s="152" t="s">
        <v>8</v>
      </c>
      <c r="K140" s="153"/>
      <c r="L140" s="69" t="s">
        <v>2</v>
      </c>
      <c r="M140" s="154" t="s">
        <v>7</v>
      </c>
      <c r="N140" s="153"/>
      <c r="O140" s="152" t="s">
        <v>8</v>
      </c>
      <c r="P140" s="155"/>
      <c r="Q140" s="95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</row>
    <row r="141" spans="1:48" s="59" customFormat="1" ht="12.75" customHeight="1">
      <c r="A141" s="70"/>
      <c r="B141" s="70"/>
      <c r="C141" s="152" t="s">
        <v>9</v>
      </c>
      <c r="D141" s="155"/>
      <c r="E141" s="155"/>
      <c r="F141" s="155"/>
      <c r="G141" s="155"/>
      <c r="H141" s="155"/>
      <c r="I141" s="155"/>
      <c r="J141" s="155"/>
      <c r="K141" s="164"/>
      <c r="L141" s="155" t="s">
        <v>134</v>
      </c>
      <c r="M141" s="155"/>
      <c r="N141" s="155"/>
      <c r="O141" s="155"/>
      <c r="P141" s="155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</row>
    <row r="142" spans="1:48" s="59" customFormat="1" ht="12.75" customHeight="1">
      <c r="A142" s="15" t="s">
        <v>79</v>
      </c>
      <c r="B142" s="16" t="s">
        <v>80</v>
      </c>
      <c r="C142" s="100" t="s">
        <v>15</v>
      </c>
      <c r="D142" s="101" t="s">
        <v>15</v>
      </c>
      <c r="E142" s="84">
        <v>431</v>
      </c>
      <c r="F142" s="17">
        <v>139</v>
      </c>
      <c r="G142" s="141" t="s">
        <v>10</v>
      </c>
      <c r="H142" s="17">
        <v>0</v>
      </c>
      <c r="I142" s="141" t="s">
        <v>10</v>
      </c>
      <c r="J142" s="17">
        <v>139</v>
      </c>
      <c r="K142" s="21" t="s">
        <v>10</v>
      </c>
      <c r="L142" s="146" t="s">
        <v>15</v>
      </c>
      <c r="M142" s="147" t="s">
        <v>15</v>
      </c>
      <c r="N142" s="54"/>
      <c r="O142" s="25">
        <v>0.183</v>
      </c>
      <c r="P142" s="14" t="s">
        <v>10</v>
      </c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</row>
    <row r="143" spans="1:48" s="59" customFormat="1" ht="4.5" customHeight="1">
      <c r="A143" s="70"/>
      <c r="B143" s="70"/>
      <c r="C143" s="128"/>
      <c r="D143" s="129"/>
      <c r="E143" s="130"/>
      <c r="F143" s="127"/>
      <c r="G143" s="131"/>
      <c r="H143" s="133"/>
      <c r="I143" s="131"/>
      <c r="J143" s="95"/>
      <c r="K143" s="136"/>
      <c r="L143" s="134"/>
      <c r="M143" s="95"/>
      <c r="N143" s="134"/>
      <c r="O143" s="95"/>
      <c r="P143" s="95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</row>
    <row r="144" spans="1:48" ht="12.75" customHeight="1">
      <c r="A144" s="15" t="s">
        <v>158</v>
      </c>
      <c r="B144" s="16"/>
      <c r="C144" s="71">
        <v>21319</v>
      </c>
      <c r="D144" s="72">
        <v>2929</v>
      </c>
      <c r="E144" s="81">
        <v>18390</v>
      </c>
      <c r="F144" s="22">
        <v>1018</v>
      </c>
      <c r="G144" s="58" t="s">
        <v>10</v>
      </c>
      <c r="H144" s="22">
        <v>13</v>
      </c>
      <c r="I144" s="58" t="s">
        <v>10</v>
      </c>
      <c r="J144" s="22">
        <v>1005</v>
      </c>
      <c r="K144" s="21" t="s">
        <v>10</v>
      </c>
      <c r="L144" s="88">
        <v>0.033</v>
      </c>
      <c r="M144" s="25">
        <v>0.002</v>
      </c>
      <c r="N144" s="93" t="s">
        <v>10</v>
      </c>
      <c r="O144" s="145">
        <v>4.1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ht="4.5" customHeight="1">
      <c r="A145" s="4"/>
      <c r="B145" s="4"/>
      <c r="C145" s="48"/>
      <c r="D145" s="51"/>
      <c r="E145" s="83"/>
      <c r="F145" s="22"/>
      <c r="G145" s="58"/>
      <c r="I145" s="58"/>
      <c r="K145" s="21"/>
      <c r="L145" s="91"/>
      <c r="M145" s="28"/>
      <c r="N145" s="91"/>
      <c r="O145" s="28"/>
      <c r="P145" s="14"/>
      <c r="Q145" s="31"/>
      <c r="R145" s="31"/>
      <c r="S145" s="31"/>
      <c r="T145" s="3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ht="12" customHeight="1">
      <c r="A146" s="15" t="s">
        <v>81</v>
      </c>
      <c r="B146" s="16" t="s">
        <v>82</v>
      </c>
      <c r="C146" s="108" t="s">
        <v>83</v>
      </c>
      <c r="D146" s="111" t="s">
        <v>83</v>
      </c>
      <c r="E146" s="114" t="s">
        <v>83</v>
      </c>
      <c r="F146" s="118" t="s">
        <v>83</v>
      </c>
      <c r="G146" s="54"/>
      <c r="H146" s="118" t="s">
        <v>83</v>
      </c>
      <c r="I146" s="54"/>
      <c r="J146" s="118" t="s">
        <v>83</v>
      </c>
      <c r="K146" s="21"/>
      <c r="L146" s="148" t="s">
        <v>83</v>
      </c>
      <c r="M146" s="143" t="s">
        <v>83</v>
      </c>
      <c r="N146" s="91"/>
      <c r="O146" s="143" t="s">
        <v>83</v>
      </c>
      <c r="P146" s="14"/>
      <c r="Q146" s="31"/>
      <c r="R146" s="31"/>
      <c r="S146" s="31"/>
      <c r="T146" s="3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ht="12" customHeight="1">
      <c r="A147" s="15" t="s">
        <v>84</v>
      </c>
      <c r="B147" s="16" t="s">
        <v>85</v>
      </c>
      <c r="C147" s="108" t="s">
        <v>83</v>
      </c>
      <c r="D147" s="111" t="s">
        <v>83</v>
      </c>
      <c r="E147" s="114" t="s">
        <v>83</v>
      </c>
      <c r="F147" s="118" t="s">
        <v>83</v>
      </c>
      <c r="G147" s="54"/>
      <c r="H147" s="118" t="s">
        <v>83</v>
      </c>
      <c r="I147" s="54"/>
      <c r="J147" s="118" t="s">
        <v>83</v>
      </c>
      <c r="K147" s="21"/>
      <c r="L147" s="148" t="s">
        <v>83</v>
      </c>
      <c r="M147" s="143" t="s">
        <v>83</v>
      </c>
      <c r="N147" s="91"/>
      <c r="O147" s="143" t="s">
        <v>83</v>
      </c>
      <c r="P147" s="14"/>
      <c r="Q147" s="31"/>
      <c r="R147" s="31"/>
      <c r="S147" s="31"/>
      <c r="T147" s="3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ht="12" customHeight="1">
      <c r="A148" s="15" t="s">
        <v>86</v>
      </c>
      <c r="B148" s="16" t="s">
        <v>87</v>
      </c>
      <c r="C148" s="108" t="s">
        <v>83</v>
      </c>
      <c r="D148" s="111" t="s">
        <v>83</v>
      </c>
      <c r="E148" s="114" t="s">
        <v>83</v>
      </c>
      <c r="F148" s="118" t="s">
        <v>83</v>
      </c>
      <c r="G148" s="54"/>
      <c r="H148" s="118" t="s">
        <v>83</v>
      </c>
      <c r="I148" s="54"/>
      <c r="J148" s="118" t="s">
        <v>83</v>
      </c>
      <c r="K148" s="7"/>
      <c r="L148" s="148" t="s">
        <v>83</v>
      </c>
      <c r="M148" s="143" t="s">
        <v>83</v>
      </c>
      <c r="N148" s="91"/>
      <c r="O148" s="143" t="s">
        <v>83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ht="12" customHeight="1">
      <c r="A149" s="15" t="s">
        <v>88</v>
      </c>
      <c r="B149" s="16" t="s">
        <v>89</v>
      </c>
      <c r="C149" s="108" t="s">
        <v>83</v>
      </c>
      <c r="D149" s="111" t="s">
        <v>83</v>
      </c>
      <c r="E149" s="114" t="s">
        <v>83</v>
      </c>
      <c r="F149" s="118" t="s">
        <v>83</v>
      </c>
      <c r="G149" s="54"/>
      <c r="H149" s="118" t="s">
        <v>83</v>
      </c>
      <c r="I149" s="54"/>
      <c r="J149" s="118" t="s">
        <v>83</v>
      </c>
      <c r="K149" s="21"/>
      <c r="L149" s="148" t="s">
        <v>83</v>
      </c>
      <c r="M149" s="143" t="s">
        <v>83</v>
      </c>
      <c r="N149" s="91"/>
      <c r="O149" s="143" t="s">
        <v>83</v>
      </c>
      <c r="P149" s="14"/>
      <c r="Q149" s="31"/>
      <c r="R149" s="31"/>
      <c r="S149" s="31"/>
      <c r="T149" s="3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ht="4.5" customHeight="1">
      <c r="A150" s="4"/>
      <c r="B150" s="4"/>
      <c r="C150" s="100"/>
      <c r="D150" s="101"/>
      <c r="E150" s="115"/>
      <c r="F150" s="103"/>
      <c r="G150" s="54"/>
      <c r="H150" s="103"/>
      <c r="I150" s="58"/>
      <c r="J150" s="103"/>
      <c r="K150" s="7"/>
      <c r="L150" s="146"/>
      <c r="M150" s="147"/>
      <c r="N150" s="91"/>
      <c r="O150" s="147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ht="12" customHeight="1">
      <c r="A151" s="15" t="s">
        <v>90</v>
      </c>
      <c r="B151" s="16" t="s">
        <v>91</v>
      </c>
      <c r="C151" s="108" t="s">
        <v>83</v>
      </c>
      <c r="D151" s="111" t="s">
        <v>83</v>
      </c>
      <c r="E151" s="114" t="s">
        <v>83</v>
      </c>
      <c r="F151" s="118" t="s">
        <v>83</v>
      </c>
      <c r="G151" s="58"/>
      <c r="H151" s="118" t="s">
        <v>83</v>
      </c>
      <c r="I151" s="58"/>
      <c r="J151" s="118" t="s">
        <v>83</v>
      </c>
      <c r="K151" s="21"/>
      <c r="L151" s="148" t="s">
        <v>83</v>
      </c>
      <c r="M151" s="143" t="s">
        <v>83</v>
      </c>
      <c r="N151" s="91"/>
      <c r="O151" s="143" t="s">
        <v>83</v>
      </c>
      <c r="P151" s="14"/>
      <c r="Q151" s="31"/>
      <c r="R151" s="31"/>
      <c r="S151" s="31"/>
      <c r="T151" s="3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ht="12" customHeight="1">
      <c r="A152" s="15" t="s">
        <v>92</v>
      </c>
      <c r="B152" s="16" t="s">
        <v>93</v>
      </c>
      <c r="C152" s="108" t="s">
        <v>83</v>
      </c>
      <c r="D152" s="111" t="s">
        <v>83</v>
      </c>
      <c r="E152" s="114" t="s">
        <v>83</v>
      </c>
      <c r="F152" s="118" t="s">
        <v>83</v>
      </c>
      <c r="G152" s="54"/>
      <c r="H152" s="118" t="s">
        <v>83</v>
      </c>
      <c r="I152" s="54"/>
      <c r="J152" s="118" t="s">
        <v>83</v>
      </c>
      <c r="K152" s="7"/>
      <c r="L152" s="148" t="s">
        <v>83</v>
      </c>
      <c r="M152" s="143" t="s">
        <v>83</v>
      </c>
      <c r="N152" s="91"/>
      <c r="O152" s="143" t="s">
        <v>83</v>
      </c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ht="4.5" customHeight="1">
      <c r="A153" s="4"/>
      <c r="B153" s="4"/>
      <c r="C153" s="100"/>
      <c r="D153" s="101"/>
      <c r="E153" s="115"/>
      <c r="F153" s="103"/>
      <c r="G153" s="54"/>
      <c r="H153" s="103"/>
      <c r="I153" s="58"/>
      <c r="J153" s="103"/>
      <c r="K153" s="7"/>
      <c r="L153" s="146"/>
      <c r="M153" s="147"/>
      <c r="N153" s="91"/>
      <c r="O153" s="147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ht="12" customHeight="1">
      <c r="A154" s="15" t="s">
        <v>94</v>
      </c>
      <c r="B154" s="16" t="s">
        <v>95</v>
      </c>
      <c r="C154" s="108" t="s">
        <v>83</v>
      </c>
      <c r="D154" s="111" t="s">
        <v>83</v>
      </c>
      <c r="E154" s="114" t="s">
        <v>83</v>
      </c>
      <c r="F154" s="118" t="s">
        <v>83</v>
      </c>
      <c r="G154" s="58"/>
      <c r="H154" s="118" t="s">
        <v>83</v>
      </c>
      <c r="I154" s="58"/>
      <c r="J154" s="118" t="s">
        <v>83</v>
      </c>
      <c r="K154" s="21"/>
      <c r="L154" s="148" t="s">
        <v>83</v>
      </c>
      <c r="M154" s="143" t="s">
        <v>83</v>
      </c>
      <c r="N154" s="91"/>
      <c r="O154" s="143" t="s">
        <v>83</v>
      </c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12" customHeight="1">
      <c r="A155" s="15" t="s">
        <v>96</v>
      </c>
      <c r="B155" s="16" t="s">
        <v>97</v>
      </c>
      <c r="C155" s="108" t="s">
        <v>83</v>
      </c>
      <c r="D155" s="111" t="s">
        <v>83</v>
      </c>
      <c r="E155" s="114" t="s">
        <v>83</v>
      </c>
      <c r="F155" s="118" t="s">
        <v>83</v>
      </c>
      <c r="G155" s="58"/>
      <c r="H155" s="118" t="s">
        <v>83</v>
      </c>
      <c r="I155" s="58"/>
      <c r="J155" s="118" t="s">
        <v>83</v>
      </c>
      <c r="K155" s="21"/>
      <c r="L155" s="148" t="s">
        <v>83</v>
      </c>
      <c r="M155" s="143" t="s">
        <v>83</v>
      </c>
      <c r="N155" s="91"/>
      <c r="O155" s="143" t="s">
        <v>83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ht="12" customHeight="1">
      <c r="A156" s="15" t="s">
        <v>98</v>
      </c>
      <c r="B156" s="16" t="s">
        <v>99</v>
      </c>
      <c r="C156" s="108" t="s">
        <v>83</v>
      </c>
      <c r="D156" s="111" t="s">
        <v>83</v>
      </c>
      <c r="E156" s="114" t="s">
        <v>83</v>
      </c>
      <c r="F156" s="118" t="s">
        <v>83</v>
      </c>
      <c r="G156" s="58"/>
      <c r="H156" s="118" t="s">
        <v>83</v>
      </c>
      <c r="I156" s="58"/>
      <c r="J156" s="118" t="s">
        <v>83</v>
      </c>
      <c r="K156" s="21"/>
      <c r="L156" s="148" t="s">
        <v>83</v>
      </c>
      <c r="M156" s="143" t="s">
        <v>83</v>
      </c>
      <c r="N156" s="91"/>
      <c r="O156" s="143" t="s">
        <v>83</v>
      </c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ht="12" customHeight="1">
      <c r="A157" s="4"/>
      <c r="B157" s="16" t="s">
        <v>101</v>
      </c>
      <c r="C157" s="109" t="s">
        <v>100</v>
      </c>
      <c r="D157" s="112" t="s">
        <v>100</v>
      </c>
      <c r="E157" s="116" t="s">
        <v>100</v>
      </c>
      <c r="F157" s="106" t="s">
        <v>100</v>
      </c>
      <c r="G157" s="54"/>
      <c r="H157" s="106" t="s">
        <v>100</v>
      </c>
      <c r="I157" s="54"/>
      <c r="J157" s="106" t="s">
        <v>100</v>
      </c>
      <c r="K157" s="7"/>
      <c r="L157" s="149" t="s">
        <v>100</v>
      </c>
      <c r="M157" s="150" t="s">
        <v>100</v>
      </c>
      <c r="N157" s="91"/>
      <c r="O157" s="150" t="s">
        <v>100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ht="12" customHeight="1">
      <c r="A158" s="15" t="s">
        <v>102</v>
      </c>
      <c r="B158" s="16" t="s">
        <v>103</v>
      </c>
      <c r="C158" s="108" t="s">
        <v>83</v>
      </c>
      <c r="D158" s="111" t="s">
        <v>83</v>
      </c>
      <c r="E158" s="114" t="s">
        <v>83</v>
      </c>
      <c r="F158" s="118" t="s">
        <v>83</v>
      </c>
      <c r="G158" s="58"/>
      <c r="H158" s="118" t="s">
        <v>83</v>
      </c>
      <c r="I158" s="58"/>
      <c r="J158" s="118" t="s">
        <v>83</v>
      </c>
      <c r="K158" s="21"/>
      <c r="L158" s="148" t="s">
        <v>83</v>
      </c>
      <c r="M158" s="143" t="s">
        <v>83</v>
      </c>
      <c r="N158" s="91"/>
      <c r="O158" s="143" t="s">
        <v>83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ht="12" customHeight="1">
      <c r="A159" s="15" t="s">
        <v>104</v>
      </c>
      <c r="B159" s="16" t="s">
        <v>105</v>
      </c>
      <c r="C159" s="108" t="s">
        <v>83</v>
      </c>
      <c r="D159" s="111" t="s">
        <v>83</v>
      </c>
      <c r="E159" s="114" t="s">
        <v>83</v>
      </c>
      <c r="F159" s="118" t="s">
        <v>83</v>
      </c>
      <c r="G159" s="54"/>
      <c r="H159" s="118" t="s">
        <v>83</v>
      </c>
      <c r="I159" s="54"/>
      <c r="J159" s="118" t="s">
        <v>83</v>
      </c>
      <c r="K159" s="21"/>
      <c r="L159" s="148" t="s">
        <v>83</v>
      </c>
      <c r="M159" s="143" t="s">
        <v>83</v>
      </c>
      <c r="N159" s="91"/>
      <c r="O159" s="143" t="s">
        <v>83</v>
      </c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ht="12" customHeight="1">
      <c r="A160" s="15" t="s">
        <v>106</v>
      </c>
      <c r="B160" s="16" t="s">
        <v>107</v>
      </c>
      <c r="C160" s="108" t="s">
        <v>83</v>
      </c>
      <c r="D160" s="111" t="s">
        <v>83</v>
      </c>
      <c r="E160" s="114" t="s">
        <v>83</v>
      </c>
      <c r="F160" s="118" t="s">
        <v>83</v>
      </c>
      <c r="G160" s="58"/>
      <c r="H160" s="118" t="s">
        <v>83</v>
      </c>
      <c r="I160" s="58"/>
      <c r="J160" s="118" t="s">
        <v>83</v>
      </c>
      <c r="K160" s="21"/>
      <c r="L160" s="148" t="s">
        <v>83</v>
      </c>
      <c r="M160" s="143" t="s">
        <v>83</v>
      </c>
      <c r="N160" s="91"/>
      <c r="O160" s="143" t="s">
        <v>83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ht="4.5" customHeight="1">
      <c r="A161" s="4"/>
      <c r="B161" s="4"/>
      <c r="C161" s="110"/>
      <c r="D161" s="113"/>
      <c r="E161" s="117"/>
      <c r="F161" s="107"/>
      <c r="G161" s="54"/>
      <c r="H161" s="107"/>
      <c r="I161" s="54"/>
      <c r="J161" s="107"/>
      <c r="K161" s="7"/>
      <c r="L161" s="120"/>
      <c r="M161" s="107"/>
      <c r="N161" s="91"/>
      <c r="O161" s="151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ht="12" customHeight="1">
      <c r="A162" s="15" t="s">
        <v>108</v>
      </c>
      <c r="B162" s="16" t="s">
        <v>109</v>
      </c>
      <c r="C162" s="108" t="s">
        <v>83</v>
      </c>
      <c r="D162" s="111" t="s">
        <v>83</v>
      </c>
      <c r="E162" s="114" t="s">
        <v>83</v>
      </c>
      <c r="F162" s="118" t="s">
        <v>83</v>
      </c>
      <c r="G162" s="58"/>
      <c r="H162" s="118" t="s">
        <v>83</v>
      </c>
      <c r="I162" s="58"/>
      <c r="J162" s="118" t="s">
        <v>83</v>
      </c>
      <c r="K162" s="21"/>
      <c r="L162" s="148" t="s">
        <v>83</v>
      </c>
      <c r="M162" s="143" t="s">
        <v>83</v>
      </c>
      <c r="N162" s="91"/>
      <c r="O162" s="143" t="s">
        <v>83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ht="12" customHeight="1">
      <c r="A163" s="15" t="s">
        <v>110</v>
      </c>
      <c r="B163" s="4"/>
      <c r="C163" s="109"/>
      <c r="D163" s="112"/>
      <c r="E163" s="116"/>
      <c r="F163" s="106"/>
      <c r="G163" s="54"/>
      <c r="H163" s="106"/>
      <c r="I163" s="54"/>
      <c r="J163" s="106"/>
      <c r="K163" s="7"/>
      <c r="L163" s="105"/>
      <c r="M163" s="106"/>
      <c r="N163" s="91"/>
      <c r="O163" s="150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ht="12" customHeight="1">
      <c r="A164" s="15" t="s">
        <v>111</v>
      </c>
      <c r="B164" s="16" t="s">
        <v>112</v>
      </c>
      <c r="C164" s="108" t="s">
        <v>83</v>
      </c>
      <c r="D164" s="111" t="s">
        <v>83</v>
      </c>
      <c r="E164" s="114" t="s">
        <v>83</v>
      </c>
      <c r="F164" s="118" t="s">
        <v>83</v>
      </c>
      <c r="G164" s="54"/>
      <c r="H164" s="118" t="s">
        <v>83</v>
      </c>
      <c r="I164" s="54"/>
      <c r="J164" s="118" t="s">
        <v>83</v>
      </c>
      <c r="K164" s="21"/>
      <c r="L164" s="148" t="s">
        <v>83</v>
      </c>
      <c r="M164" s="143" t="s">
        <v>83</v>
      </c>
      <c r="N164" s="91"/>
      <c r="O164" s="143" t="s">
        <v>83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ht="12" customHeight="1">
      <c r="A165" s="15" t="s">
        <v>113</v>
      </c>
      <c r="B165" s="16" t="s">
        <v>114</v>
      </c>
      <c r="C165" s="108" t="s">
        <v>83</v>
      </c>
      <c r="D165" s="111" t="s">
        <v>83</v>
      </c>
      <c r="E165" s="114" t="s">
        <v>83</v>
      </c>
      <c r="F165" s="118" t="s">
        <v>83</v>
      </c>
      <c r="G165" s="54"/>
      <c r="H165" s="118" t="s">
        <v>83</v>
      </c>
      <c r="I165" s="54"/>
      <c r="J165" s="118" t="s">
        <v>83</v>
      </c>
      <c r="K165" s="7"/>
      <c r="L165" s="148" t="s">
        <v>83</v>
      </c>
      <c r="M165" s="143" t="s">
        <v>83</v>
      </c>
      <c r="N165" s="91"/>
      <c r="O165" s="143" t="s">
        <v>83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ht="4.5" customHeight="1">
      <c r="A166" s="4"/>
      <c r="B166" s="4"/>
      <c r="C166" s="100"/>
      <c r="D166" s="101"/>
      <c r="E166" s="115"/>
      <c r="F166" s="103"/>
      <c r="G166" s="54"/>
      <c r="H166" s="103"/>
      <c r="I166" s="54"/>
      <c r="J166" s="103"/>
      <c r="K166" s="21"/>
      <c r="L166" s="104"/>
      <c r="M166" s="103"/>
      <c r="N166" s="91"/>
      <c r="O166" s="147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ht="12" customHeight="1">
      <c r="A167" s="15" t="s">
        <v>115</v>
      </c>
      <c r="B167" s="16" t="s">
        <v>116</v>
      </c>
      <c r="C167" s="108" t="s">
        <v>83</v>
      </c>
      <c r="D167" s="111" t="s">
        <v>83</v>
      </c>
      <c r="E167" s="114" t="s">
        <v>83</v>
      </c>
      <c r="F167" s="118" t="s">
        <v>83</v>
      </c>
      <c r="G167" s="54"/>
      <c r="H167" s="118" t="s">
        <v>83</v>
      </c>
      <c r="I167" s="54"/>
      <c r="J167" s="118" t="s">
        <v>83</v>
      </c>
      <c r="K167" s="7"/>
      <c r="L167" s="148" t="s">
        <v>83</v>
      </c>
      <c r="M167" s="143" t="s">
        <v>83</v>
      </c>
      <c r="N167" s="91"/>
      <c r="O167" s="143" t="s">
        <v>83</v>
      </c>
      <c r="P167" s="28"/>
      <c r="Q167" s="42"/>
      <c r="R167" s="42"/>
      <c r="S167" s="42"/>
      <c r="T167" s="4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ht="12" customHeight="1">
      <c r="A168" s="15" t="s">
        <v>117</v>
      </c>
      <c r="B168" s="16" t="s">
        <v>118</v>
      </c>
      <c r="C168" s="108" t="s">
        <v>83</v>
      </c>
      <c r="D168" s="111" t="s">
        <v>83</v>
      </c>
      <c r="E168" s="114" t="s">
        <v>83</v>
      </c>
      <c r="F168" s="118" t="s">
        <v>83</v>
      </c>
      <c r="G168" s="54"/>
      <c r="H168" s="118" t="s">
        <v>83</v>
      </c>
      <c r="I168" s="54"/>
      <c r="J168" s="118" t="s">
        <v>83</v>
      </c>
      <c r="K168" s="21"/>
      <c r="L168" s="148" t="s">
        <v>83</v>
      </c>
      <c r="M168" s="143" t="s">
        <v>83</v>
      </c>
      <c r="N168" s="91"/>
      <c r="O168" s="143" t="s">
        <v>83</v>
      </c>
      <c r="P168" s="14"/>
      <c r="Q168" s="31"/>
      <c r="R168" s="31"/>
      <c r="S168" s="31"/>
      <c r="T168" s="3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ht="12" customHeight="1">
      <c r="A169" s="15" t="s">
        <v>119</v>
      </c>
      <c r="B169" s="16" t="s">
        <v>120</v>
      </c>
      <c r="C169" s="108" t="s">
        <v>83</v>
      </c>
      <c r="D169" s="111" t="s">
        <v>83</v>
      </c>
      <c r="E169" s="114" t="s">
        <v>83</v>
      </c>
      <c r="F169" s="118" t="s">
        <v>83</v>
      </c>
      <c r="G169" s="54"/>
      <c r="H169" s="118" t="s">
        <v>83</v>
      </c>
      <c r="I169" s="54"/>
      <c r="J169" s="118" t="s">
        <v>83</v>
      </c>
      <c r="K169" s="7"/>
      <c r="L169" s="148" t="s">
        <v>83</v>
      </c>
      <c r="M169" s="143" t="s">
        <v>83</v>
      </c>
      <c r="N169" s="91"/>
      <c r="O169" s="143" t="s">
        <v>83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ht="12" customHeight="1">
      <c r="A170" s="15" t="s">
        <v>121</v>
      </c>
      <c r="B170" s="16"/>
      <c r="C170" s="108"/>
      <c r="D170" s="111"/>
      <c r="E170" s="114"/>
      <c r="F170" s="118"/>
      <c r="G170" s="54"/>
      <c r="H170" s="118"/>
      <c r="I170" s="54"/>
      <c r="J170" s="118"/>
      <c r="K170" s="7"/>
      <c r="L170" s="119"/>
      <c r="M170" s="118"/>
      <c r="N170" s="91"/>
      <c r="O170" s="143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ht="12" customHeight="1">
      <c r="A171" s="15" t="s">
        <v>137</v>
      </c>
      <c r="B171" s="16" t="s">
        <v>123</v>
      </c>
      <c r="C171" s="108" t="s">
        <v>83</v>
      </c>
      <c r="D171" s="111" t="s">
        <v>83</v>
      </c>
      <c r="E171" s="114" t="s">
        <v>83</v>
      </c>
      <c r="F171" s="118" t="s">
        <v>83</v>
      </c>
      <c r="G171" s="54"/>
      <c r="H171" s="118" t="s">
        <v>83</v>
      </c>
      <c r="I171" s="54"/>
      <c r="J171" s="118" t="s">
        <v>83</v>
      </c>
      <c r="K171" s="21"/>
      <c r="L171" s="148" t="s">
        <v>83</v>
      </c>
      <c r="M171" s="143" t="s">
        <v>83</v>
      </c>
      <c r="N171" s="91"/>
      <c r="O171" s="143" t="s">
        <v>83</v>
      </c>
      <c r="P171" s="14"/>
      <c r="Q171" s="31"/>
      <c r="R171" s="31"/>
      <c r="S171" s="31"/>
      <c r="T171" s="3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ht="4.5" customHeight="1">
      <c r="A172" s="4"/>
      <c r="B172" s="4"/>
      <c r="C172" s="110"/>
      <c r="D172" s="113"/>
      <c r="E172" s="117"/>
      <c r="F172" s="107"/>
      <c r="G172" s="54"/>
      <c r="H172" s="107"/>
      <c r="I172" s="54"/>
      <c r="J172" s="107"/>
      <c r="K172" s="7"/>
      <c r="L172" s="120"/>
      <c r="M172" s="107"/>
      <c r="N172" s="91"/>
      <c r="O172" s="151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ht="12" customHeight="1">
      <c r="A173" s="15" t="s">
        <v>124</v>
      </c>
      <c r="B173" s="16" t="s">
        <v>125</v>
      </c>
      <c r="C173" s="108" t="s">
        <v>83</v>
      </c>
      <c r="D173" s="111" t="s">
        <v>83</v>
      </c>
      <c r="E173" s="114" t="s">
        <v>83</v>
      </c>
      <c r="F173" s="118" t="s">
        <v>83</v>
      </c>
      <c r="G173" s="54"/>
      <c r="H173" s="118" t="s">
        <v>83</v>
      </c>
      <c r="I173" s="54"/>
      <c r="J173" s="118" t="s">
        <v>83</v>
      </c>
      <c r="K173" s="21"/>
      <c r="L173" s="148" t="s">
        <v>83</v>
      </c>
      <c r="M173" s="143" t="s">
        <v>83</v>
      </c>
      <c r="N173" s="91"/>
      <c r="O173" s="143" t="s">
        <v>83</v>
      </c>
      <c r="P173" s="14"/>
      <c r="Q173" s="31"/>
      <c r="R173" s="31"/>
      <c r="S173" s="31"/>
      <c r="T173" s="3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ht="12" customHeight="1">
      <c r="A174" s="4"/>
      <c r="B174" s="16" t="s">
        <v>126</v>
      </c>
      <c r="C174" s="108"/>
      <c r="D174" s="111"/>
      <c r="E174" s="114"/>
      <c r="F174" s="118"/>
      <c r="G174" s="54"/>
      <c r="H174" s="118"/>
      <c r="I174" s="54"/>
      <c r="J174" s="118"/>
      <c r="K174" s="7"/>
      <c r="L174" s="119"/>
      <c r="M174" s="118"/>
      <c r="N174" s="91"/>
      <c r="O174" s="143"/>
      <c r="P174" s="14"/>
      <c r="Q174" s="31"/>
      <c r="R174" s="31"/>
      <c r="S174" s="31"/>
      <c r="T174" s="3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ht="4.5" customHeight="1">
      <c r="A175" s="4"/>
      <c r="B175" s="4"/>
      <c r="C175" s="100"/>
      <c r="D175" s="101"/>
      <c r="E175" s="115"/>
      <c r="F175" s="103"/>
      <c r="G175" s="54"/>
      <c r="H175" s="103"/>
      <c r="I175" s="54"/>
      <c r="J175" s="103"/>
      <c r="K175" s="7"/>
      <c r="L175" s="104"/>
      <c r="M175" s="103"/>
      <c r="N175" s="91"/>
      <c r="O175" s="147"/>
      <c r="P175" s="14"/>
      <c r="Q175" s="31"/>
      <c r="R175" s="31"/>
      <c r="S175" s="31"/>
      <c r="T175" s="3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ht="12" customHeight="1">
      <c r="A176" s="15" t="s">
        <v>127</v>
      </c>
      <c r="B176" s="16" t="s">
        <v>128</v>
      </c>
      <c r="C176" s="108" t="s">
        <v>83</v>
      </c>
      <c r="D176" s="111" t="s">
        <v>83</v>
      </c>
      <c r="E176" s="114" t="s">
        <v>83</v>
      </c>
      <c r="F176" s="118" t="s">
        <v>83</v>
      </c>
      <c r="G176" s="54"/>
      <c r="H176" s="118" t="s">
        <v>83</v>
      </c>
      <c r="I176" s="54"/>
      <c r="J176" s="118" t="s">
        <v>83</v>
      </c>
      <c r="K176" s="7"/>
      <c r="L176" s="148" t="s">
        <v>83</v>
      </c>
      <c r="M176" s="143" t="s">
        <v>83</v>
      </c>
      <c r="N176" s="91"/>
      <c r="O176" s="143" t="s">
        <v>83</v>
      </c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ht="12.75" customHeight="1">
      <c r="A177" s="45"/>
      <c r="B177" s="75" t="s">
        <v>129</v>
      </c>
      <c r="C177" s="53"/>
      <c r="D177" s="80"/>
      <c r="E177" s="85"/>
      <c r="F177" s="41"/>
      <c r="G177" s="56"/>
      <c r="H177" s="41"/>
      <c r="I177" s="56"/>
      <c r="J177" s="76"/>
      <c r="K177" s="30"/>
      <c r="L177" s="92"/>
      <c r="M177" s="77"/>
      <c r="N177" s="94"/>
      <c r="O177" s="78"/>
      <c r="P177" s="41"/>
      <c r="Q177" s="31"/>
      <c r="R177" s="31"/>
      <c r="S177" s="31"/>
      <c r="T177" s="3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ht="12.75" customHeight="1">
      <c r="A178" s="6"/>
      <c r="B178" s="31"/>
      <c r="C178" s="14"/>
      <c r="D178" s="14"/>
      <c r="G178" s="6"/>
      <c r="I178" s="6"/>
      <c r="K178" s="6"/>
      <c r="L178" s="28"/>
      <c r="M178" s="28"/>
      <c r="N178" s="42"/>
      <c r="O178" s="28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ht="12.75" customHeight="1">
      <c r="A179" s="43"/>
      <c r="B179" s="31"/>
      <c r="C179" s="14"/>
      <c r="D179" s="14"/>
      <c r="G179" s="6"/>
      <c r="I179" s="6"/>
      <c r="K179" s="6"/>
      <c r="L179" s="28"/>
      <c r="M179" s="28"/>
      <c r="N179" s="42"/>
      <c r="O179" s="28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12.75" customHeight="1">
      <c r="A180" s="6"/>
      <c r="B180" s="31"/>
      <c r="C180" s="14"/>
      <c r="D180" s="14"/>
      <c r="G180" s="6"/>
      <c r="I180" s="6"/>
      <c r="K180" s="6"/>
      <c r="L180" s="28"/>
      <c r="M180" s="28"/>
      <c r="N180" s="42"/>
      <c r="O180" s="28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ht="12.75" customHeight="1">
      <c r="A181" s="6"/>
      <c r="B181" s="31"/>
      <c r="C181" s="3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ht="12.75" customHeight="1">
      <c r="A182" s="24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ht="12.75" customHeight="1">
      <c r="A183" s="24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ht="12.75" customHeight="1">
      <c r="A184" s="1"/>
      <c r="C184" s="24" t="s">
        <v>28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ht="12.75" customHeight="1">
      <c r="A185" s="1"/>
      <c r="C185" s="24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ht="12.75" customHeight="1">
      <c r="A186" s="1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7:48" ht="13.5"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7:48" ht="13.5"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7:48" ht="13.5"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7:48" ht="13.5"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7:48" ht="13.5"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7:48" ht="13.5"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7:48" ht="13.5"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7:48" ht="13.5"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7:48" ht="13.5"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7:48" ht="13.5"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7:48" ht="13.5"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7:48" ht="13.5"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7:48" ht="13.5"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7:48" ht="13.5"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7:48" ht="13.5"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7:48" ht="13.5"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7:48" ht="13.5"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7:48" ht="13.5"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7:48" ht="13.5"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7:48" ht="13.5"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7:48" ht="13.5"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7:48" ht="13.5"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7:48" ht="13.5"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7:48" ht="13.5"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7:48" ht="13.5"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7:48" ht="13.5"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7:48" ht="13.5"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7:48" ht="13.5"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7:48" ht="13.5"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7:48" ht="13.5"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7:48" ht="13.5"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7:48" ht="13.5"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7:48" ht="13.5"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7:48" ht="13.5"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7:48" ht="13.5"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7:48" ht="13.5"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7:48" ht="13.5"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7:48" ht="13.5"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7:48" ht="13.5"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7:48" ht="13.5"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7:48" ht="13.5"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7:48" ht="13.5"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7:48" ht="13.5"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7:48" ht="13.5"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7:48" ht="13.5"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7:48" ht="13.5"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7:48" ht="13.5"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7:48" ht="13.5"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7:48" ht="13.5"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7:48" ht="13.5"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7:48" ht="13.5"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7:48" ht="13.5"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7:48" ht="13.5"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7:48" ht="13.5"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7:48" ht="13.5"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7:48" ht="13.5"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7:48" ht="13.5"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7:48" ht="13.5"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7:48" ht="13.5"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7:48" ht="13.5"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7:48" ht="13.5"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7:48" ht="13.5"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7:48" ht="13.5"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7:48" ht="13.5"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7:48" ht="13.5"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7:48" ht="13.5"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7:48" ht="13.5"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7:48" ht="13.5"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7:48" ht="13.5"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7:48" ht="13.5"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7:48" ht="13.5"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7:48" ht="13.5"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7:48" ht="13.5"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7:48" ht="13.5"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7:48" ht="13.5"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7:48" ht="13.5"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7:48" ht="13.5"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7:48" ht="13.5"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7:48" ht="13.5"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7:48" ht="13.5"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7:48" ht="13.5"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7:48" ht="13.5"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7:48" ht="13.5"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7:48" ht="13.5"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7:48" ht="13.5"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7:48" ht="13.5"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7:48" ht="13.5"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7:48" ht="13.5"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7:48" ht="13.5"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7:48" ht="13.5"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7:48" ht="13.5"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7:48" ht="13.5"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7:48" ht="13.5"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7:48" ht="13.5"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7:48" ht="13.5"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7:48" ht="13.5"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7:48" ht="13.5"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7:48" ht="13.5"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7:48" ht="13.5"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7:48" ht="13.5"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7:27" ht="13.5"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7:27" ht="13.5"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7:27" ht="13.5"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7:27" ht="13.5"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7:27" ht="13.5"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7:27" ht="13.5"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7:27" ht="13.5"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7:27" ht="13.5"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7:27" ht="13.5"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7:27" ht="13.5"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7:27" ht="13.5"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7:27" ht="13.5"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7:27" ht="13.5"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7:27" ht="13.5"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7:27" ht="13.5"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7:27" ht="13.5"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7:27" ht="13.5"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7:27" ht="13.5"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7:27" ht="13.5"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7:27" ht="13.5"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7:27" ht="13.5"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7:27" ht="13.5"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7:27" ht="13.5"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7:27" ht="13.5"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7:27" ht="13.5"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7:27" ht="13.5"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7:27" ht="13.5"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7:27" ht="13.5"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7:27" ht="13.5"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7:27" ht="13.5"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7:27" ht="13.5"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7:27" ht="13.5"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7:27" ht="13.5"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7:27" ht="13.5"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7:27" ht="13.5"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7:27" ht="13.5"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7:27" ht="13.5"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7:27" ht="13.5"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7:27" ht="13.5"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7:27" ht="13.5"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7:27" ht="13.5"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7:27" ht="13.5"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7:27" ht="13.5"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7:27" ht="13.5"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7:27" ht="13.5"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7:27" ht="13.5"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7:27" ht="13.5"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7:27" ht="13.5"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7:27" ht="13.5"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7:27" ht="13.5"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7:27" ht="13.5"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7:27" ht="13.5"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7:27" ht="13.5"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7:27" ht="13.5"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7:27" ht="13.5"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7:27" ht="13.5"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7:27" ht="13.5"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7:27" ht="13.5"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7:27" ht="13.5"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7:27" ht="13.5"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7:27" ht="13.5"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7:27" ht="13.5"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7:27" ht="13.5"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7:27" ht="13.5"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7:27" ht="13.5"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7:27" ht="13.5"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7:27" ht="13.5"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7:27" ht="13.5"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7:27" ht="13.5"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7:27" ht="13.5"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7:27" ht="13.5"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7:27" ht="13.5"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7:27" ht="13.5"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7:27" ht="13.5"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7:27" ht="13.5"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7:27" ht="13.5"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7:27" ht="13.5"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7:27" ht="13.5"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7:27" ht="13.5"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7:27" ht="13.5"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7:27" ht="13.5"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7:27" ht="13.5"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7:27" ht="13.5"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7:27" ht="13.5"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7:27" ht="13.5"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7:27" ht="13.5"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7:27" ht="13.5"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7:27" ht="13.5"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7:27" ht="13.5"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7:27" ht="13.5"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7:27" ht="13.5"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7:27" ht="13.5"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7:27" ht="13.5"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7:27" ht="13.5"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7:27" ht="13.5"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7:27" ht="13.5"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7:27" ht="13.5"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7:27" ht="13.5"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7:27" ht="13.5"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7:27" ht="13.5"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7:27" ht="13.5"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7:27" ht="13.5"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7:27" ht="13.5"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7:27" ht="13.5"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7:27" ht="13.5"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7:27" ht="13.5"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7:27" ht="13.5"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7:27" ht="13.5"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7:27" ht="13.5"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7:27" ht="13.5"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7:27" ht="13.5"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7:27" ht="13.5"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7:27" ht="13.5"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7:27" ht="13.5"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7:27" ht="13.5"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7:27" ht="13.5"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7:27" ht="13.5"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7:27" ht="13.5"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7:27" ht="13.5"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7:27" ht="13.5"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7:27" ht="13.5"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7:27" ht="13.5"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7:27" ht="13.5"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7:27" ht="13.5"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7:27" ht="13.5"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7:27" ht="13.5"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7:27" ht="13.5"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7:27" ht="13.5"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7:27" ht="13.5"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7:27" ht="13.5"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7:27" ht="13.5"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7:27" ht="13.5"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7:27" ht="13.5"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7:27" ht="13.5"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7:27" ht="13.5"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7:27" ht="13.5"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7:27" ht="13.5"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7:27" ht="13.5"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7:27" ht="13.5"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7:27" ht="13.5"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7:27" ht="13.5"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7:27" ht="13.5"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7:27" ht="13.5"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7:27" ht="13.5"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7:27" ht="13.5"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7:27" ht="13.5"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7:27" ht="13.5"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7:27" ht="13.5"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7:27" ht="13.5"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7:27" ht="13.5"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7:27" ht="13.5"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7:27" ht="13.5"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7:27" ht="13.5"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7:27" ht="13.5"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7:27" ht="13.5"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7:27" ht="13.5"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7:27" ht="13.5"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7:27" ht="13.5"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7:27" ht="13.5"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7:27" ht="13.5"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7:27" ht="13.5"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7:27" ht="13.5"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7:27" ht="13.5"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7:27" ht="13.5"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7:27" ht="13.5"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7:27" ht="13.5"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7:27" ht="13.5"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7:27" ht="13.5"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7:27" ht="13.5"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7:27" ht="13.5"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7:27" ht="13.5"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7:27" ht="13.5"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7:27" ht="13.5"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7:27" ht="13.5"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7:27" ht="13.5"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7:27" ht="13.5"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7:27" ht="13.5"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7:27" ht="13.5"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7:27" ht="13.5"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7:27" ht="13.5"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7:27" ht="13.5"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7:27" ht="13.5"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7:27" ht="13.5"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7:27" ht="13.5"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7:27" ht="13.5"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7:27" ht="13.5"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7:27" ht="13.5"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7:27" ht="13.5"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7:27" ht="13.5"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7:27" ht="13.5"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7:27" ht="13.5"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7:27" ht="13.5"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7:27" ht="13.5"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7:27" ht="13.5"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7:27" ht="13.5"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7:27" ht="13.5"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7:27" ht="13.5"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7:27" ht="13.5"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7:27" ht="13.5"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7:27" ht="13.5"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7:27" ht="13.5"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7:27" ht="13.5"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7:27" ht="13.5"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7:27" ht="13.5"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7:27" ht="13.5"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7:27" ht="13.5"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7:27" ht="13.5"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7:27" ht="13.5"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7:27" ht="13.5"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7:27" ht="13.5"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7:27" ht="13.5"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7:27" ht="13.5"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7:27" ht="13.5"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7:27" ht="13.5"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7:27" ht="13.5"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7:27" ht="13.5"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7:27" ht="13.5"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7:27" ht="13.5"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7:27" ht="13.5"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7:27" ht="13.5"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7:27" ht="13.5"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7:27" ht="13.5"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7:27" ht="13.5"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7:27" ht="13.5"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7:27" ht="13.5"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7:27" ht="13.5"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7:27" ht="13.5"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7:27" ht="13.5"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7:27" ht="13.5"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7:27" ht="13.5"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7:27" ht="13.5"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7:27" ht="13.5"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7:27" ht="13.5"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7:27" ht="13.5"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7:27" ht="13.5"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7:27" ht="13.5"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7:27" ht="13.5"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7:27" ht="13.5"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7:27" ht="13.5"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7:27" ht="13.5"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7:27" ht="13.5"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7:27" ht="13.5"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7:27" ht="13.5"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7:27" ht="13.5"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7:27" ht="13.5"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7:27" ht="13.5"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7:27" ht="13.5"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7:27" ht="13.5"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7:27" ht="13.5"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7:27" ht="13.5"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7:27" ht="13.5"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7:27" ht="13.5"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7:27" ht="13.5"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7:27" ht="13.5"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7:27" ht="13.5"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7:27" ht="13.5"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7:27" ht="13.5"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7:27" ht="13.5"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7:27" ht="13.5"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7:27" ht="13.5"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7:27" ht="13.5"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7:27" ht="13.5"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7:27" ht="13.5"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7:27" ht="13.5"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7:27" ht="13.5"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7:27" ht="13.5"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7:27" ht="13.5"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7:27" ht="13.5"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7:27" ht="13.5"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7:27" ht="13.5"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7:27" ht="13.5"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7:27" ht="13.5"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7:27" ht="13.5"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7:27" ht="13.5"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7:27" ht="13.5"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7:27" ht="13.5"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7:27" ht="13.5"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7:27" ht="13.5"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7:27" ht="13.5"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7:27" ht="13.5"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7:27" ht="13.5"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7:27" ht="13.5"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7:27" ht="13.5"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7:27" ht="13.5"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7:27" ht="13.5"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7:27" ht="13.5"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7:27" ht="13.5"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7:27" ht="13.5"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7:27" ht="13.5"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7:27" ht="13.5"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7:27" ht="13.5"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7:27" ht="13.5"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7:27" ht="13.5"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7:27" ht="13.5"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7:27" ht="13.5"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7:27" ht="13.5"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7:27" ht="13.5"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7:27" ht="13.5"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7:27" ht="13.5"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7:27" ht="13.5"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7:27" ht="13.5"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7:27" ht="13.5"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7:27" ht="13.5"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7:27" ht="13.5"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7:27" ht="13.5"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7:27" ht="13.5"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7:27" ht="13.5"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7:27" ht="13.5"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7:27" ht="13.5"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7:27" ht="13.5"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7:27" ht="13.5"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7:27" ht="13.5"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7:27" ht="13.5"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7:27" ht="13.5"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7:27" ht="13.5"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7:27" ht="13.5"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7:27" ht="13.5"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7:27" ht="13.5"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7:27" ht="13.5"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7:27" ht="13.5"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7:27" ht="13.5"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7:27" ht="13.5"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7:27" ht="13.5"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7:27" ht="13.5"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7:27" ht="13.5"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7:27" ht="13.5"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7:27" ht="13.5"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7:27" ht="13.5"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7:27" ht="13.5"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7:27" ht="13.5"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7:27" ht="13.5"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7:27" ht="13.5"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7:27" ht="13.5"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7:27" ht="13.5"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7:27" ht="13.5"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7:27" ht="13.5"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7:27" ht="13.5"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7:27" ht="13.5"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7:27" ht="13.5"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7:27" ht="13.5"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7:27" ht="13.5"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7:27" ht="13.5"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7:27" ht="13.5"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7:27" ht="13.5"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7:27" ht="13.5"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7:27" ht="13.5"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7:27" ht="13.5"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7:27" ht="13.5"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7:27" ht="13.5"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</sheetData>
  <printOptions horizontalCentered="1"/>
  <pageMargins left="0.75" right="0.75" top="0.65" bottom="0.5" header="0.5" footer="0.5"/>
  <pageSetup horizontalDpi="600" verticalDpi="600" orientation="landscape" r:id="rId2"/>
  <rowBreaks count="1" manualBreakCount="1"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Y1:AZ244"/>
  <sheetViews>
    <sheetView workbookViewId="0" topLeftCell="U1">
      <selection activeCell="Y1" sqref="Y1:AZ244"/>
    </sheetView>
  </sheetViews>
  <sheetFormatPr defaultColWidth="8.88671875" defaultRowHeight="15.75"/>
  <sheetData>
    <row r="1" spans="25:52" ht="15.75"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5:52" ht="15.75">
      <c r="Y2" s="2"/>
      <c r="Z2" s="2"/>
      <c r="AA2" s="2"/>
      <c r="AB2" s="2"/>
      <c r="AC2" s="2"/>
      <c r="AD2" s="2"/>
      <c r="AE2" s="2" t="s">
        <v>138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2"/>
      <c r="AU2" s="2"/>
      <c r="AV2" s="2"/>
      <c r="AW2" s="2"/>
      <c r="AX2" s="2"/>
      <c r="AY2" s="2"/>
      <c r="AZ2" s="2"/>
    </row>
    <row r="3" spans="25:52" ht="15.75"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5:52" ht="15.75">
      <c r="Y4" s="8" t="s">
        <v>2</v>
      </c>
      <c r="Z4" s="8"/>
      <c r="AA4" s="8"/>
      <c r="AB4" s="8"/>
      <c r="AC4" s="8"/>
      <c r="AD4" s="9"/>
      <c r="AE4" s="8" t="s">
        <v>100</v>
      </c>
      <c r="AF4" s="8"/>
      <c r="AG4" s="10" t="s">
        <v>139</v>
      </c>
      <c r="AH4" s="8"/>
      <c r="AI4" s="8"/>
      <c r="AJ4" s="9"/>
      <c r="AK4" s="8" t="s">
        <v>140</v>
      </c>
      <c r="AL4" s="8"/>
      <c r="AM4" s="8"/>
      <c r="AN4" s="8"/>
      <c r="AO4" s="8"/>
      <c r="AP4" s="8"/>
      <c r="AQ4" s="8"/>
      <c r="AR4" s="8" t="s">
        <v>2</v>
      </c>
      <c r="AS4" s="8"/>
      <c r="AT4" s="8"/>
      <c r="AU4" s="8"/>
      <c r="AV4" s="8"/>
      <c r="AW4" s="9"/>
      <c r="AX4" s="11" t="s">
        <v>2</v>
      </c>
      <c r="AY4" s="11" t="s">
        <v>2</v>
      </c>
      <c r="AZ4" s="11" t="s">
        <v>2</v>
      </c>
    </row>
    <row r="5" spans="25:52" ht="15.75">
      <c r="Y5" s="3"/>
      <c r="Z5" s="3"/>
      <c r="AA5" s="3"/>
      <c r="AB5" s="3"/>
      <c r="AC5" s="3"/>
      <c r="AD5" s="12"/>
      <c r="AE5" s="3"/>
      <c r="AF5" s="3"/>
      <c r="AG5" s="3"/>
      <c r="AH5" s="3"/>
      <c r="AI5" s="3"/>
      <c r="AJ5" s="12"/>
      <c r="AK5" s="3"/>
      <c r="AL5" s="3"/>
      <c r="AM5" s="3"/>
      <c r="AN5" s="3"/>
      <c r="AO5" s="3"/>
      <c r="AP5" s="3"/>
      <c r="AQ5" s="6"/>
      <c r="AR5" s="3"/>
      <c r="AS5" s="3"/>
      <c r="AT5" s="3"/>
      <c r="AU5" s="3"/>
      <c r="AV5" s="3"/>
      <c r="AW5" s="12"/>
      <c r="AX5" s="11"/>
      <c r="AY5" s="11"/>
      <c r="AZ5" s="11"/>
    </row>
    <row r="6" spans="25:52" ht="15.75">
      <c r="Y6" s="2"/>
      <c r="Z6" s="4"/>
      <c r="AA6" s="2"/>
      <c r="AB6" s="4"/>
      <c r="AC6" s="2"/>
      <c r="AD6" s="4"/>
      <c r="AE6" s="2"/>
      <c r="AF6" s="4"/>
      <c r="AG6" s="2"/>
      <c r="AH6" s="4"/>
      <c r="AI6" s="2"/>
      <c r="AJ6" s="4"/>
      <c r="AK6" s="2"/>
      <c r="AL6" s="4"/>
      <c r="AM6" s="2"/>
      <c r="AN6" s="4"/>
      <c r="AO6" s="2"/>
      <c r="AP6" s="2"/>
      <c r="AQ6" s="2"/>
      <c r="AR6" s="2"/>
      <c r="AS6" s="4"/>
      <c r="AT6" s="2"/>
      <c r="AU6" s="4"/>
      <c r="AV6" s="2"/>
      <c r="AW6" s="4"/>
      <c r="AX6" s="11"/>
      <c r="AY6" s="11"/>
      <c r="AZ6" s="11"/>
    </row>
    <row r="7" spans="25:52" ht="15.75">
      <c r="Y7" s="10" t="s">
        <v>2</v>
      </c>
      <c r="Z7" s="4"/>
      <c r="AA7" s="10" t="s">
        <v>141</v>
      </c>
      <c r="AB7" s="4"/>
      <c r="AC7" s="10" t="s">
        <v>8</v>
      </c>
      <c r="AD7" s="4"/>
      <c r="AE7" s="10" t="s">
        <v>2</v>
      </c>
      <c r="AF7" s="4"/>
      <c r="AG7" s="10" t="s">
        <v>7</v>
      </c>
      <c r="AH7" s="4"/>
      <c r="AI7" s="10" t="s">
        <v>8</v>
      </c>
      <c r="AJ7" s="4"/>
      <c r="AK7" s="10" t="s">
        <v>2</v>
      </c>
      <c r="AL7" s="4"/>
      <c r="AM7" s="10" t="s">
        <v>7</v>
      </c>
      <c r="AN7" s="4"/>
      <c r="AO7" s="10" t="s">
        <v>8</v>
      </c>
      <c r="AP7" s="2"/>
      <c r="AQ7" s="10"/>
      <c r="AR7" s="10" t="s">
        <v>2</v>
      </c>
      <c r="AS7" s="4"/>
      <c r="AT7" s="10" t="s">
        <v>141</v>
      </c>
      <c r="AU7" s="4"/>
      <c r="AV7" s="10" t="s">
        <v>8</v>
      </c>
      <c r="AW7" s="4"/>
      <c r="AX7" s="11" t="s">
        <v>2</v>
      </c>
      <c r="AY7" s="11" t="s">
        <v>139</v>
      </c>
      <c r="AZ7" s="11" t="s">
        <v>140</v>
      </c>
    </row>
    <row r="8" spans="25:52" ht="15.75">
      <c r="Y8" s="3"/>
      <c r="Z8" s="12"/>
      <c r="AA8" s="3"/>
      <c r="AB8" s="12"/>
      <c r="AC8" s="3"/>
      <c r="AD8" s="12"/>
      <c r="AE8" s="3"/>
      <c r="AF8" s="12"/>
      <c r="AG8" s="3"/>
      <c r="AH8" s="12"/>
      <c r="AI8" s="3"/>
      <c r="AJ8" s="12"/>
      <c r="AK8" s="3"/>
      <c r="AL8" s="12"/>
      <c r="AM8" s="3"/>
      <c r="AN8" s="12"/>
      <c r="AO8" s="3"/>
      <c r="AP8" s="3"/>
      <c r="AQ8" s="2"/>
      <c r="AR8" s="3"/>
      <c r="AS8" s="12"/>
      <c r="AT8" s="3"/>
      <c r="AU8" s="12"/>
      <c r="AV8" s="3"/>
      <c r="AW8" s="12"/>
      <c r="AX8" s="13"/>
      <c r="AY8" s="13"/>
      <c r="AZ8" s="13"/>
    </row>
    <row r="9" spans="25:52" ht="15.75"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5:52" ht="15.75"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142</v>
      </c>
      <c r="AS10" s="2"/>
      <c r="AT10" s="2" t="s">
        <v>142</v>
      </c>
      <c r="AU10" s="2"/>
      <c r="AV10" s="2" t="s">
        <v>142</v>
      </c>
      <c r="AW10" s="2"/>
      <c r="AX10" s="2"/>
      <c r="AY10" s="2" t="s">
        <v>100</v>
      </c>
      <c r="AZ10" s="2"/>
    </row>
    <row r="11" spans="25:52" ht="15.75"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"/>
      <c r="AK11" s="2"/>
      <c r="AL11" s="2"/>
      <c r="AM11" s="2"/>
      <c r="AN11" s="2"/>
      <c r="AO11" s="2"/>
      <c r="AP11" s="2"/>
      <c r="AQ11" s="2"/>
      <c r="AR11" s="1" t="s">
        <v>143</v>
      </c>
      <c r="AS11" s="2"/>
      <c r="AT11" s="1" t="s">
        <v>144</v>
      </c>
      <c r="AU11" s="2"/>
      <c r="AV11" s="1" t="s">
        <v>145</v>
      </c>
      <c r="AW11" s="2"/>
      <c r="AX11" s="2"/>
      <c r="AY11" s="2" t="s">
        <v>100</v>
      </c>
      <c r="AZ11" s="2"/>
    </row>
    <row r="12" spans="25:52" ht="15.75"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" t="s">
        <v>146</v>
      </c>
      <c r="AS12" s="2"/>
      <c r="AT12" s="1" t="s">
        <v>146</v>
      </c>
      <c r="AU12" s="2"/>
      <c r="AV12" s="1" t="s">
        <v>146</v>
      </c>
      <c r="AW12" s="2"/>
      <c r="AX12" s="2"/>
      <c r="AY12" s="2" t="s">
        <v>100</v>
      </c>
      <c r="AZ12" s="2"/>
    </row>
    <row r="13" spans="25:52" ht="15.75"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 t="s">
        <v>100</v>
      </c>
      <c r="AZ13" s="2"/>
    </row>
    <row r="14" spans="25:52" ht="15.75">
      <c r="Y14" s="19">
        <f>IND95B06!C8+IND95B06!C55-IND95B06!C6</f>
        <v>0</v>
      </c>
      <c r="Z14" s="19"/>
      <c r="AA14" s="19">
        <f>IND95B06!D8+IND95B06!D55-IND95B06!D6</f>
        <v>0</v>
      </c>
      <c r="AB14" s="19"/>
      <c r="AC14" s="19">
        <f>IND95B06!E8+IND95B06!E55-IND95B06!E6</f>
        <v>0</v>
      </c>
      <c r="AD14" s="19"/>
      <c r="AE14" s="19">
        <f>IND95B06!F8+IND95B06!F55-IND95B06!F6</f>
        <v>0</v>
      </c>
      <c r="AF14" s="19"/>
      <c r="AG14" s="19">
        <f>IND95B06!H8+IND95B06!H55-IND95B06!H6</f>
        <v>0</v>
      </c>
      <c r="AH14" s="19"/>
      <c r="AI14" s="19">
        <f>IND95B06!J8+IND95B06!J55-IND95B06!J6</f>
        <v>0</v>
      </c>
      <c r="AJ14" s="19"/>
      <c r="AK14" s="19">
        <f>IND95B06!L8+IND95B06!L55-IND95B06!L6</f>
        <v>0</v>
      </c>
      <c r="AL14" s="19"/>
      <c r="AM14" s="19">
        <f>IND95B06!M8+IND95B06!M55-IND95B06!M6</f>
        <v>0</v>
      </c>
      <c r="AN14" s="19"/>
      <c r="AO14" s="19">
        <f>IND95B06!O8+IND95B06!O55-IND95B06!O6</f>
        <v>0</v>
      </c>
      <c r="AP14" s="2"/>
      <c r="AQ14" s="2"/>
      <c r="AR14" s="19">
        <f>IND95B06!F6+IND95B06!L6+IND95B06!C95+IND95B06!F95-IND95B06!C6</f>
        <v>-1</v>
      </c>
      <c r="AS14" s="19"/>
      <c r="AT14" s="19">
        <f>IND95B06!H6+IND95B06!M6+IND95B06!D95+IND95B06!H95-IND95B06!D6</f>
        <v>-1</v>
      </c>
      <c r="AU14" s="19"/>
      <c r="AV14" s="19">
        <f>IND95B06!J6+IND95B06!O6+IND95B06!E95+IND95B06!J95-IND95B06!E6</f>
        <v>0</v>
      </c>
      <c r="AW14" s="2"/>
      <c r="AX14" s="20">
        <f>IND95B06!D6+IND95B06!E6-IND95B06!C6</f>
        <v>0</v>
      </c>
      <c r="AY14" s="20">
        <f>IND95B06!H6+IND95B06!J6-IND95B06!F6</f>
        <v>0</v>
      </c>
      <c r="AZ14" s="20">
        <f>IND95B06!M6+IND95B06!O6-IND95B06!L6</f>
        <v>0</v>
      </c>
    </row>
    <row r="15" spans="25:52" ht="15.75"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25:52" ht="15.75">
      <c r="Y16" s="2" t="e">
        <f>SUM(IND95B06!C10:C14)+SUM(IND95B06!C19:C22)+IND95B06!C26+IND95B06!C27+IND95B06!C31+IND95B06!C37+IND95B06!C42+IND95B06!C53-IND95B06!C8</f>
        <v>#VALUE!</v>
      </c>
      <c r="Z16" s="2"/>
      <c r="AA16" s="2" t="e">
        <f>SUM(IND95B06!D10:D14)+SUM(IND95B06!D19:D22)+IND95B06!D26+IND95B06!D27+IND95B06!D31+IND95B06!D37+IND95B06!D42+IND95B06!D53-IND95B06!D8</f>
        <v>#VALUE!</v>
      </c>
      <c r="AB16" s="2"/>
      <c r="AC16" s="2">
        <f>SUM(IND95B06!E10:E14)+SUM(IND95B06!E19:E22)+IND95B06!E26+IND95B06!E27+IND95B06!E31+IND95B06!E37+IND95B06!E42+IND95B06!E53-IND95B06!E8</f>
        <v>0</v>
      </c>
      <c r="AD16" s="2"/>
      <c r="AE16" s="2" t="e">
        <f>SUM(IND95B06!F10:F14)+SUM(IND95B06!F19:F22)+IND95B06!F26+IND95B06!F27+IND95B06!F31+IND95B06!F37+IND95B06!F42+IND95B06!F53-IND95B06!F8</f>
        <v>#VALUE!</v>
      </c>
      <c r="AF16" s="2"/>
      <c r="AG16" s="2" t="e">
        <f>SUM(IND95B06!H10:H14)+SUM(IND95B06!H19:H22)+IND95B06!H26+IND95B06!H27+IND95B06!H31+IND95B06!H37+IND95B06!H42+IND95B06!H53-IND95B06!H8</f>
        <v>#VALUE!</v>
      </c>
      <c r="AH16" s="2"/>
      <c r="AI16" s="2">
        <f>SUM(IND95B06!J10:J14)+SUM(IND95B06!J19:J22)+IND95B06!J26+IND95B06!J27+IND95B06!J31+IND95B06!J37+IND95B06!J42+IND95B06!J53-IND95B06!J8</f>
        <v>-120</v>
      </c>
      <c r="AJ16" s="2"/>
      <c r="AK16" s="2" t="e">
        <f>SUM(IND95B06!L10:L14)+SUM(IND95B06!L19:L22)+IND95B06!L26+IND95B06!L27+IND95B06!L31+IND95B06!L37+IND95B06!L42+IND95B06!L53-IND95B06!L8</f>
        <v>#VALUE!</v>
      </c>
      <c r="AL16" s="2"/>
      <c r="AM16" s="2" t="e">
        <f>SUM(IND95B06!M10:M14)+SUM(IND95B06!M19:M22)+IND95B06!M26+IND95B06!M27+IND95B06!M31+IND95B06!M37+IND95B06!M42+IND95B06!M53-IND95B06!M8</f>
        <v>#VALUE!</v>
      </c>
      <c r="AN16" s="2"/>
      <c r="AO16" s="2">
        <f>SUM(IND95B06!O10:O14)+SUM(IND95B06!O19:O22)+IND95B06!O26+IND95B06!O27+IND95B06!O31+IND95B06!O37+IND95B06!O42+IND95B06!O53-IND95B06!O8</f>
        <v>-618</v>
      </c>
      <c r="AP16" s="2"/>
      <c r="AQ16" s="2"/>
      <c r="AR16" s="19">
        <f>IND95B06!F8+IND95B06!L8+IND95B06!C97+IND95B06!F97-IND95B06!C8</f>
        <v>-1</v>
      </c>
      <c r="AS16" s="19"/>
      <c r="AT16" s="19">
        <f>IND95B06!H8+IND95B06!M8+IND95B06!D97+IND95B06!H97-IND95B06!D8</f>
        <v>-1</v>
      </c>
      <c r="AU16" s="19"/>
      <c r="AV16" s="19">
        <f>IND95B06!J8+IND95B06!O8+IND95B06!E97+IND95B06!J97-IND95B06!E8</f>
        <v>0</v>
      </c>
      <c r="AW16" s="2"/>
      <c r="AX16" s="20">
        <f>IND95B06!D8+IND95B06!E8-IND95B06!C8</f>
        <v>1</v>
      </c>
      <c r="AY16" s="20">
        <f>IND95B06!H8+IND95B06!J8-IND95B06!F8</f>
        <v>1</v>
      </c>
      <c r="AZ16" s="20">
        <f>IND95B06!M8+IND95B06!O8-IND95B06!L8</f>
        <v>0</v>
      </c>
    </row>
    <row r="17" spans="25:52" ht="15.75"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25:52" ht="15.75"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9">
        <f>IND95B06!F10+IND95B06!L10+IND95B06!C99+IND95B06!F99-IND95B06!C10</f>
        <v>1</v>
      </c>
      <c r="AS18" s="19"/>
      <c r="AT18" s="19">
        <f>IND95B06!H10+IND95B06!M10+IND95B06!D99+IND95B06!H99-IND95B06!D10</f>
        <v>0</v>
      </c>
      <c r="AU18" s="19"/>
      <c r="AV18" s="19">
        <f>IND95B06!J10+IND95B06!O10+IND95B06!E99+IND95B06!J99-IND95B06!E10</f>
        <v>1</v>
      </c>
      <c r="AW18" s="2"/>
      <c r="AX18" s="20">
        <f>IND95B06!D10+IND95B06!E10-IND95B06!C10</f>
        <v>0</v>
      </c>
      <c r="AY18" s="20">
        <f>IND95B06!H10+IND95B06!J10-IND95B06!F10</f>
        <v>0</v>
      </c>
      <c r="AZ18" s="20">
        <f>IND95B06!M10+IND95B06!O10-IND95B06!L10</f>
        <v>0</v>
      </c>
    </row>
    <row r="19" spans="25:52" ht="15.75"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9" t="e">
        <f>IND95B06!F11+IND95B06!L11+IND95B06!C100+IND95B06!F100-IND95B06!C11</f>
        <v>#VALUE!</v>
      </c>
      <c r="AS19" s="19"/>
      <c r="AT19" s="19" t="e">
        <f>IND95B06!H11+IND95B06!M11+IND95B06!D100+IND95B06!H100-IND95B06!D11</f>
        <v>#VALUE!</v>
      </c>
      <c r="AU19" s="19"/>
      <c r="AV19" s="19">
        <f>IND95B06!J11+IND95B06!O11+IND95B06!E100+IND95B06!J100-IND95B06!E11</f>
        <v>-1</v>
      </c>
      <c r="AW19" s="2"/>
      <c r="AX19" s="20" t="e">
        <f>IND95B06!D11+IND95B06!E11-IND95B06!C11</f>
        <v>#VALUE!</v>
      </c>
      <c r="AY19" s="20" t="e">
        <f>IND95B06!H11+IND95B06!J11-IND95B06!F11</f>
        <v>#VALUE!</v>
      </c>
      <c r="AZ19" s="20" t="e">
        <f>IND95B06!M11+IND95B06!O11-IND95B06!L11</f>
        <v>#VALUE!</v>
      </c>
    </row>
    <row r="20" spans="25:52" ht="15.75"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9" t="e">
        <f>IND95B06!F12+IND95B06!L12+IND95B06!C101+IND95B06!F101-IND95B06!C12</f>
        <v>#VALUE!</v>
      </c>
      <c r="AS20" s="19"/>
      <c r="AT20" s="19" t="e">
        <f>IND95B06!H12+IND95B06!M12+IND95B06!D101+IND95B06!H101-IND95B06!D12</f>
        <v>#VALUE!</v>
      </c>
      <c r="AU20" s="19"/>
      <c r="AV20" s="19">
        <f>IND95B06!J12+IND95B06!O12+IND95B06!E101+IND95B06!J101-IND95B06!E12</f>
        <v>-1</v>
      </c>
      <c r="AW20" s="2"/>
      <c r="AX20" s="20" t="e">
        <f>IND95B06!D12+IND95B06!E12-IND95B06!C12</f>
        <v>#VALUE!</v>
      </c>
      <c r="AY20" s="20" t="e">
        <f>IND95B06!H12+IND95B06!J12-IND95B06!F12</f>
        <v>#VALUE!</v>
      </c>
      <c r="AZ20" s="20">
        <f>IND95B06!M12+IND95B06!O12-IND95B06!L12</f>
        <v>0</v>
      </c>
    </row>
    <row r="21" spans="25:52" ht="15.75"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9">
        <f>IND95B06!M8+IND95B06!M55-IND95B06!M6</f>
        <v>0</v>
      </c>
      <c r="AP21" s="2"/>
      <c r="AQ21" s="2"/>
      <c r="AR21" s="19" t="e">
        <f>IND95B06!F13+IND95B06!L13+IND95B06!C102+IND95B06!F102-IND95B06!C13</f>
        <v>#VALUE!</v>
      </c>
      <c r="AS21" s="19"/>
      <c r="AT21" s="19" t="e">
        <f>IND95B06!H13+IND95B06!M13+IND95B06!D102+IND95B06!H102-IND95B06!D13</f>
        <v>#VALUE!</v>
      </c>
      <c r="AU21" s="19"/>
      <c r="AV21" s="19">
        <f>IND95B06!J13+IND95B06!O13+IND95B06!E102+IND95B06!J102-IND95B06!E13</f>
        <v>1</v>
      </c>
      <c r="AW21" s="2"/>
      <c r="AX21" s="20" t="e">
        <f>IND95B06!D13+IND95B06!E13-IND95B06!C13</f>
        <v>#VALUE!</v>
      </c>
      <c r="AY21" s="20" t="e">
        <f>IND95B06!H13+IND95B06!J13-IND95B06!F13</f>
        <v>#VALUE!</v>
      </c>
      <c r="AZ21" s="20" t="e">
        <f>IND95B06!M13+IND95B06!O13-IND95B06!L13</f>
        <v>#VALUE!</v>
      </c>
    </row>
    <row r="22" spans="25:52" ht="15.75">
      <c r="Y22" s="2" t="e">
        <f>SUM(IND95B06!C15:C17)-IND95B06!C14</f>
        <v>#VALUE!</v>
      </c>
      <c r="Z22" s="2"/>
      <c r="AA22" s="2" t="e">
        <f>SUM(IND95B06!D15:D17)-IND95B06!D14</f>
        <v>#VALUE!</v>
      </c>
      <c r="AB22" s="2"/>
      <c r="AC22" s="2">
        <f>SUM(IND95B06!E15:E17)-IND95B06!E14</f>
        <v>0</v>
      </c>
      <c r="AD22" s="2"/>
      <c r="AE22" s="2">
        <f>SUM(IND95B06!F15:F17)-IND95B06!F14</f>
        <v>-2112</v>
      </c>
      <c r="AF22" s="2"/>
      <c r="AG22" s="2">
        <f>SUM(IND95B06!H15:H17)-IND95B06!H14</f>
        <v>-13</v>
      </c>
      <c r="AH22" s="2"/>
      <c r="AI22" s="2">
        <f>SUM(IND95B06!J15:J17)-IND95B06!J14</f>
        <v>-1214</v>
      </c>
      <c r="AJ22" s="2"/>
      <c r="AK22" s="2" t="e">
        <f>SUM(IND95B06!L15:L17)-IND95B06!L14</f>
        <v>#VALUE!</v>
      </c>
      <c r="AL22" s="2"/>
      <c r="AM22" s="2" t="e">
        <f>SUM(IND95B06!M15:M17)-IND95B06!M14</f>
        <v>#VALUE!</v>
      </c>
      <c r="AN22" s="2"/>
      <c r="AO22" s="2">
        <f>SUM(IND95B06!O15:O17)-IND95B06!O14</f>
        <v>0</v>
      </c>
      <c r="AP22" s="2"/>
      <c r="AQ22" s="2"/>
      <c r="AR22" s="19" t="e">
        <f>IND95B06!F14+IND95B06!L14+IND95B06!C103+IND95B06!F103-IND95B06!C14</f>
        <v>#VALUE!</v>
      </c>
      <c r="AS22" s="19"/>
      <c r="AT22" s="19" t="e">
        <f>IND95B06!H14+IND95B06!M14+IND95B06!D103+IND95B06!H103-IND95B06!D14</f>
        <v>#VALUE!</v>
      </c>
      <c r="AU22" s="19"/>
      <c r="AV22" s="19">
        <f>IND95B06!J14+IND95B06!O14+IND95B06!E103+IND95B06!J103-IND95B06!E14</f>
        <v>-1</v>
      </c>
      <c r="AW22" s="2"/>
      <c r="AX22" s="20" t="e">
        <f>IND95B06!D14+IND95B06!E14-IND95B06!C14</f>
        <v>#VALUE!</v>
      </c>
      <c r="AY22" s="20">
        <f>IND95B06!H14+IND95B06!J14-IND95B06!F14</f>
        <v>0</v>
      </c>
      <c r="AZ22" s="20" t="e">
        <f>IND95B06!M14+IND95B06!O14-IND95B06!L14</f>
        <v>#VALUE!</v>
      </c>
    </row>
    <row r="23" spans="25:52" ht="15.75"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5:52" ht="15.75"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9" t="e">
        <f>IND95B06!F15+IND95B06!L15+IND95B06!C104+IND95B06!F104-IND95B06!C15</f>
        <v>#VALUE!</v>
      </c>
      <c r="AS24" s="19"/>
      <c r="AT24" s="19" t="e">
        <f>IND95B06!H15+IND95B06!M15+IND95B06!D104+IND95B06!H104-IND95B06!D15</f>
        <v>#VALUE!</v>
      </c>
      <c r="AU24" s="19"/>
      <c r="AV24" s="19">
        <f>IND95B06!J15+IND95B06!O15+IND95B06!E104+IND95B06!J104-IND95B06!E15</f>
        <v>-1</v>
      </c>
      <c r="AW24" s="2"/>
      <c r="AX24" s="20" t="e">
        <f>IND95B06!D15+IND95B06!E15-IND95B06!C15</f>
        <v>#VALUE!</v>
      </c>
      <c r="AY24" s="20" t="e">
        <f>IND95B06!H15+IND95B06!J15-IND95B06!F15</f>
        <v>#VALUE!</v>
      </c>
      <c r="AZ24" s="20" t="e">
        <f>IND95B06!M15+IND95B06!O15-IND95B06!L15</f>
        <v>#VALUE!</v>
      </c>
    </row>
    <row r="25" spans="25:52" ht="15.75"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9" t="e">
        <f>IND95B06!F16+IND95B06!L16+IND95B06!C105+IND95B06!F105-IND95B06!C16</f>
        <v>#VALUE!</v>
      </c>
      <c r="AS25" s="19"/>
      <c r="AT25" s="19" t="e">
        <f>IND95B06!H16+IND95B06!M16+IND95B06!D105+IND95B06!H105-IND95B06!D16</f>
        <v>#VALUE!</v>
      </c>
      <c r="AU25" s="19"/>
      <c r="AV25" s="19" t="e">
        <f>IND95B06!J16+IND95B06!O16+IND95B06!E105+IND95B06!J105-IND95B06!E16</f>
        <v>#VALUE!</v>
      </c>
      <c r="AW25" s="2"/>
      <c r="AX25" s="20">
        <f>IND95B06!D16+IND95B06!E16-IND95B06!C16</f>
        <v>1</v>
      </c>
      <c r="AY25" s="20" t="e">
        <f>IND95B06!H16+IND95B06!J16-IND95B06!F16</f>
        <v>#VALUE!</v>
      </c>
      <c r="AZ25" s="20">
        <f>IND95B06!M16+IND95B06!O16-IND95B06!L16</f>
        <v>0</v>
      </c>
    </row>
    <row r="26" spans="25:52" ht="15.75"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9" t="e">
        <f>IND95B06!F17+IND95B06!L17+IND95B06!C106+IND95B06!F106-IND95B06!C17</f>
        <v>#VALUE!</v>
      </c>
      <c r="AS26" s="19"/>
      <c r="AT26" s="19" t="e">
        <f>IND95B06!H17+IND95B06!M17+IND95B06!D106+IND95B06!H106-IND95B06!D17</f>
        <v>#VALUE!</v>
      </c>
      <c r="AU26" s="19"/>
      <c r="AV26" s="19" t="e">
        <f>IND95B06!J17+IND95B06!O17+IND95B06!E106+IND95B06!J106-IND95B06!E17</f>
        <v>#VALUE!</v>
      </c>
      <c r="AW26" s="2"/>
      <c r="AX26" s="20" t="e">
        <f>IND95B06!D17+IND95B06!E17-IND95B06!C17</f>
        <v>#VALUE!</v>
      </c>
      <c r="AY26" s="20" t="e">
        <f>IND95B06!H17+IND95B06!J17-IND95B06!F17</f>
        <v>#VALUE!</v>
      </c>
      <c r="AZ26" s="20" t="e">
        <f>IND95B06!M17+IND95B06!O17-IND95B06!L17</f>
        <v>#VALUE!</v>
      </c>
    </row>
    <row r="27" spans="25:52" ht="15.75"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25:52" ht="15.75"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9" t="e">
        <f>IND95B06!F19+IND95B06!L19+IND95B06!C108+IND95B06!F108-IND95B06!C19</f>
        <v>#VALUE!</v>
      </c>
      <c r="AS28" s="19"/>
      <c r="AT28" s="19" t="e">
        <f>IND95B06!H19+IND95B06!M19+IND95B06!D108+IND95B06!H108-IND95B06!D19</f>
        <v>#VALUE!</v>
      </c>
      <c r="AU28" s="19"/>
      <c r="AV28" s="19" t="e">
        <f>IND95B06!J19+IND95B06!O19+IND95B06!E108+IND95B06!J108-IND95B06!E19</f>
        <v>#VALUE!</v>
      </c>
      <c r="AW28" s="2"/>
      <c r="AX28" s="20">
        <f>IND95B06!D19+IND95B06!E19-IND95B06!C19</f>
        <v>0</v>
      </c>
      <c r="AY28" s="20" t="e">
        <f>IND95B06!H19+IND95B06!J19-IND95B06!F19</f>
        <v>#VALUE!</v>
      </c>
      <c r="AZ28" s="20" t="e">
        <f>IND95B06!M19+IND95B06!O19-IND95B06!L19</f>
        <v>#VALUE!</v>
      </c>
    </row>
    <row r="29" spans="25:52" ht="15.75"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9" t="e">
        <f>IND95B06!F20+IND95B06!L20+IND95B06!C109+IND95B06!F109-IND95B06!C20</f>
        <v>#VALUE!</v>
      </c>
      <c r="AS29" s="19"/>
      <c r="AT29" s="19" t="e">
        <f>IND95B06!H20+IND95B06!M20+IND95B06!D109+IND95B06!H109-IND95B06!D20</f>
        <v>#VALUE!</v>
      </c>
      <c r="AU29" s="19"/>
      <c r="AV29" s="19">
        <f>IND95B06!J20+IND95B06!O20+IND95B06!E109+IND95B06!J109-IND95B06!E20</f>
        <v>0</v>
      </c>
      <c r="AW29" s="2"/>
      <c r="AX29" s="20" t="e">
        <f>IND95B06!D20+IND95B06!E20-IND95B06!C20</f>
        <v>#VALUE!</v>
      </c>
      <c r="AY29" s="20">
        <f>IND95B06!H20+IND95B06!J20-IND95B06!F20</f>
        <v>0</v>
      </c>
      <c r="AZ29" s="20" t="e">
        <f>IND95B06!M20+IND95B06!O20-IND95B06!L20</f>
        <v>#VALUE!</v>
      </c>
    </row>
    <row r="30" spans="25:52" ht="15.75"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9" t="e">
        <f>IND95B06!F21+IND95B06!L21+IND95B06!C110+IND95B06!F110-IND95B06!C21</f>
        <v>#VALUE!</v>
      </c>
      <c r="AS30" s="19"/>
      <c r="AT30" s="19" t="e">
        <f>IND95B06!H21+IND95B06!M21+IND95B06!D110+IND95B06!H110-IND95B06!D21</f>
        <v>#VALUE!</v>
      </c>
      <c r="AU30" s="19"/>
      <c r="AV30" s="19">
        <f>IND95B06!J21+IND95B06!O21+IND95B06!E110+IND95B06!J110-IND95B06!E21</f>
        <v>0</v>
      </c>
      <c r="AW30" s="2"/>
      <c r="AX30" s="20">
        <f>IND95B06!D21+IND95B06!E21-IND95B06!C21</f>
        <v>0</v>
      </c>
      <c r="AY30" s="20" t="e">
        <f>IND95B06!H21+IND95B06!J21-IND95B06!F21</f>
        <v>#VALUE!</v>
      </c>
      <c r="AZ30" s="20" t="e">
        <f>IND95B06!M21+IND95B06!O21-IND95B06!L21</f>
        <v>#VALUE!</v>
      </c>
    </row>
    <row r="31" spans="25:52" ht="15.75">
      <c r="Y31" s="2">
        <f>SUM(IND95B06!C23:C24)-IND95B06!C22</f>
        <v>0</v>
      </c>
      <c r="Z31" s="2"/>
      <c r="AA31" s="2">
        <f>SUM(IND95B06!D23:D24)-IND95B06!D22</f>
        <v>0</v>
      </c>
      <c r="AB31" s="2"/>
      <c r="AC31" s="2">
        <f>SUM(IND95B06!E23:E24)-IND95B06!E22</f>
        <v>0</v>
      </c>
      <c r="AD31" s="2"/>
      <c r="AE31" s="2" t="e">
        <f>SUM(IND95B06!F23:F24)-IND95B06!F22</f>
        <v>#VALUE!</v>
      </c>
      <c r="AF31" s="2"/>
      <c r="AG31" s="2" t="e">
        <f>SUM(IND95B06!H23:H24)-IND95B06!H22</f>
        <v>#VALUE!</v>
      </c>
      <c r="AH31" s="2"/>
      <c r="AI31" s="2">
        <f>SUM(IND95B06!J23:J24)-IND95B06!J22</f>
        <v>0</v>
      </c>
      <c r="AJ31" s="2"/>
      <c r="AK31" s="2">
        <f>SUM(IND95B06!L23:L24)-IND95B06!L22</f>
        <v>-201</v>
      </c>
      <c r="AL31" s="2"/>
      <c r="AM31" s="2">
        <f>SUM(IND95B06!M23:M24)-IND95B06!M22</f>
        <v>-6</v>
      </c>
      <c r="AN31" s="2"/>
      <c r="AO31" s="2">
        <f>SUM(IND95B06!O23:O24)-IND95B06!O22</f>
        <v>0</v>
      </c>
      <c r="AP31" s="2"/>
      <c r="AQ31" s="2"/>
      <c r="AR31" s="19" t="e">
        <f>IND95B06!F22+IND95B06!L22+IND95B06!C111+IND95B06!F111-IND95B06!C22</f>
        <v>#VALUE!</v>
      </c>
      <c r="AS31" s="19"/>
      <c r="AT31" s="19" t="e">
        <f>IND95B06!H22+IND95B06!M22+IND95B06!D111+IND95B06!H111-IND95B06!D22</f>
        <v>#VALUE!</v>
      </c>
      <c r="AU31" s="19"/>
      <c r="AV31" s="19">
        <f>IND95B06!J22+IND95B06!O22+IND95B06!E111+IND95B06!J111-IND95B06!E22</f>
        <v>0</v>
      </c>
      <c r="AW31" s="2"/>
      <c r="AX31" s="20">
        <f>IND95B06!D22+IND95B06!E22-IND95B06!C22</f>
        <v>0</v>
      </c>
      <c r="AY31" s="20" t="e">
        <f>IND95B06!H22+IND95B06!J22-IND95B06!F22</f>
        <v>#VALUE!</v>
      </c>
      <c r="AZ31" s="20">
        <f>IND95B06!M22+IND95B06!O22-IND95B06!L22</f>
        <v>0</v>
      </c>
    </row>
    <row r="32" spans="25:52" ht="15.75"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25:52" ht="15.75"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9" t="e">
        <f>IND95B06!F23+IND95B06!L23+IND95B06!C112+IND95B06!F112-IND95B06!C23</f>
        <v>#VALUE!</v>
      </c>
      <c r="AS33" s="19"/>
      <c r="AT33" s="19" t="e">
        <f>IND95B06!H23+IND95B06!M23+IND95B06!D112+IND95B06!H112-IND95B06!D23</f>
        <v>#VALUE!</v>
      </c>
      <c r="AU33" s="19"/>
      <c r="AV33" s="19">
        <f>IND95B06!J23+IND95B06!O23+IND95B06!E112+IND95B06!J112-IND95B06!E23</f>
        <v>0</v>
      </c>
      <c r="AW33" s="2"/>
      <c r="AX33" s="20">
        <f>IND95B06!D23+IND95B06!E23-IND95B06!C23</f>
        <v>0</v>
      </c>
      <c r="AY33" s="20" t="e">
        <f>IND95B06!H23+IND95B06!J23-IND95B06!F23</f>
        <v>#VALUE!</v>
      </c>
      <c r="AZ33" s="20" t="e">
        <f>IND95B06!M23+IND95B06!O23-IND95B06!L23</f>
        <v>#VALUE!</v>
      </c>
    </row>
    <row r="34" spans="25:52" ht="15.75"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9" t="e">
        <f>IND95B06!F24+IND95B06!L24+IND95B06!C113+IND95B06!F113-IND95B06!C24</f>
        <v>#VALUE!</v>
      </c>
      <c r="AS34" s="19"/>
      <c r="AT34" s="19" t="e">
        <f>IND95B06!H24+IND95B06!M24+IND95B06!D113+IND95B06!H113-IND95B06!D24</f>
        <v>#VALUE!</v>
      </c>
      <c r="AU34" s="19"/>
      <c r="AV34" s="19">
        <f>IND95B06!J24+IND95B06!O24+IND95B06!E113+IND95B06!J113-IND95B06!E24</f>
        <v>0</v>
      </c>
      <c r="AW34" s="2"/>
      <c r="AX34" s="20">
        <f>IND95B06!D24+IND95B06!E24-IND95B06!C24</f>
        <v>0</v>
      </c>
      <c r="AY34" s="20">
        <f>IND95B06!H24+IND95B06!J24-IND95B06!F24</f>
        <v>0</v>
      </c>
      <c r="AZ34" s="20" t="e">
        <f>IND95B06!M24+IND95B06!O24-IND95B06!L24</f>
        <v>#VALUE!</v>
      </c>
    </row>
    <row r="35" spans="25:52" ht="15.75"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5:52" ht="15.75"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9" t="e">
        <f>IND95B06!F26+IND95B06!L26+IND95B06!C115+IND95B06!F115-IND95B06!C26</f>
        <v>#VALUE!</v>
      </c>
      <c r="AS36" s="19"/>
      <c r="AT36" s="19" t="e">
        <f>IND95B06!H26+IND95B06!M26+IND95B06!D115+IND95B06!H115-IND95B06!D26</f>
        <v>#VALUE!</v>
      </c>
      <c r="AU36" s="19"/>
      <c r="AV36" s="19">
        <f>IND95B06!J26+IND95B06!O26+IND95B06!E115+IND95B06!J115-IND95B06!E26</f>
        <v>0</v>
      </c>
      <c r="AW36" s="2"/>
      <c r="AX36" s="20">
        <f>IND95B06!D26+IND95B06!E26-IND95B06!C26</f>
        <v>0</v>
      </c>
      <c r="AY36" s="20" t="e">
        <f>IND95B06!H26+IND95B06!J26-IND95B06!F26</f>
        <v>#VALUE!</v>
      </c>
      <c r="AZ36" s="20">
        <f>IND95B06!M26+IND95B06!O26-IND95B06!L26</f>
        <v>-1</v>
      </c>
    </row>
    <row r="37" spans="25:52" ht="15.75">
      <c r="Y37" s="2">
        <f>SUM(IND95B06!C28:C29)-IND95B06!C27</f>
        <v>0</v>
      </c>
      <c r="Z37" s="2"/>
      <c r="AA37" s="2">
        <f>SUM(IND95B06!D28:D29)-IND95B06!D27</f>
        <v>0</v>
      </c>
      <c r="AB37" s="2"/>
      <c r="AC37" s="2">
        <f>SUM(IND95B06!E28:E29)-IND95B06!E27</f>
        <v>0</v>
      </c>
      <c r="AD37" s="2"/>
      <c r="AE37" s="2" t="e">
        <f>SUM(IND95B06!F28:F29)-IND95B06!F27</f>
        <v>#VALUE!</v>
      </c>
      <c r="AF37" s="2"/>
      <c r="AG37" s="2" t="e">
        <f>SUM(IND95B06!H28:H29)-IND95B06!H27</f>
        <v>#VALUE!</v>
      </c>
      <c r="AH37" s="2"/>
      <c r="AI37" s="2">
        <f>SUM(IND95B06!J28:J29)-IND95B06!J27</f>
        <v>0</v>
      </c>
      <c r="AJ37" s="2"/>
      <c r="AK37" s="2" t="e">
        <f>SUM(IND95B06!L28:L29)-IND95B06!L27</f>
        <v>#VALUE!</v>
      </c>
      <c r="AL37" s="2"/>
      <c r="AM37" s="2" t="e">
        <f>SUM(IND95B06!M28:M29)-IND95B06!M27</f>
        <v>#VALUE!</v>
      </c>
      <c r="AN37" s="2"/>
      <c r="AO37" s="2">
        <f>SUM(IND95B06!O28:O29)-IND95B06!O27</f>
        <v>1</v>
      </c>
      <c r="AP37" s="2"/>
      <c r="AQ37" s="2"/>
      <c r="AR37" s="19" t="e">
        <f>IND95B06!F27+IND95B06!L27+IND95B06!C116+IND95B06!F116-IND95B06!C27</f>
        <v>#VALUE!</v>
      </c>
      <c r="AS37" s="19"/>
      <c r="AT37" s="19" t="e">
        <f>IND95B06!H27+IND95B06!M27+IND95B06!D116+IND95B06!H116-IND95B06!D27</f>
        <v>#VALUE!</v>
      </c>
      <c r="AU37" s="19"/>
      <c r="AV37" s="19">
        <f>IND95B06!J27+IND95B06!O27+IND95B06!E116+IND95B06!J116-IND95B06!E27</f>
        <v>0</v>
      </c>
      <c r="AW37" s="2"/>
      <c r="AX37" s="20">
        <f>IND95B06!D27+IND95B06!E27-IND95B06!C27</f>
        <v>0</v>
      </c>
      <c r="AY37" s="20" t="e">
        <f>IND95B06!H27+IND95B06!J27-IND95B06!F27</f>
        <v>#VALUE!</v>
      </c>
      <c r="AZ37" s="20" t="e">
        <f>IND95B06!M27+IND95B06!O27-IND95B06!L27</f>
        <v>#VALUE!</v>
      </c>
    </row>
    <row r="38" spans="25:52" ht="15.75"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25:52" ht="15.75"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9" t="e">
        <f>IND95B06!F28+IND95B06!L28+IND95B06!C117+IND95B06!F117-IND95B06!C28</f>
        <v>#VALUE!</v>
      </c>
      <c r="AS39" s="19"/>
      <c r="AT39" s="19" t="e">
        <f>IND95B06!H28+IND95B06!M28+IND95B06!D117+IND95B06!H117-IND95B06!D28</f>
        <v>#VALUE!</v>
      </c>
      <c r="AU39" s="19"/>
      <c r="AV39" s="19">
        <f>IND95B06!J28+IND95B06!O28+IND95B06!E117+IND95B06!J117-IND95B06!E28</f>
        <v>1</v>
      </c>
      <c r="AW39" s="2"/>
      <c r="AX39" s="20">
        <f>IND95B06!D28+IND95B06!E28-IND95B06!C28</f>
        <v>0</v>
      </c>
      <c r="AY39" s="20" t="e">
        <f>IND95B06!H28+IND95B06!J28-IND95B06!F28</f>
        <v>#VALUE!</v>
      </c>
      <c r="AZ39" s="20" t="e">
        <f>IND95B06!M28+IND95B06!O28-IND95B06!L28</f>
        <v>#VALUE!</v>
      </c>
    </row>
    <row r="40" spans="25:52" ht="15.75"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9" t="e">
        <f>IND95B06!F29+IND95B06!L29+IND95B06!C118+IND95B06!F118-IND95B06!C29</f>
        <v>#VALUE!</v>
      </c>
      <c r="AS40" s="19"/>
      <c r="AT40" s="19" t="e">
        <f>IND95B06!H29+IND95B06!M29+IND95B06!D118+IND95B06!H118-IND95B06!D29</f>
        <v>#VALUE!</v>
      </c>
      <c r="AU40" s="19"/>
      <c r="AV40" s="19">
        <f>IND95B06!J29+IND95B06!O29+IND95B06!E118+IND95B06!J118-IND95B06!E29</f>
        <v>0</v>
      </c>
      <c r="AW40" s="2"/>
      <c r="AX40" s="20">
        <f>IND95B06!D29+IND95B06!E29-IND95B06!C29</f>
        <v>0</v>
      </c>
      <c r="AY40" s="20" t="e">
        <f>IND95B06!H29+IND95B06!J29-IND95B06!F29</f>
        <v>#VALUE!</v>
      </c>
      <c r="AZ40" s="20" t="e">
        <f>IND95B06!M29+IND95B06!O29-IND95B06!L29</f>
        <v>#VALUE!</v>
      </c>
    </row>
    <row r="41" spans="25:52" ht="15.75"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25:52" ht="15.75">
      <c r="Y42" s="2">
        <f>SUM(IND95B06!C32:C35)-IND95B06!C31</f>
        <v>-8038</v>
      </c>
      <c r="Z42" s="2"/>
      <c r="AA42" s="2">
        <f>SUM(IND95B06!D32:D35)-IND95B06!D31</f>
        <v>-1461</v>
      </c>
      <c r="AB42" s="2"/>
      <c r="AC42" s="2">
        <f>SUM(IND95B06!E32:E35)-IND95B06!E31</f>
        <v>1</v>
      </c>
      <c r="AD42" s="2"/>
      <c r="AE42" s="2" t="e">
        <f>SUM(IND95B06!F32:F35)-IND95B06!F31</f>
        <v>#VALUE!</v>
      </c>
      <c r="AF42" s="2"/>
      <c r="AG42" s="2" t="e">
        <f>SUM(IND95B06!H32:H35)-IND95B06!H31</f>
        <v>#VALUE!</v>
      </c>
      <c r="AH42" s="2"/>
      <c r="AI42" s="2">
        <f>SUM(IND95B06!J32:J35)-IND95B06!J31</f>
        <v>-152</v>
      </c>
      <c r="AJ42" s="2"/>
      <c r="AK42" s="2" t="e">
        <f>SUM(IND95B06!L32:L35)-IND95B06!L31</f>
        <v>#VALUE!</v>
      </c>
      <c r="AL42" s="2"/>
      <c r="AM42" s="2" t="e">
        <f>SUM(IND95B06!M32:M35)-IND95B06!M31</f>
        <v>#VALUE!</v>
      </c>
      <c r="AN42" s="2"/>
      <c r="AO42" s="2">
        <f>SUM(IND95B06!O32:O35)-IND95B06!O31</f>
        <v>0</v>
      </c>
      <c r="AP42" s="2"/>
      <c r="AQ42" s="2"/>
      <c r="AR42" s="19" t="e">
        <f>IND95B06!F31+IND95B06!L31+IND95B06!C120+IND95B06!F120-IND95B06!C31</f>
        <v>#VALUE!</v>
      </c>
      <c r="AS42" s="19"/>
      <c r="AT42" s="19" t="e">
        <f>IND95B06!H31+IND95B06!M31+IND95B06!D120+IND95B06!H120-IND95B06!D31</f>
        <v>#VALUE!</v>
      </c>
      <c r="AU42" s="19"/>
      <c r="AV42" s="19">
        <f>IND95B06!J31+IND95B06!O31+IND95B06!E120+IND95B06!J120-IND95B06!E31</f>
        <v>0</v>
      </c>
      <c r="AW42" s="2"/>
      <c r="AX42" s="20">
        <f>IND95B06!D31+IND95B06!E31-IND95B06!C31</f>
        <v>0</v>
      </c>
      <c r="AY42" s="20" t="e">
        <f>IND95B06!H31+IND95B06!J31-IND95B06!F31</f>
        <v>#VALUE!</v>
      </c>
      <c r="AZ42" s="20" t="e">
        <f>IND95B06!M31+IND95B06!O31-IND95B06!L31</f>
        <v>#VALUE!</v>
      </c>
    </row>
    <row r="43" spans="25:52" ht="15.75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25:52" ht="15.75"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9" t="e">
        <f>IND95B06!F32+IND95B06!L32+IND95B06!C121+IND95B06!F121-IND95B06!C32</f>
        <v>#VALUE!</v>
      </c>
      <c r="AS44" s="19"/>
      <c r="AT44" s="19" t="e">
        <f>IND95B06!H32+IND95B06!M32+IND95B06!D121+IND95B06!H121-IND95B06!D32</f>
        <v>#VALUE!</v>
      </c>
      <c r="AU44" s="19"/>
      <c r="AV44" s="19">
        <f>IND95B06!J32+IND95B06!O32+IND95B06!E121+IND95B06!J121-IND95B06!E32</f>
        <v>0</v>
      </c>
      <c r="AW44" s="2"/>
      <c r="AX44" s="20" t="e">
        <f>IND95B06!D32+IND95B06!E32-IND95B06!C32</f>
        <v>#VALUE!</v>
      </c>
      <c r="AY44" s="20">
        <f>IND95B06!H32+IND95B06!J32-IND95B06!F32</f>
        <v>0</v>
      </c>
      <c r="AZ44" s="20" t="e">
        <f>IND95B06!M32+IND95B06!O32-IND95B06!L32</f>
        <v>#VALUE!</v>
      </c>
    </row>
    <row r="45" spans="25:52" ht="15.75"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9" t="e">
        <f>IND95B06!F33+IND95B06!L33+IND95B06!C122+IND95B06!F122-IND95B06!C33</f>
        <v>#VALUE!</v>
      </c>
      <c r="AS45" s="19"/>
      <c r="AT45" s="19" t="e">
        <f>IND95B06!H33+IND95B06!M33+IND95B06!D122+IND95B06!H122-IND95B06!D33</f>
        <v>#VALUE!</v>
      </c>
      <c r="AU45" s="19"/>
      <c r="AV45" s="19" t="e">
        <f>IND95B06!J33+IND95B06!O33+IND95B06!E122+IND95B06!J122-IND95B06!E33</f>
        <v>#VALUE!</v>
      </c>
      <c r="AW45" s="2"/>
      <c r="AX45" s="20" t="e">
        <f>IND95B06!D33+IND95B06!E33-IND95B06!C33</f>
        <v>#VALUE!</v>
      </c>
      <c r="AY45" s="20" t="e">
        <f>IND95B06!H33+IND95B06!J33-IND95B06!F33</f>
        <v>#VALUE!</v>
      </c>
      <c r="AZ45" s="20">
        <f>IND95B06!M33+IND95B06!O33-IND95B06!L33</f>
        <v>0</v>
      </c>
    </row>
    <row r="46" spans="25:52" ht="15.75"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9" t="e">
        <f>IND95B06!F34+IND95B06!L34+IND95B06!C123+IND95B06!F123-IND95B06!C34</f>
        <v>#VALUE!</v>
      </c>
      <c r="AS46" s="19"/>
      <c r="AT46" s="19" t="e">
        <f>IND95B06!H34+IND95B06!M34+IND95B06!D123+IND95B06!H123-IND95B06!D34</f>
        <v>#VALUE!</v>
      </c>
      <c r="AU46" s="19"/>
      <c r="AV46" s="19" t="e">
        <f>IND95B06!J34+IND95B06!O34+IND95B06!E123+IND95B06!J123-IND95B06!E34</f>
        <v>#VALUE!</v>
      </c>
      <c r="AW46" s="2"/>
      <c r="AX46" s="20">
        <f>IND95B06!D34+IND95B06!E34-IND95B06!C34</f>
        <v>0</v>
      </c>
      <c r="AY46" s="20" t="e">
        <f>IND95B06!H34+IND95B06!J34-IND95B06!F34</f>
        <v>#VALUE!</v>
      </c>
      <c r="AZ46" s="20">
        <f>IND95B06!M34+IND95B06!O34-IND95B06!L34</f>
        <v>1</v>
      </c>
    </row>
    <row r="47" spans="25:52" ht="15.75"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19" t="e">
        <f>IND95B06!F35+IND95B06!L35+IND95B06!C124+IND95B06!F124-IND95B06!C35</f>
        <v>#VALUE!</v>
      </c>
      <c r="AS47" s="19"/>
      <c r="AT47" s="19" t="e">
        <f>IND95B06!H35+IND95B06!M35+IND95B06!D124+IND95B06!H124-IND95B06!D35</f>
        <v>#VALUE!</v>
      </c>
      <c r="AU47" s="19"/>
      <c r="AV47" s="19">
        <f>IND95B06!J35+IND95B06!O35+IND95B06!E124+IND95B06!J124-IND95B06!E35</f>
        <v>0</v>
      </c>
      <c r="AW47" s="2"/>
      <c r="AX47" s="20" t="e">
        <f>IND95B06!D35+IND95B06!E35-IND95B06!C35</f>
        <v>#VALUE!</v>
      </c>
      <c r="AY47" s="20" t="e">
        <f>IND95B06!H35+IND95B06!J35-IND95B06!F35</f>
        <v>#VALUE!</v>
      </c>
      <c r="AZ47" s="20" t="e">
        <f>IND95B06!M35+IND95B06!O35-IND95B06!L35</f>
        <v>#VALUE!</v>
      </c>
    </row>
    <row r="48" spans="25:52" ht="15.75"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25:52" ht="15.75">
      <c r="Y49" s="2">
        <f>SUM(IND95B06!C38:C40)-IND95B06!C37</f>
        <v>-12202</v>
      </c>
      <c r="Z49" s="2"/>
      <c r="AA49" s="2">
        <f>SUM(IND95B06!D38:D40)-IND95B06!D37</f>
        <v>-1245</v>
      </c>
      <c r="AB49" s="2"/>
      <c r="AC49" s="2">
        <f>SUM(IND95B06!E38:E40)-IND95B06!E37</f>
        <v>0</v>
      </c>
      <c r="AD49" s="2"/>
      <c r="AE49" s="2" t="e">
        <f>SUM(IND95B06!F38:F40)-IND95B06!F37</f>
        <v>#VALUE!</v>
      </c>
      <c r="AF49" s="2"/>
      <c r="AG49" s="2" t="e">
        <f>SUM(IND95B06!H38:H40)-IND95B06!H37</f>
        <v>#VALUE!</v>
      </c>
      <c r="AH49" s="2"/>
      <c r="AI49" s="2">
        <f>SUM(IND95B06!J38:J40)-IND95B06!J37</f>
        <v>-42</v>
      </c>
      <c r="AJ49" s="2"/>
      <c r="AK49" s="2">
        <f>SUM(IND95B06!L38:L40)-IND95B06!L37</f>
        <v>-548</v>
      </c>
      <c r="AL49" s="2"/>
      <c r="AM49" s="2">
        <f>SUM(IND95B06!M38:M40)-IND95B06!M37</f>
        <v>-80</v>
      </c>
      <c r="AN49" s="2"/>
      <c r="AO49" s="2">
        <f>SUM(IND95B06!O38:O40)-IND95B06!O37</f>
        <v>0</v>
      </c>
      <c r="AP49" s="2"/>
      <c r="AQ49" s="2"/>
      <c r="AR49" s="19" t="e">
        <f>IND95B06!F37+IND95B06!L37+IND95B06!C126+IND95B06!F126-IND95B06!C37</f>
        <v>#VALUE!</v>
      </c>
      <c r="AS49" s="19"/>
      <c r="AT49" s="19" t="e">
        <f>IND95B06!H37+IND95B06!M37+IND95B06!D126+IND95B06!H126-IND95B06!D37</f>
        <v>#VALUE!</v>
      </c>
      <c r="AU49" s="19"/>
      <c r="AV49" s="19">
        <f>IND95B06!J37+IND95B06!O37+IND95B06!E126+IND95B06!J126-IND95B06!E37</f>
        <v>1</v>
      </c>
      <c r="AW49" s="2"/>
      <c r="AX49" s="20">
        <f>IND95B06!D37+IND95B06!E37-IND95B06!C37</f>
        <v>-1</v>
      </c>
      <c r="AY49" s="20" t="e">
        <f>IND95B06!H37+IND95B06!J37-IND95B06!F37</f>
        <v>#VALUE!</v>
      </c>
      <c r="AZ49" s="20">
        <f>IND95B06!M37+IND95B06!O37-IND95B06!L37</f>
        <v>0</v>
      </c>
    </row>
    <row r="50" spans="25:52" ht="15.75"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25:52" ht="15.75"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9" t="e">
        <f>IND95B06!F38+IND95B06!L38+IND95B06!C127+IND95B06!F127-IND95B06!C38</f>
        <v>#VALUE!</v>
      </c>
      <c r="AS51" s="19"/>
      <c r="AT51" s="19" t="e">
        <f>IND95B06!H38+IND95B06!M38+IND95B06!D127+IND95B06!H127-IND95B06!D38</f>
        <v>#VALUE!</v>
      </c>
      <c r="AU51" s="19"/>
      <c r="AV51" s="19">
        <f>IND95B06!J38+IND95B06!O38+IND95B06!E127+IND95B06!J127-IND95B06!E38</f>
        <v>0</v>
      </c>
      <c r="AW51" s="2"/>
      <c r="AX51" s="20" t="e">
        <f>IND95B06!D38+IND95B06!E38-IND95B06!C38</f>
        <v>#VALUE!</v>
      </c>
      <c r="AY51" s="20" t="e">
        <f>IND95B06!H38+IND95B06!J38-IND95B06!F38</f>
        <v>#VALUE!</v>
      </c>
      <c r="AZ51" s="20" t="e">
        <f>IND95B06!M38+IND95B06!O38-IND95B06!L38</f>
        <v>#VALUE!</v>
      </c>
    </row>
    <row r="52" spans="25:52" ht="15.75"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9" t="e">
        <f>IND95B06!F39+IND95B06!L39+IND95B06!C128+IND95B06!F128-IND95B06!C39</f>
        <v>#VALUE!</v>
      </c>
      <c r="AS52" s="19"/>
      <c r="AT52" s="19" t="e">
        <f>IND95B06!H39+IND95B06!M39+IND95B06!D128+IND95B06!H128-IND95B06!D39</f>
        <v>#VALUE!</v>
      </c>
      <c r="AU52" s="19"/>
      <c r="AV52" s="19" t="e">
        <f>IND95B06!J39+IND95B06!O39+IND95B06!E128+IND95B06!J128-IND95B06!E39</f>
        <v>#VALUE!</v>
      </c>
      <c r="AW52" s="2"/>
      <c r="AX52" s="20" t="e">
        <f>IND95B06!D39+IND95B06!E39-IND95B06!C39</f>
        <v>#VALUE!</v>
      </c>
      <c r="AY52" s="20" t="e">
        <f>IND95B06!H39+IND95B06!J39-IND95B06!F39</f>
        <v>#VALUE!</v>
      </c>
      <c r="AZ52" s="20" t="e">
        <f>IND95B06!M39+IND95B06!O39-IND95B06!L39</f>
        <v>#VALUE!</v>
      </c>
    </row>
    <row r="53" spans="25:52" ht="15.75"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9" t="e">
        <f>IND95B06!F40+IND95B06!L40+IND95B06!C129+IND95B06!F129-IND95B06!C40</f>
        <v>#VALUE!</v>
      </c>
      <c r="AS53" s="19"/>
      <c r="AT53" s="19" t="e">
        <f>IND95B06!H40+IND95B06!M40+IND95B06!D129+IND95B06!H129-IND95B06!D40</f>
        <v>#VALUE!</v>
      </c>
      <c r="AU53" s="19"/>
      <c r="AV53" s="19" t="e">
        <f>IND95B06!J40+IND95B06!O40+IND95B06!E129+IND95B06!J129-IND95B06!E40</f>
        <v>#VALUE!</v>
      </c>
      <c r="AW53" s="2"/>
      <c r="AX53" s="20">
        <f>IND95B06!D40+IND95B06!E40-IND95B06!C40</f>
        <v>0</v>
      </c>
      <c r="AY53" s="20" t="e">
        <f>IND95B06!H40+IND95B06!J40-IND95B06!F40</f>
        <v>#VALUE!</v>
      </c>
      <c r="AZ53" s="20">
        <f>IND95B06!M40+IND95B06!O40-IND95B06!L40</f>
        <v>1</v>
      </c>
    </row>
    <row r="54" spans="25:52" ht="15.75"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25:52" ht="15.75">
      <c r="Y55" s="2">
        <f>SUM(IND95B06!C44:C46)-IND95B06!C42</f>
        <v>0</v>
      </c>
      <c r="Z55" s="2"/>
      <c r="AA55" s="2">
        <f>SUM(IND95B06!D44:D46)-IND95B06!D42</f>
        <v>-1</v>
      </c>
      <c r="AB55" s="2"/>
      <c r="AC55" s="2">
        <f>SUM(IND95B06!E44:E46)-IND95B06!E42</f>
        <v>0</v>
      </c>
      <c r="AD55" s="2"/>
      <c r="AE55" s="2" t="e">
        <f>SUM(IND95B06!F44:F46)-IND95B06!F42</f>
        <v>#VALUE!</v>
      </c>
      <c r="AF55" s="2"/>
      <c r="AG55" s="2" t="e">
        <f>SUM(IND95B06!H44:H46)-IND95B06!H42</f>
        <v>#VALUE!</v>
      </c>
      <c r="AH55" s="2"/>
      <c r="AI55" s="2">
        <f>SUM(IND95B06!J44:J46)-IND95B06!J42</f>
        <v>0</v>
      </c>
      <c r="AJ55" s="2"/>
      <c r="AK55" s="2">
        <f>SUM(IND95B06!L44:L46)-IND95B06!L42</f>
        <v>0</v>
      </c>
      <c r="AL55" s="2"/>
      <c r="AM55" s="2">
        <f>SUM(IND95B06!M44:M46)-IND95B06!M42</f>
        <v>1</v>
      </c>
      <c r="AN55" s="2"/>
      <c r="AO55" s="2">
        <f>SUM(IND95B06!O44:O46)-IND95B06!O42</f>
        <v>0</v>
      </c>
      <c r="AP55" s="2"/>
      <c r="AQ55" s="2"/>
      <c r="AR55" s="19" t="e">
        <f>IND95B06!F42+IND95B06!L42+IND95B06!C131+IND95B06!F131-IND95B06!C42</f>
        <v>#VALUE!</v>
      </c>
      <c r="AS55" s="19"/>
      <c r="AT55" s="19" t="e">
        <f>IND95B06!H42+IND95B06!M42+IND95B06!D131+IND95B06!H131-IND95B06!D42</f>
        <v>#VALUE!</v>
      </c>
      <c r="AU55" s="19"/>
      <c r="AV55" s="19">
        <f>IND95B06!J42+IND95B06!O42+IND95B06!E131+IND95B06!J131-IND95B06!E42</f>
        <v>0</v>
      </c>
      <c r="AW55" s="2"/>
      <c r="AX55" s="20">
        <f>IND95B06!D42+IND95B06!E42-IND95B06!C42</f>
        <v>0</v>
      </c>
      <c r="AY55" s="20" t="e">
        <f>IND95B06!H42+IND95B06!J42-IND95B06!F42</f>
        <v>#VALUE!</v>
      </c>
      <c r="AZ55" s="20">
        <f>IND95B06!M42+IND95B06!O42-IND95B06!L42</f>
        <v>-1</v>
      </c>
    </row>
    <row r="56" spans="25:52" ht="15.75"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25:52" ht="15.75"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2"/>
      <c r="AK57" s="2"/>
      <c r="AL57" s="2"/>
      <c r="AM57" s="2"/>
      <c r="AN57" s="2"/>
      <c r="AO57" s="2"/>
      <c r="AP57" s="2"/>
      <c r="AQ57" s="2"/>
      <c r="AR57" s="19" t="e">
        <f>IND95B06!F44+IND95B06!L44+IND95B06!C133+IND95B06!F133-IND95B06!C44</f>
        <v>#VALUE!</v>
      </c>
      <c r="AS57" s="19"/>
      <c r="AT57" s="19" t="e">
        <f>IND95B06!H44+IND95B06!M44+IND95B06!D133+IND95B06!H133-IND95B06!D44</f>
        <v>#VALUE!</v>
      </c>
      <c r="AU57" s="19"/>
      <c r="AV57" s="19">
        <f>IND95B06!J44+IND95B06!O44+IND95B06!E133+IND95B06!J133-IND95B06!E44</f>
        <v>0</v>
      </c>
      <c r="AW57" s="2"/>
      <c r="AX57" s="20">
        <f>IND95B06!D44+IND95B06!E44-IND95B06!C44</f>
        <v>-1</v>
      </c>
      <c r="AY57" s="20" t="e">
        <f>IND95B06!H44+IND95B06!J44-IND95B06!F44</f>
        <v>#VALUE!</v>
      </c>
      <c r="AZ57" s="20">
        <f>IND95B06!M44+IND95B06!O44-IND95B06!L44</f>
        <v>0</v>
      </c>
    </row>
    <row r="58" spans="25:52" ht="15.75"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25:52" ht="15.75"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"/>
      <c r="AK59" s="2"/>
      <c r="AL59" s="2"/>
      <c r="AM59" s="2"/>
      <c r="AN59" s="2"/>
      <c r="AO59" s="2"/>
      <c r="AP59" s="2"/>
      <c r="AQ59" s="2"/>
      <c r="AR59" s="19" t="e">
        <f>IND95B06!F46+IND95B06!L46+IND95B06!C135+IND95B06!F135-IND95B06!C46</f>
        <v>#VALUE!</v>
      </c>
      <c r="AS59" s="19"/>
      <c r="AT59" s="19" t="e">
        <f>IND95B06!H46+IND95B06!M46+IND95B06!D135+IND95B06!H135-IND95B06!D46</f>
        <v>#VALUE!</v>
      </c>
      <c r="AU59" s="19"/>
      <c r="AV59" s="19">
        <f>IND95B06!J46+IND95B06!O46+IND95B06!E135+IND95B06!J135-IND95B06!E46</f>
        <v>0</v>
      </c>
      <c r="AW59" s="2"/>
      <c r="AX59" s="20">
        <f>IND95B06!D46+IND95B06!E46-IND95B06!C46</f>
        <v>0</v>
      </c>
      <c r="AY59" s="20" t="e">
        <f>IND95B06!H46+IND95B06!J46-IND95B06!F46</f>
        <v>#VALUE!</v>
      </c>
      <c r="AZ59" s="20">
        <f>IND95B06!M46+IND95B06!O46-IND95B06!L46</f>
        <v>0</v>
      </c>
    </row>
    <row r="60" spans="25:52" ht="15.75"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25:52" ht="15.75"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"/>
      <c r="AK61" s="2"/>
      <c r="AL61" s="2"/>
      <c r="AM61" s="2"/>
      <c r="AN61" s="2"/>
      <c r="AO61" s="2"/>
      <c r="AP61" s="2"/>
      <c r="AQ61" s="2"/>
      <c r="AR61" s="19" t="e">
        <f>IND95B06!F53+IND95B06!L53+IND95B06!C142+IND95B06!F142-IND95B06!C53</f>
        <v>#VALUE!</v>
      </c>
      <c r="AS61" s="19"/>
      <c r="AT61" s="19" t="e">
        <f>IND95B06!H53+IND95B06!M53+IND95B06!D142+IND95B06!H142-IND95B06!D53</f>
        <v>#VALUE!</v>
      </c>
      <c r="AU61" s="19"/>
      <c r="AV61" s="19">
        <f>IND95B06!J53+IND95B06!O53+IND95B06!E142+IND95B06!J142-IND95B06!E53</f>
        <v>1</v>
      </c>
      <c r="AW61" s="2"/>
      <c r="AX61" s="20" t="e">
        <f>IND95B06!D53+IND95B06!E53-IND95B06!C53</f>
        <v>#VALUE!</v>
      </c>
      <c r="AY61" s="20" t="e">
        <f>IND95B06!H53+IND95B06!J53-IND95B06!F53</f>
        <v>#VALUE!</v>
      </c>
      <c r="AZ61" s="20">
        <f>IND95B06!M53+IND95B06!O53-IND95B06!L53</f>
        <v>0</v>
      </c>
    </row>
    <row r="62" spans="25:52" ht="15.75"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25:52" ht="15.75"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5:52" ht="15.75"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25:52" ht="15.75"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25:52" ht="15.75"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25:52" ht="15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25:52" ht="15.75"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25:52" ht="15.75">
      <c r="Y69" s="8" t="s">
        <v>2</v>
      </c>
      <c r="Z69" s="8"/>
      <c r="AA69" s="8"/>
      <c r="AB69" s="8"/>
      <c r="AC69" s="8"/>
      <c r="AD69" s="9"/>
      <c r="AE69" s="8" t="s">
        <v>100</v>
      </c>
      <c r="AF69" s="8"/>
      <c r="AG69" s="10" t="s">
        <v>139</v>
      </c>
      <c r="AH69" s="8"/>
      <c r="AI69" s="8"/>
      <c r="AJ69" s="9"/>
      <c r="AK69" s="8" t="s">
        <v>140</v>
      </c>
      <c r="AL69" s="8"/>
      <c r="AM69" s="8"/>
      <c r="AN69" s="8"/>
      <c r="AO69" s="8"/>
      <c r="AP69" s="8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25:52" ht="15.75">
      <c r="Y70" s="3"/>
      <c r="Z70" s="3"/>
      <c r="AA70" s="3"/>
      <c r="AB70" s="3"/>
      <c r="AC70" s="3"/>
      <c r="AD70" s="12"/>
      <c r="AE70" s="3"/>
      <c r="AF70" s="3"/>
      <c r="AG70" s="3"/>
      <c r="AH70" s="3"/>
      <c r="AI70" s="3"/>
      <c r="AJ70" s="12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25:52" ht="15.75">
      <c r="Y71" s="2"/>
      <c r="Z71" s="4"/>
      <c r="AA71" s="2"/>
      <c r="AB71" s="4"/>
      <c r="AC71" s="2"/>
      <c r="AD71" s="4"/>
      <c r="AE71" s="2"/>
      <c r="AF71" s="4"/>
      <c r="AG71" s="2"/>
      <c r="AH71" s="4"/>
      <c r="AI71" s="2"/>
      <c r="AJ71" s="4"/>
      <c r="AK71" s="2"/>
      <c r="AL71" s="4"/>
      <c r="AM71" s="2"/>
      <c r="AN71" s="4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25:52" ht="15.75">
      <c r="Y72" s="10" t="s">
        <v>2</v>
      </c>
      <c r="Z72" s="4"/>
      <c r="AA72" s="10" t="s">
        <v>141</v>
      </c>
      <c r="AB72" s="4"/>
      <c r="AC72" s="10" t="s">
        <v>8</v>
      </c>
      <c r="AD72" s="4"/>
      <c r="AE72" s="10" t="s">
        <v>2</v>
      </c>
      <c r="AF72" s="4"/>
      <c r="AG72" s="10" t="s">
        <v>7</v>
      </c>
      <c r="AH72" s="4"/>
      <c r="AI72" s="10" t="s">
        <v>8</v>
      </c>
      <c r="AJ72" s="4"/>
      <c r="AK72" s="10" t="s">
        <v>2</v>
      </c>
      <c r="AL72" s="4"/>
      <c r="AM72" s="10" t="s">
        <v>7</v>
      </c>
      <c r="AN72" s="4"/>
      <c r="AO72" s="10" t="s">
        <v>8</v>
      </c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25:52" ht="15.75">
      <c r="Y73" s="3"/>
      <c r="Z73" s="12"/>
      <c r="AA73" s="3"/>
      <c r="AB73" s="12"/>
      <c r="AC73" s="3"/>
      <c r="AD73" s="12"/>
      <c r="AE73" s="3"/>
      <c r="AF73" s="12"/>
      <c r="AG73" s="3"/>
      <c r="AH73" s="12"/>
      <c r="AI73" s="3"/>
      <c r="AJ73" s="12"/>
      <c r="AK73" s="3"/>
      <c r="AL73" s="12"/>
      <c r="AM73" s="3"/>
      <c r="AN73" s="12"/>
      <c r="AO73" s="3"/>
      <c r="AP73" s="3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25:52" ht="15.75"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25:52" ht="15.75"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25:52" ht="15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25:52" ht="15.75"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25:52" ht="15.75"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25:52" ht="15.75">
      <c r="Y79" s="2" t="e">
        <f>IND95B06!C57+SUM(IND95B06!C65:C67)+IND95B06!C87-IND95B06!C55</f>
        <v>#VALUE!</v>
      </c>
      <c r="Z79" s="2"/>
      <c r="AA79" s="2" t="e">
        <f>IND95B06!D57+SUM(IND95B06!D65:D67)+IND95B06!D87-IND95B06!D55</f>
        <v>#VALUE!</v>
      </c>
      <c r="AB79" s="2"/>
      <c r="AC79" s="2" t="e">
        <f>IND95B06!E57+SUM(IND95B06!E65:E67)+IND95B06!E87-IND95B06!E55</f>
        <v>#VALUE!</v>
      </c>
      <c r="AD79" s="2"/>
      <c r="AE79" s="2" t="e">
        <f>IND95B06!F57+SUM(IND95B06!F65:F67)+IND95B06!F87-IND95B06!F55</f>
        <v>#VALUE!</v>
      </c>
      <c r="AF79" s="2"/>
      <c r="AG79" s="2" t="e">
        <f>IND95B06!H57+SUM(IND95B06!H65:H67)+IND95B06!H87-IND95B06!H55</f>
        <v>#VALUE!</v>
      </c>
      <c r="AH79" s="2"/>
      <c r="AI79" s="2" t="e">
        <f>IND95B06!J57+SUM(IND95B06!J65:J67)+IND95B06!J87-IND95B06!J55</f>
        <v>#VALUE!</v>
      </c>
      <c r="AJ79" s="2"/>
      <c r="AK79" s="2" t="e">
        <f>IND95B06!L57+SUM(IND95B06!L65:L67)+IND95B06!L87-IND95B06!L55</f>
        <v>#VALUE!</v>
      </c>
      <c r="AL79" s="2"/>
      <c r="AM79" s="2" t="e">
        <f>IND95B06!M57+SUM(IND95B06!M65:M67)+IND95B06!M87-IND95B06!M55</f>
        <v>#VALUE!</v>
      </c>
      <c r="AN79" s="2"/>
      <c r="AO79" s="2" t="e">
        <f>IND95B06!O57+SUM(IND95B06!O65:O67)+IND95B06!O87-IND95B06!O55</f>
        <v>#VALUE!</v>
      </c>
      <c r="AP79" s="27"/>
      <c r="AQ79" s="27"/>
      <c r="AR79" s="19">
        <f>IND95B06!F55+IND95B06!L55+IND95B06!C144+IND95B06!F144-IND95B06!C55</f>
        <v>0</v>
      </c>
      <c r="AS79" s="19"/>
      <c r="AT79" s="19">
        <f>IND95B06!H55+IND95B06!M55+IND95B06!D144+IND95B06!H144-IND95B06!D55</f>
        <v>0</v>
      </c>
      <c r="AU79" s="19"/>
      <c r="AV79" s="19">
        <f>IND95B06!J55+IND95B06!O55+IND95B06!E144+IND95B06!J144-IND95B06!E55</f>
        <v>0</v>
      </c>
      <c r="AW79" s="27"/>
      <c r="AX79" s="20">
        <f>IND95B06!D55+IND95B06!E55-IND95B06!C55</f>
        <v>-1</v>
      </c>
      <c r="AY79" s="20">
        <f>IND95B06!H55+IND95B06!J55-IND95B06!F55</f>
        <v>-1</v>
      </c>
      <c r="AZ79" s="20">
        <f>IND95B06!M55+IND95B06!O55-IND95B06!L55</f>
        <v>0</v>
      </c>
    </row>
    <row r="80" spans="25:52" ht="15.75"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25:52" ht="15.75">
      <c r="Y81" s="2" t="e">
        <f>IND95B06!C58+IND95B06!C62+IND95B06!C63-IND95B06!C57</f>
        <v>#VALUE!</v>
      </c>
      <c r="Z81" s="2"/>
      <c r="AA81" s="2" t="e">
        <f>IND95B06!D58+IND95B06!D62+IND95B06!D63-IND95B06!D57</f>
        <v>#VALUE!</v>
      </c>
      <c r="AB81" s="2"/>
      <c r="AC81" s="2" t="e">
        <f>IND95B06!E58+IND95B06!E62+IND95B06!E63-IND95B06!E57</f>
        <v>#VALUE!</v>
      </c>
      <c r="AD81" s="2"/>
      <c r="AE81" s="2" t="e">
        <f>IND95B06!F58+IND95B06!F62+IND95B06!F63-IND95B06!F57</f>
        <v>#VALUE!</v>
      </c>
      <c r="AF81" s="2"/>
      <c r="AG81" s="2" t="e">
        <f>IND95B06!H58+IND95B06!H62+IND95B06!H63-IND95B06!H57</f>
        <v>#VALUE!</v>
      </c>
      <c r="AH81" s="2"/>
      <c r="AI81" s="2" t="e">
        <f>IND95B06!J58+IND95B06!J62+IND95B06!J63-IND95B06!J57</f>
        <v>#VALUE!</v>
      </c>
      <c r="AJ81" s="2"/>
      <c r="AK81" s="2" t="e">
        <f>IND95B06!L58+IND95B06!L62+IND95B06!L63-IND95B06!L57</f>
        <v>#VALUE!</v>
      </c>
      <c r="AL81" s="2"/>
      <c r="AM81" s="2" t="e">
        <f>IND95B06!M58+IND95B06!M62+IND95B06!M63-IND95B06!M57</f>
        <v>#VALUE!</v>
      </c>
      <c r="AN81" s="2"/>
      <c r="AO81" s="2" t="e">
        <f>IND95B06!O58+IND95B06!O62+IND95B06!O63-IND95B06!O57</f>
        <v>#VALUE!</v>
      </c>
      <c r="AP81" s="2"/>
      <c r="AQ81" s="2"/>
      <c r="AR81" s="19" t="e">
        <f>IND95B06!F57+IND95B06!L57+IND95B06!C146+IND95B06!F146-IND95B06!C57</f>
        <v>#VALUE!</v>
      </c>
      <c r="AS81" s="19"/>
      <c r="AT81" s="19" t="e">
        <f>IND95B06!H57+IND95B06!M57+IND95B06!D146+IND95B06!H146-IND95B06!D57</f>
        <v>#VALUE!</v>
      </c>
      <c r="AU81" s="19"/>
      <c r="AV81" s="19" t="e">
        <f>IND95B06!J57+IND95B06!O57+IND95B06!E146+IND95B06!J146-IND95B06!E57</f>
        <v>#VALUE!</v>
      </c>
      <c r="AW81" s="2"/>
      <c r="AX81" s="20" t="e">
        <f>IND95B06!D57+IND95B06!E57-IND95B06!C57</f>
        <v>#VALUE!</v>
      </c>
      <c r="AY81" s="20" t="e">
        <f>IND95B06!H57+IND95B06!J57-IND95B06!F57</f>
        <v>#VALUE!</v>
      </c>
      <c r="AZ81" s="20" t="e">
        <f>IND95B06!M57+IND95B06!O57-IND95B06!L57</f>
        <v>#VALUE!</v>
      </c>
    </row>
    <row r="82" spans="25:52" ht="15.75"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25:52" ht="15.75">
      <c r="Y83" s="2" t="e">
        <f>IND95B06!C59+IND95B06!C60-IND95B06!C58</f>
        <v>#VALUE!</v>
      </c>
      <c r="Z83" s="2"/>
      <c r="AA83" s="2" t="e">
        <f>IND95B06!D59+IND95B06!D60-IND95B06!D58</f>
        <v>#VALUE!</v>
      </c>
      <c r="AB83" s="2"/>
      <c r="AC83" s="2" t="e">
        <f>IND95B06!E59+IND95B06!E60-IND95B06!E58</f>
        <v>#VALUE!</v>
      </c>
      <c r="AD83" s="2"/>
      <c r="AE83" s="2" t="e">
        <f>IND95B06!F59+IND95B06!F60-IND95B06!F58</f>
        <v>#VALUE!</v>
      </c>
      <c r="AF83" s="2"/>
      <c r="AG83" s="2" t="e">
        <f>IND95B06!H59+IND95B06!H60-IND95B06!H58</f>
        <v>#VALUE!</v>
      </c>
      <c r="AH83" s="2"/>
      <c r="AI83" s="2" t="e">
        <f>IND95B06!J59+IND95B06!J60-IND95B06!J58</f>
        <v>#VALUE!</v>
      </c>
      <c r="AJ83" s="2"/>
      <c r="AK83" s="2" t="e">
        <f>IND95B06!L59+IND95B06!L60-IND95B06!L58</f>
        <v>#VALUE!</v>
      </c>
      <c r="AL83" s="2"/>
      <c r="AM83" s="2" t="e">
        <f>IND95B06!M59+IND95B06!M60-IND95B06!M58</f>
        <v>#VALUE!</v>
      </c>
      <c r="AN83" s="2"/>
      <c r="AO83" s="2" t="e">
        <f>IND95B06!O59+IND95B06!O60-IND95B06!O58</f>
        <v>#VALUE!</v>
      </c>
      <c r="AP83" s="2"/>
      <c r="AQ83" s="2"/>
      <c r="AR83" s="19" t="e">
        <f>IND95B06!F58+IND95B06!L58+IND95B06!C147+IND95B06!F147-IND95B06!C58</f>
        <v>#VALUE!</v>
      </c>
      <c r="AS83" s="19"/>
      <c r="AT83" s="19" t="e">
        <f>IND95B06!H58+IND95B06!M58+IND95B06!D147+IND95B06!H147-IND95B06!D58</f>
        <v>#VALUE!</v>
      </c>
      <c r="AU83" s="19"/>
      <c r="AV83" s="19" t="e">
        <f>IND95B06!J58+IND95B06!O58+IND95B06!E147+IND95B06!J147-IND95B06!E58</f>
        <v>#VALUE!</v>
      </c>
      <c r="AW83" s="2"/>
      <c r="AX83" s="20" t="e">
        <f>IND95B06!D58+IND95B06!E58-IND95B06!C58</f>
        <v>#VALUE!</v>
      </c>
      <c r="AY83" s="20" t="e">
        <f>IND95B06!H58+IND95B06!J58-IND95B06!F58</f>
        <v>#VALUE!</v>
      </c>
      <c r="AZ83" s="20" t="e">
        <f>IND95B06!M58+IND95B06!O58-IND95B06!L58</f>
        <v>#VALUE!</v>
      </c>
    </row>
    <row r="84" spans="25:52" ht="15.75"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25:52" ht="15.75"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19" t="e">
        <f>IND95B06!F59+IND95B06!L59+IND95B06!C148+IND95B06!F148-IND95B06!C59</f>
        <v>#VALUE!</v>
      </c>
      <c r="AS85" s="19"/>
      <c r="AT85" s="19" t="e">
        <f>IND95B06!H59+IND95B06!M59+IND95B06!D148+IND95B06!H148-IND95B06!D59</f>
        <v>#VALUE!</v>
      </c>
      <c r="AU85" s="19"/>
      <c r="AV85" s="19" t="e">
        <f>IND95B06!J59+IND95B06!O59+IND95B06!E148+IND95B06!J148-IND95B06!E59</f>
        <v>#VALUE!</v>
      </c>
      <c r="AW85" s="2"/>
      <c r="AX85" s="20" t="e">
        <f>IND95B06!D59+IND95B06!E59-IND95B06!C59</f>
        <v>#VALUE!</v>
      </c>
      <c r="AY85" s="20" t="e">
        <f>IND95B06!H59+IND95B06!J59-IND95B06!F59</f>
        <v>#VALUE!</v>
      </c>
      <c r="AZ85" s="20" t="e">
        <f>IND95B06!M59+IND95B06!O59-IND95B06!L59</f>
        <v>#VALUE!</v>
      </c>
    </row>
    <row r="86" spans="25:52" ht="15.75"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19" t="e">
        <f>IND95B06!F60+IND95B06!L60+IND95B06!C149+IND95B06!F149-IND95B06!C60</f>
        <v>#VALUE!</v>
      </c>
      <c r="AS86" s="19"/>
      <c r="AT86" s="19" t="e">
        <f>IND95B06!H60+IND95B06!M60+IND95B06!D149+IND95B06!H149-IND95B06!D60</f>
        <v>#VALUE!</v>
      </c>
      <c r="AU86" s="19"/>
      <c r="AV86" s="19" t="e">
        <f>IND95B06!J60+IND95B06!O60+IND95B06!E149+IND95B06!J149-IND95B06!E60</f>
        <v>#VALUE!</v>
      </c>
      <c r="AW86" s="2"/>
      <c r="AX86" s="20" t="e">
        <f>IND95B06!D60+IND95B06!E60-IND95B06!C60</f>
        <v>#VALUE!</v>
      </c>
      <c r="AY86" s="20" t="e">
        <f>IND95B06!H60+IND95B06!J60-IND95B06!F60</f>
        <v>#VALUE!</v>
      </c>
      <c r="AZ86" s="20" t="e">
        <f>IND95B06!M60+IND95B06!O60-IND95B06!L60</f>
        <v>#VALUE!</v>
      </c>
    </row>
    <row r="87" spans="25:52" ht="15.75"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25:52" ht="15.75"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19" t="e">
        <f>IND95B06!F62+IND95B06!L62+IND95B06!C151+IND95B06!F151-IND95B06!C62</f>
        <v>#VALUE!</v>
      </c>
      <c r="AS88" s="19"/>
      <c r="AT88" s="19" t="e">
        <f>IND95B06!H62+IND95B06!M62+IND95B06!D151+IND95B06!H151-IND95B06!D62</f>
        <v>#VALUE!</v>
      </c>
      <c r="AU88" s="19"/>
      <c r="AV88" s="19" t="e">
        <f>IND95B06!J62+IND95B06!O62+IND95B06!E151+IND95B06!J151-IND95B06!E62</f>
        <v>#VALUE!</v>
      </c>
      <c r="AW88" s="2"/>
      <c r="AX88" s="20" t="e">
        <f>IND95B06!D62+IND95B06!E62-IND95B06!C62</f>
        <v>#VALUE!</v>
      </c>
      <c r="AY88" s="20" t="e">
        <f>IND95B06!H62+IND95B06!J62-IND95B06!F62</f>
        <v>#VALUE!</v>
      </c>
      <c r="AZ88" s="20" t="e">
        <f>IND95B06!M62+IND95B06!O62-IND95B06!L62</f>
        <v>#VALUE!</v>
      </c>
    </row>
    <row r="89" spans="25:52" ht="15.75"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19" t="e">
        <f>IND95B06!F63+IND95B06!L63+IND95B06!C152+IND95B06!F152-IND95B06!C63</f>
        <v>#VALUE!</v>
      </c>
      <c r="AS89" s="19"/>
      <c r="AT89" s="19" t="e">
        <f>IND95B06!H63+IND95B06!M63+IND95B06!D152+IND95B06!H152-IND95B06!D63</f>
        <v>#VALUE!</v>
      </c>
      <c r="AU89" s="19"/>
      <c r="AV89" s="19" t="e">
        <f>IND95B06!J63+IND95B06!O63+IND95B06!E152+IND95B06!J152-IND95B06!E63</f>
        <v>#VALUE!</v>
      </c>
      <c r="AW89" s="2"/>
      <c r="AX89" s="20" t="e">
        <f>IND95B06!D63+IND95B06!E63-IND95B06!C63</f>
        <v>#VALUE!</v>
      </c>
      <c r="AY89" s="20" t="e">
        <f>IND95B06!H63+IND95B06!J63-IND95B06!F63</f>
        <v>#VALUE!</v>
      </c>
      <c r="AZ89" s="20" t="e">
        <f>IND95B06!M63+IND95B06!O63-IND95B06!L63</f>
        <v>#VALUE!</v>
      </c>
    </row>
    <row r="90" spans="25:52" ht="15.75"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25:52" ht="15.75"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19" t="e">
        <f>IND95B06!F65+IND95B06!L65+IND95B06!C154+IND95B06!F154-IND95B06!C65</f>
        <v>#VALUE!</v>
      </c>
      <c r="AS91" s="19"/>
      <c r="AT91" s="19" t="e">
        <f>IND95B06!H65+IND95B06!M65+IND95B06!D154+IND95B06!H154-IND95B06!D65</f>
        <v>#VALUE!</v>
      </c>
      <c r="AU91" s="19"/>
      <c r="AV91" s="19" t="e">
        <f>IND95B06!J65+IND95B06!O65+IND95B06!E154+IND95B06!J154-IND95B06!E65</f>
        <v>#VALUE!</v>
      </c>
      <c r="AW91" s="2"/>
      <c r="AX91" s="20" t="e">
        <f>IND95B06!D65+IND95B06!E65-IND95B06!C65</f>
        <v>#VALUE!</v>
      </c>
      <c r="AY91" s="20" t="e">
        <f>IND95B06!H65+IND95B06!J65-IND95B06!F65</f>
        <v>#VALUE!</v>
      </c>
      <c r="AZ91" s="20" t="e">
        <f>IND95B06!M65+IND95B06!O65-IND95B06!L65</f>
        <v>#VALUE!</v>
      </c>
    </row>
    <row r="92" spans="25:52" ht="15.75"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9" t="e">
        <f>IND95B06!F66+IND95B06!L66+IND95B06!C155+IND95B06!F155-IND95B06!C66</f>
        <v>#VALUE!</v>
      </c>
      <c r="AS92" s="19"/>
      <c r="AT92" s="19" t="e">
        <f>IND95B06!H66+IND95B06!M66+IND95B06!D155+IND95B06!H155-IND95B06!D66</f>
        <v>#VALUE!</v>
      </c>
      <c r="AU92" s="19"/>
      <c r="AV92" s="19" t="e">
        <f>IND95B06!J66+IND95B06!O66+IND95B06!E155+IND95B06!J155-IND95B06!E66</f>
        <v>#VALUE!</v>
      </c>
      <c r="AW92" s="2"/>
      <c r="AX92" s="20" t="e">
        <f>IND95B06!D66+IND95B06!E66-IND95B06!C66</f>
        <v>#VALUE!</v>
      </c>
      <c r="AY92" s="20" t="e">
        <f>IND95B06!H66+IND95B06!J66-IND95B06!F66</f>
        <v>#VALUE!</v>
      </c>
      <c r="AZ92" s="20" t="e">
        <f>IND95B06!M66+IND95B06!O66-IND95B06!L66</f>
        <v>#VALUE!</v>
      </c>
    </row>
    <row r="93" spans="25:52" ht="15.75">
      <c r="Y93" s="2" t="e">
        <f>IND95B06!C69+IND95B06!C73+IND95B06!C78+IND95B06!C84-IND95B06!C67</f>
        <v>#VALUE!</v>
      </c>
      <c r="Z93" s="2"/>
      <c r="AA93" s="2" t="e">
        <f>IND95B06!D69+IND95B06!D73+IND95B06!D78+IND95B06!D84-IND95B06!D67</f>
        <v>#VALUE!</v>
      </c>
      <c r="AB93" s="2"/>
      <c r="AC93" s="2" t="e">
        <f>IND95B06!E69+IND95B06!E73+IND95B06!E78+IND95B06!E84-IND95B06!E67</f>
        <v>#VALUE!</v>
      </c>
      <c r="AD93" s="2"/>
      <c r="AE93" s="2" t="e">
        <f>IND95B06!F69+IND95B06!F73+IND95B06!F78+IND95B06!F84-IND95B06!F67</f>
        <v>#VALUE!</v>
      </c>
      <c r="AF93" s="2"/>
      <c r="AG93" s="2" t="e">
        <f>IND95B06!H69+IND95B06!H73+IND95B06!H78+IND95B06!H84-IND95B06!H67</f>
        <v>#VALUE!</v>
      </c>
      <c r="AH93" s="2"/>
      <c r="AI93" s="2" t="e">
        <f>IND95B06!J69+IND95B06!J73+IND95B06!J78+IND95B06!J84-IND95B06!J67</f>
        <v>#VALUE!</v>
      </c>
      <c r="AJ93" s="2"/>
      <c r="AK93" s="2" t="e">
        <f>IND95B06!L69+IND95B06!L73+IND95B06!L78+IND95B06!L84-IND95B06!L67</f>
        <v>#VALUE!</v>
      </c>
      <c r="AL93" s="2"/>
      <c r="AM93" s="2" t="e">
        <f>IND95B06!M69+IND95B06!M73+IND95B06!M78+IND95B06!M84-IND95B06!M67</f>
        <v>#VALUE!</v>
      </c>
      <c r="AN93" s="2"/>
      <c r="AO93" s="2" t="e">
        <f>IND95B06!O69+IND95B06!O73+IND95B06!O78+IND95B06!O84-IND95B06!O67</f>
        <v>#VALUE!</v>
      </c>
      <c r="AP93" s="2"/>
      <c r="AQ93" s="2"/>
      <c r="AR93" s="19" t="e">
        <f>IND95B06!F67+IND95B06!L67+IND95B06!C156+IND95B06!F156-IND95B06!C67</f>
        <v>#VALUE!</v>
      </c>
      <c r="AS93" s="19"/>
      <c r="AT93" s="19" t="e">
        <f>IND95B06!H67+IND95B06!M67+IND95B06!D156+IND95B06!H156-IND95B06!D67</f>
        <v>#VALUE!</v>
      </c>
      <c r="AU93" s="19"/>
      <c r="AV93" s="19" t="e">
        <f>IND95B06!J67+IND95B06!O67+IND95B06!E156+IND95B06!J156-IND95B06!E67</f>
        <v>#VALUE!</v>
      </c>
      <c r="AW93" s="2"/>
      <c r="AX93" s="20" t="e">
        <f>IND95B06!D67+IND95B06!E67-IND95B06!C67</f>
        <v>#VALUE!</v>
      </c>
      <c r="AY93" s="20" t="e">
        <f>IND95B06!H67+IND95B06!J67-IND95B06!F67</f>
        <v>#VALUE!</v>
      </c>
      <c r="AZ93" s="20" t="e">
        <f>IND95B06!M67+IND95B06!O67-IND95B06!L67</f>
        <v>#VALUE!</v>
      </c>
    </row>
    <row r="94" spans="25:52" ht="15.75"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25:52" ht="15.75"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25:52" ht="15.75">
      <c r="Y96" s="2" t="e">
        <f>IND95B06!C70+IND95B06!C71-IND95B06!C69</f>
        <v>#VALUE!</v>
      </c>
      <c r="Z96" s="2"/>
      <c r="AA96" s="2" t="e">
        <f>IND95B06!D70+IND95B06!D71-IND95B06!D69</f>
        <v>#VALUE!</v>
      </c>
      <c r="AB96" s="2"/>
      <c r="AC96" s="2" t="e">
        <f>IND95B06!E70+IND95B06!E71-IND95B06!E69</f>
        <v>#VALUE!</v>
      </c>
      <c r="AD96" s="2"/>
      <c r="AE96" s="2" t="e">
        <f>IND95B06!F70+IND95B06!F71-IND95B06!F69</f>
        <v>#VALUE!</v>
      </c>
      <c r="AF96" s="2"/>
      <c r="AG96" s="2" t="e">
        <f>IND95B06!H70+IND95B06!H71-IND95B06!H69</f>
        <v>#VALUE!</v>
      </c>
      <c r="AH96" s="2"/>
      <c r="AI96" s="2" t="e">
        <f>IND95B06!J70+IND95B06!J71-IND95B06!J69</f>
        <v>#VALUE!</v>
      </c>
      <c r="AJ96" s="2"/>
      <c r="AK96" s="2" t="e">
        <f>IND95B06!L70+IND95B06!L71-IND95B06!L69</f>
        <v>#VALUE!</v>
      </c>
      <c r="AL96" s="2"/>
      <c r="AM96" s="2" t="e">
        <f>IND95B06!M70+IND95B06!M71-IND95B06!M69</f>
        <v>#VALUE!</v>
      </c>
      <c r="AN96" s="2"/>
      <c r="AO96" s="2" t="e">
        <f>IND95B06!O70+IND95B06!O71-IND95B06!O69</f>
        <v>#VALUE!</v>
      </c>
      <c r="AP96" s="2"/>
      <c r="AQ96" s="2"/>
      <c r="AR96" s="19" t="e">
        <f>IND95B06!F69+IND95B06!L69+IND95B06!C158+IND95B06!F158-IND95B06!C69</f>
        <v>#VALUE!</v>
      </c>
      <c r="AS96" s="19"/>
      <c r="AT96" s="19" t="e">
        <f>IND95B06!H69+IND95B06!M69+IND95B06!D158+IND95B06!H158-IND95B06!D69</f>
        <v>#VALUE!</v>
      </c>
      <c r="AU96" s="19"/>
      <c r="AV96" s="19" t="e">
        <f>IND95B06!J69+IND95B06!O69+IND95B06!E158+IND95B06!J158-IND95B06!E69</f>
        <v>#VALUE!</v>
      </c>
      <c r="AW96" s="2"/>
      <c r="AX96" s="20" t="e">
        <f>IND95B06!D69+IND95B06!E69-IND95B06!C69</f>
        <v>#VALUE!</v>
      </c>
      <c r="AY96" s="20" t="e">
        <f>IND95B06!H69+IND95B06!J69-IND95B06!F69</f>
        <v>#VALUE!</v>
      </c>
      <c r="AZ96" s="20" t="e">
        <f>IND95B06!M69+IND95B06!O69-IND95B06!L69</f>
        <v>#VALUE!</v>
      </c>
    </row>
    <row r="97" spans="25:52" ht="15.75"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25:52" ht="15.75"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19" t="e">
        <f>IND95B06!F70+IND95B06!L70+IND95B06!C159+IND95B06!F159-IND95B06!C70</f>
        <v>#VALUE!</v>
      </c>
      <c r="AS98" s="19"/>
      <c r="AT98" s="19" t="e">
        <f>IND95B06!H70+IND95B06!M70+IND95B06!D159+IND95B06!H159-IND95B06!D70</f>
        <v>#VALUE!</v>
      </c>
      <c r="AU98" s="19"/>
      <c r="AV98" s="19" t="e">
        <f>IND95B06!J70+IND95B06!O70+IND95B06!E159+IND95B06!J159-IND95B06!E70</f>
        <v>#VALUE!</v>
      </c>
      <c r="AW98" s="2"/>
      <c r="AX98" s="20" t="e">
        <f>IND95B06!D70+IND95B06!E70-IND95B06!C70</f>
        <v>#VALUE!</v>
      </c>
      <c r="AY98" s="20" t="e">
        <f>IND95B06!H70+IND95B06!J70-IND95B06!F70</f>
        <v>#VALUE!</v>
      </c>
      <c r="AZ98" s="20" t="e">
        <f>IND95B06!M70+IND95B06!O70-IND95B06!L70</f>
        <v>#VALUE!</v>
      </c>
    </row>
    <row r="99" spans="25:52" ht="15.75"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19" t="e">
        <f>IND95B06!F71+IND95B06!L71+IND95B06!C160+IND95B06!F160-IND95B06!C71</f>
        <v>#VALUE!</v>
      </c>
      <c r="AS99" s="19"/>
      <c r="AT99" s="19" t="e">
        <f>IND95B06!H71+IND95B06!M71+IND95B06!D160+IND95B06!H160-IND95B06!D71</f>
        <v>#VALUE!</v>
      </c>
      <c r="AU99" s="19"/>
      <c r="AV99" s="19" t="e">
        <f>IND95B06!J71+IND95B06!O71+IND95B06!E160+IND95B06!J160-IND95B06!E71</f>
        <v>#VALUE!</v>
      </c>
      <c r="AW99" s="2"/>
      <c r="AX99" s="20" t="e">
        <f>IND95B06!D71+IND95B06!E71-IND95B06!C71</f>
        <v>#VALUE!</v>
      </c>
      <c r="AY99" s="20" t="e">
        <f>IND95B06!H71+IND95B06!J71-IND95B06!F71</f>
        <v>#VALUE!</v>
      </c>
      <c r="AZ99" s="20" t="e">
        <f>IND95B06!M71+IND95B06!O71-IND95B06!L71</f>
        <v>#VALUE!</v>
      </c>
    </row>
    <row r="100" spans="25:52" ht="15.75"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25:52" ht="15.75">
      <c r="Y101" s="2" t="e">
        <f>IND95B06!C75+IND95B06!C76-IND95B06!C73</f>
        <v>#VALUE!</v>
      </c>
      <c r="Z101" s="2"/>
      <c r="AA101" s="2" t="e">
        <f>IND95B06!D75+IND95B06!D76-IND95B06!D73</f>
        <v>#VALUE!</v>
      </c>
      <c r="AB101" s="2"/>
      <c r="AC101" s="2" t="e">
        <f>IND95B06!E75+IND95B06!E76-IND95B06!E73</f>
        <v>#VALUE!</v>
      </c>
      <c r="AD101" s="2"/>
      <c r="AE101" s="2" t="e">
        <f>IND95B06!F75+IND95B06!F76-IND95B06!F73</f>
        <v>#VALUE!</v>
      </c>
      <c r="AF101" s="2"/>
      <c r="AG101" s="2" t="e">
        <f>IND95B06!H75+IND95B06!H76-IND95B06!H73</f>
        <v>#VALUE!</v>
      </c>
      <c r="AH101" s="2"/>
      <c r="AI101" s="2" t="e">
        <f>IND95B06!J75+IND95B06!J76-IND95B06!J73</f>
        <v>#VALUE!</v>
      </c>
      <c r="AJ101" s="2"/>
      <c r="AK101" s="2" t="e">
        <f>IND95B06!L75+IND95B06!L76-IND95B06!L73</f>
        <v>#VALUE!</v>
      </c>
      <c r="AL101" s="2"/>
      <c r="AM101" s="2" t="e">
        <f>IND95B06!M75+IND95B06!M76-IND95B06!M73</f>
        <v>#VALUE!</v>
      </c>
      <c r="AN101" s="2"/>
      <c r="AO101" s="2" t="e">
        <f>IND95B06!O75+IND95B06!O76-IND95B06!O73</f>
        <v>#VALUE!</v>
      </c>
      <c r="AP101" s="2"/>
      <c r="AQ101" s="2"/>
      <c r="AR101" s="19" t="e">
        <f>IND95B06!F73+IND95B06!L73+IND95B06!C162+IND95B06!F162-IND95B06!C73</f>
        <v>#VALUE!</v>
      </c>
      <c r="AS101" s="19"/>
      <c r="AT101" s="19" t="e">
        <f>IND95B06!H73+IND95B06!M73+IND95B06!D162+IND95B06!H162-IND95B06!D73</f>
        <v>#VALUE!</v>
      </c>
      <c r="AU101" s="19"/>
      <c r="AV101" s="19" t="e">
        <f>IND95B06!J73+IND95B06!O73+IND95B06!E162+IND95B06!J162-IND95B06!E73</f>
        <v>#VALUE!</v>
      </c>
      <c r="AW101" s="2"/>
      <c r="AX101" s="20" t="e">
        <f>IND95B06!D73+IND95B06!E73-IND95B06!C73</f>
        <v>#VALUE!</v>
      </c>
      <c r="AY101" s="20" t="e">
        <f>IND95B06!H73+IND95B06!J73-IND95B06!F73</f>
        <v>#VALUE!</v>
      </c>
      <c r="AZ101" s="20" t="e">
        <f>IND95B06!M73+IND95B06!O73-IND95B06!L73</f>
        <v>#VALUE!</v>
      </c>
    </row>
    <row r="102" spans="25:52" ht="15.75"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25:52" ht="15.75"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25:52" ht="15.75"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9" t="e">
        <f>IND95B06!F75+IND95B06!L75+IND95B06!C164+IND95B06!F164-IND95B06!C75</f>
        <v>#VALUE!</v>
      </c>
      <c r="AS104" s="19"/>
      <c r="AT104" s="19" t="e">
        <f>IND95B06!H75+IND95B06!M75+IND95B06!D164+IND95B06!H164-IND95B06!D75</f>
        <v>#VALUE!</v>
      </c>
      <c r="AU104" s="19"/>
      <c r="AV104" s="19" t="e">
        <f>IND95B06!J75+IND95B06!O75+IND95B06!E164+IND95B06!J164-IND95B06!E75</f>
        <v>#VALUE!</v>
      </c>
      <c r="AW104" s="2"/>
      <c r="AX104" s="20" t="e">
        <f>IND95B06!D75+IND95B06!E75-IND95B06!C75</f>
        <v>#VALUE!</v>
      </c>
      <c r="AY104" s="20" t="e">
        <f>IND95B06!H75+IND95B06!J75-IND95B06!F75</f>
        <v>#VALUE!</v>
      </c>
      <c r="AZ104" s="20" t="e">
        <f>IND95B06!M75+IND95B06!O75-IND95B06!L75</f>
        <v>#VALUE!</v>
      </c>
    </row>
    <row r="105" spans="25:52" ht="15.75"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19" t="e">
        <f>IND95B06!F76+IND95B06!L76+IND95B06!C165+IND95B06!F165-IND95B06!C76</f>
        <v>#VALUE!</v>
      </c>
      <c r="AS105" s="19"/>
      <c r="AT105" s="19" t="e">
        <f>IND95B06!H76+IND95B06!M76+IND95B06!D165+IND95B06!H165-IND95B06!D76</f>
        <v>#VALUE!</v>
      </c>
      <c r="AU105" s="19"/>
      <c r="AV105" s="19" t="e">
        <f>IND95B06!J76+IND95B06!O76+IND95B06!E165+IND95B06!J165-IND95B06!E76</f>
        <v>#VALUE!</v>
      </c>
      <c r="AW105" s="2"/>
      <c r="AX105" s="20" t="e">
        <f>IND95B06!D76+IND95B06!E76-IND95B06!C76</f>
        <v>#VALUE!</v>
      </c>
      <c r="AY105" s="20" t="e">
        <f>IND95B06!H76+IND95B06!J76-IND95B06!F76</f>
        <v>#VALUE!</v>
      </c>
      <c r="AZ105" s="20" t="e">
        <f>IND95B06!M76+IND95B06!O76-IND95B06!L76</f>
        <v>#VALUE!</v>
      </c>
    </row>
    <row r="106" spans="25:52" ht="15.75"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25:52" ht="15.75">
      <c r="Y107" s="2" t="e">
        <f>SUM(IND95B06!C79:C82)-IND95B06!C78</f>
        <v>#VALUE!</v>
      </c>
      <c r="Z107" s="2"/>
      <c r="AA107" s="2" t="e">
        <f>SUM(IND95B06!D79:D82)-IND95B06!D78</f>
        <v>#VALUE!</v>
      </c>
      <c r="AB107" s="2"/>
      <c r="AC107" s="2" t="e">
        <f>SUM(IND95B06!E79:E82)-IND95B06!E78</f>
        <v>#VALUE!</v>
      </c>
      <c r="AD107" s="2"/>
      <c r="AE107" s="2" t="e">
        <f>SUM(IND95B06!F79:F82)-IND95B06!F78</f>
        <v>#VALUE!</v>
      </c>
      <c r="AF107" s="2"/>
      <c r="AG107" s="2" t="e">
        <f>SUM(IND95B06!H79:H82)-IND95B06!H78</f>
        <v>#VALUE!</v>
      </c>
      <c r="AH107" s="2"/>
      <c r="AI107" s="2" t="e">
        <f>SUM(IND95B06!J79:J82)-IND95B06!J78</f>
        <v>#VALUE!</v>
      </c>
      <c r="AJ107" s="2"/>
      <c r="AK107" s="2" t="e">
        <f>SUM(IND95B06!L79:L82)-IND95B06!L78</f>
        <v>#VALUE!</v>
      </c>
      <c r="AL107" s="2"/>
      <c r="AM107" s="2" t="e">
        <f>SUM(IND95B06!M79:M82)-IND95B06!M78</f>
        <v>#VALUE!</v>
      </c>
      <c r="AN107" s="2"/>
      <c r="AO107" s="2" t="e">
        <f>SUM(IND95B06!O79:O82)-IND95B06!O78</f>
        <v>#VALUE!</v>
      </c>
      <c r="AP107" s="2"/>
      <c r="AQ107" s="2"/>
      <c r="AR107" s="19" t="e">
        <f>IND95B06!F78+IND95B06!L78+IND95B06!C167+IND95B06!F167-IND95B06!C78</f>
        <v>#VALUE!</v>
      </c>
      <c r="AS107" s="19"/>
      <c r="AT107" s="19" t="e">
        <f>IND95B06!H78+IND95B06!M78+IND95B06!D167+IND95B06!H167-IND95B06!D78</f>
        <v>#VALUE!</v>
      </c>
      <c r="AU107" s="19"/>
      <c r="AV107" s="19" t="e">
        <f>IND95B06!J78+IND95B06!O78+IND95B06!E167+IND95B06!J167-IND95B06!E78</f>
        <v>#VALUE!</v>
      </c>
      <c r="AW107" s="2"/>
      <c r="AX107" s="20" t="e">
        <f>IND95B06!D78+IND95B06!E78-IND95B06!C78</f>
        <v>#VALUE!</v>
      </c>
      <c r="AY107" s="20" t="e">
        <f>IND95B06!H78+IND95B06!J78-IND95B06!F78</f>
        <v>#VALUE!</v>
      </c>
      <c r="AZ107" s="20" t="e">
        <f>IND95B06!M78+IND95B06!O78-IND95B06!L78</f>
        <v>#VALUE!</v>
      </c>
    </row>
    <row r="108" spans="25:52" ht="15.75"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25:52" ht="15.75"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19" t="e">
        <f>IND95B06!F79+IND95B06!L79+IND95B06!C168+IND95B06!F168-IND95B06!C79</f>
        <v>#VALUE!</v>
      </c>
      <c r="AS109" s="19"/>
      <c r="AT109" s="19" t="e">
        <f>IND95B06!H79+IND95B06!M79+IND95B06!D168+IND95B06!H168-IND95B06!D79</f>
        <v>#VALUE!</v>
      </c>
      <c r="AU109" s="19"/>
      <c r="AV109" s="19" t="e">
        <f>IND95B06!J79+IND95B06!O79+IND95B06!E168+IND95B06!J168-IND95B06!E79</f>
        <v>#VALUE!</v>
      </c>
      <c r="AW109" s="2"/>
      <c r="AX109" s="20" t="e">
        <f>IND95B06!D79+IND95B06!E79-IND95B06!C79</f>
        <v>#VALUE!</v>
      </c>
      <c r="AY109" s="20" t="e">
        <f>IND95B06!H79+IND95B06!J79-IND95B06!F79</f>
        <v>#VALUE!</v>
      </c>
      <c r="AZ109" s="20" t="e">
        <f>IND95B06!M79+IND95B06!O79-IND95B06!L79</f>
        <v>#VALUE!</v>
      </c>
    </row>
    <row r="110" spans="25:52" ht="15.75"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19" t="e">
        <f>IND95B06!F80+IND95B06!L80+IND95B06!C169+IND95B06!F169-IND95B06!C80</f>
        <v>#VALUE!</v>
      </c>
      <c r="AS110" s="19"/>
      <c r="AT110" s="19" t="e">
        <f>IND95B06!H80+IND95B06!M80+IND95B06!D169+IND95B06!H169-IND95B06!D80</f>
        <v>#VALUE!</v>
      </c>
      <c r="AU110" s="19"/>
      <c r="AV110" s="19" t="e">
        <f>IND95B06!J80+IND95B06!O80+IND95B06!E169+IND95B06!J169-IND95B06!E80</f>
        <v>#VALUE!</v>
      </c>
      <c r="AW110" s="2"/>
      <c r="AX110" s="20" t="e">
        <f>IND95B06!D80+IND95B06!E80-IND95B06!C80</f>
        <v>#VALUE!</v>
      </c>
      <c r="AY110" s="20" t="e">
        <f>IND95B06!H80+IND95B06!J80-IND95B06!F80</f>
        <v>#VALUE!</v>
      </c>
      <c r="AZ110" s="20" t="e">
        <f>IND95B06!M80+IND95B06!O80-IND95B06!L80</f>
        <v>#VALUE!</v>
      </c>
    </row>
    <row r="111" spans="25:52" ht="15.75"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2"/>
      <c r="AK111" s="2"/>
      <c r="AL111" s="2"/>
      <c r="AM111" s="2"/>
      <c r="AN111" s="2"/>
      <c r="AO111" s="2"/>
      <c r="AP111" s="2"/>
      <c r="AQ111" s="2"/>
      <c r="AR111" s="19" t="e">
        <f>IND95B06!F82+IND95B06!L82+IND95B06!C171+IND95B06!F171-IND95B06!C82</f>
        <v>#VALUE!</v>
      </c>
      <c r="AS111" s="19"/>
      <c r="AT111" s="19" t="e">
        <f>IND95B06!H82+IND95B06!M82+IND95B06!D171+IND95B06!H171-IND95B06!D82</f>
        <v>#VALUE!</v>
      </c>
      <c r="AU111" s="19"/>
      <c r="AV111" s="19" t="e">
        <f>IND95B06!J82+IND95B06!O82+IND95B06!E171+IND95B06!J171-IND95B06!E82</f>
        <v>#VALUE!</v>
      </c>
      <c r="AW111" s="2"/>
      <c r="AX111" s="20" t="e">
        <f>IND95B06!D82+IND95B06!E82-IND95B06!C82</f>
        <v>#VALUE!</v>
      </c>
      <c r="AY111" s="20" t="e">
        <f>IND95B06!H82+IND95B06!J82-IND95B06!F82</f>
        <v>#VALUE!</v>
      </c>
      <c r="AZ111" s="20" t="e">
        <f>IND95B06!M82+IND95B06!O82-IND95B06!L82</f>
        <v>#VALUE!</v>
      </c>
    </row>
    <row r="112" spans="25:52" ht="15.75"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25:52" ht="15.75"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2"/>
      <c r="AK113" s="2"/>
      <c r="AL113" s="2"/>
      <c r="AM113" s="2"/>
      <c r="AN113" s="2"/>
      <c r="AO113" s="2"/>
      <c r="AP113" s="2"/>
      <c r="AQ113" s="2"/>
      <c r="AR113" s="19" t="e">
        <f>IND95B06!F84+IND95B06!L84+IND95B06!C173+IND95B06!F173-IND95B06!C84</f>
        <v>#VALUE!</v>
      </c>
      <c r="AS113" s="19"/>
      <c r="AT113" s="19" t="e">
        <f>IND95B06!H84+IND95B06!M84+IND95B06!D173+IND95B06!H173-IND95B06!D84</f>
        <v>#VALUE!</v>
      </c>
      <c r="AU113" s="19"/>
      <c r="AV113" s="19" t="e">
        <f>IND95B06!J84+IND95B06!O84+IND95B06!E173+IND95B06!J173-IND95B06!E84</f>
        <v>#VALUE!</v>
      </c>
      <c r="AW113" s="2"/>
      <c r="AX113" s="20" t="e">
        <f>IND95B06!D84+IND95B06!E84-IND95B06!C84</f>
        <v>#VALUE!</v>
      </c>
      <c r="AY113" s="20" t="e">
        <f>IND95B06!H84+IND95B06!J84-IND95B06!F84</f>
        <v>#VALUE!</v>
      </c>
      <c r="AZ113" s="20" t="e">
        <f>IND95B06!M84+IND95B06!O84-IND95B06!L84</f>
        <v>#VALUE!</v>
      </c>
    </row>
    <row r="114" spans="25:52" ht="15.75"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2"/>
      <c r="AK114" s="2"/>
      <c r="AL114" s="2"/>
      <c r="AM114" s="2"/>
      <c r="AN114" s="2"/>
      <c r="AO114" s="2"/>
      <c r="AP114" s="2"/>
      <c r="AQ114" s="2"/>
      <c r="AR114" s="19">
        <f>IND95B06!F85+IND95B06!L85+IND95B06!C174+IND95B06!F174-IND95B06!C85</f>
        <v>0</v>
      </c>
      <c r="AS114" s="19"/>
      <c r="AT114" s="19">
        <f>IND95B06!H85+IND95B06!M85+IND95B06!D174+IND95B06!H174-IND95B06!D85</f>
        <v>0</v>
      </c>
      <c r="AU114" s="19"/>
      <c r="AV114" s="19">
        <f>IND95B06!J85+IND95B06!O85+IND95B06!E174+IND95B06!J174-IND95B06!E85</f>
        <v>0</v>
      </c>
      <c r="AW114" s="2"/>
      <c r="AX114" s="20">
        <f>IND95B06!D85+IND95B06!E85-IND95B06!C85</f>
        <v>0</v>
      </c>
      <c r="AY114" s="20">
        <f>IND95B06!H85+IND95B06!J85-IND95B06!F85</f>
        <v>0</v>
      </c>
      <c r="AZ114" s="20">
        <f>IND95B06!M85+IND95B06!O85-IND95B06!L85</f>
        <v>0</v>
      </c>
    </row>
    <row r="115" spans="25:52" ht="15.75"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25:52" ht="15.75"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9" t="e">
        <f>IND95B06!F87+IND95B06!L87+IND95B06!C176+IND95B06!F176-IND95B06!C87</f>
        <v>#VALUE!</v>
      </c>
      <c r="AS116" s="19"/>
      <c r="AT116" s="19" t="e">
        <f>IND95B06!H87+IND95B06!M87+IND95B06!D176+IND95B06!H176-IND95B06!D87</f>
        <v>#VALUE!</v>
      </c>
      <c r="AU116" s="19"/>
      <c r="AV116" s="19" t="e">
        <f>IND95B06!J87+IND95B06!O87+IND95B06!E176+IND95B06!J176-IND95B06!E87</f>
        <v>#VALUE!</v>
      </c>
      <c r="AW116" s="2"/>
      <c r="AX116" s="20" t="e">
        <f>IND95B06!D87+IND95B06!E87-IND95B06!C87</f>
        <v>#VALUE!</v>
      </c>
      <c r="AY116" s="20" t="e">
        <f>IND95B06!H87+IND95B06!J87-IND95B06!F87</f>
        <v>#VALUE!</v>
      </c>
      <c r="AZ116" s="20" t="e">
        <f>IND95B06!M87+IND95B06!O87-IND95B06!L87</f>
        <v>#VALUE!</v>
      </c>
    </row>
    <row r="117" spans="25:52" ht="15.75"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25:52" ht="15.75"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25:52" ht="15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5:52" ht="15.75"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25:52" ht="15.75"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25:52" ht="15.75"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25:52" ht="15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25:52" ht="15.75">
      <c r="Y124" s="2"/>
      <c r="Z124" s="2"/>
      <c r="AA124" s="2"/>
      <c r="AB124" s="2"/>
      <c r="AC124" s="2"/>
      <c r="AD124" s="4"/>
      <c r="AE124" s="2"/>
      <c r="AF124" s="2"/>
      <c r="AG124" s="10" t="s">
        <v>147</v>
      </c>
      <c r="AH124" s="2"/>
      <c r="AI124" s="2"/>
      <c r="AJ124" s="4"/>
      <c r="AK124" s="2"/>
      <c r="AL124" s="2"/>
      <c r="AM124" s="1" t="s">
        <v>148</v>
      </c>
      <c r="AN124" s="2"/>
      <c r="AO124" s="5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25:52" ht="15.75">
      <c r="Y125" s="8"/>
      <c r="Z125" s="8"/>
      <c r="AA125" s="10" t="s">
        <v>131</v>
      </c>
      <c r="AB125" s="8"/>
      <c r="AC125" s="8"/>
      <c r="AD125" s="9"/>
      <c r="AE125" s="8" t="s">
        <v>100</v>
      </c>
      <c r="AF125" s="8"/>
      <c r="AG125" s="32" t="s">
        <v>149</v>
      </c>
      <c r="AH125" s="8"/>
      <c r="AI125" s="8"/>
      <c r="AJ125" s="9"/>
      <c r="AK125" s="8" t="s">
        <v>100</v>
      </c>
      <c r="AL125" s="8"/>
      <c r="AM125" s="10" t="s">
        <v>149</v>
      </c>
      <c r="AN125" s="8"/>
      <c r="AO125" s="8"/>
      <c r="AP125" s="8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25:52" ht="15.75">
      <c r="Y126" s="3"/>
      <c r="Z126" s="3"/>
      <c r="AA126" s="3"/>
      <c r="AB126" s="3"/>
      <c r="AC126" s="3"/>
      <c r="AD126" s="12"/>
      <c r="AE126" s="3"/>
      <c r="AF126" s="3"/>
      <c r="AG126" s="3"/>
      <c r="AH126" s="3"/>
      <c r="AI126" s="3"/>
      <c r="AJ126" s="12"/>
      <c r="AK126" s="3"/>
      <c r="AL126" s="3"/>
      <c r="AM126" s="3"/>
      <c r="AN126" s="3"/>
      <c r="AO126" s="3"/>
      <c r="AP126" s="3"/>
      <c r="AQ126" s="2"/>
      <c r="AR126" s="2"/>
      <c r="AS126" s="2"/>
      <c r="AT126" s="2"/>
      <c r="AU126" s="2"/>
      <c r="AV126" s="2"/>
      <c r="AW126" s="2"/>
      <c r="AX126" s="33" t="s">
        <v>2</v>
      </c>
      <c r="AY126" s="34" t="s">
        <v>2</v>
      </c>
      <c r="AZ126" s="2"/>
    </row>
    <row r="127" spans="25:52" ht="15.75">
      <c r="Y127" s="2"/>
      <c r="Z127" s="4"/>
      <c r="AA127" s="2"/>
      <c r="AB127" s="4"/>
      <c r="AC127" s="2"/>
      <c r="AD127" s="4"/>
      <c r="AE127" s="2"/>
      <c r="AF127" s="4"/>
      <c r="AG127" s="2"/>
      <c r="AH127" s="4"/>
      <c r="AI127" s="2"/>
      <c r="AJ127" s="4"/>
      <c r="AK127" s="2"/>
      <c r="AL127" s="4"/>
      <c r="AM127" s="2"/>
      <c r="AN127" s="4"/>
      <c r="AO127" s="2"/>
      <c r="AP127" s="2"/>
      <c r="AQ127" s="2"/>
      <c r="AR127" s="2"/>
      <c r="AS127" s="2"/>
      <c r="AT127" s="2"/>
      <c r="AU127" s="2"/>
      <c r="AV127" s="2"/>
      <c r="AW127" s="2"/>
      <c r="AX127" s="33"/>
      <c r="AY127" s="35" t="s">
        <v>150</v>
      </c>
      <c r="AZ127" s="2"/>
    </row>
    <row r="128" spans="25:52" ht="15.75">
      <c r="Y128" s="10" t="s">
        <v>2</v>
      </c>
      <c r="Z128" s="4"/>
      <c r="AA128" s="10" t="s">
        <v>141</v>
      </c>
      <c r="AB128" s="4"/>
      <c r="AC128" s="10" t="s">
        <v>8</v>
      </c>
      <c r="AD128" s="4"/>
      <c r="AE128" s="10" t="s">
        <v>2</v>
      </c>
      <c r="AF128" s="4"/>
      <c r="AG128" s="10" t="s">
        <v>7</v>
      </c>
      <c r="AH128" s="4"/>
      <c r="AI128" s="10" t="s">
        <v>8</v>
      </c>
      <c r="AJ128" s="4"/>
      <c r="AK128" s="10" t="s">
        <v>2</v>
      </c>
      <c r="AL128" s="4"/>
      <c r="AM128" s="10" t="s">
        <v>7</v>
      </c>
      <c r="AN128" s="4"/>
      <c r="AO128" s="10" t="s">
        <v>8</v>
      </c>
      <c r="AP128" s="2"/>
      <c r="AQ128" s="2"/>
      <c r="AR128" s="2"/>
      <c r="AS128" s="2"/>
      <c r="AT128" s="2"/>
      <c r="AU128" s="2"/>
      <c r="AV128" s="2"/>
      <c r="AW128" s="2"/>
      <c r="AX128" s="33" t="s">
        <v>131</v>
      </c>
      <c r="AY128" s="34" t="s">
        <v>151</v>
      </c>
      <c r="AZ128" s="2"/>
    </row>
    <row r="129" spans="25:52" ht="15.75">
      <c r="Y129" s="3"/>
      <c r="Z129" s="12"/>
      <c r="AA129" s="3"/>
      <c r="AB129" s="12"/>
      <c r="AC129" s="3"/>
      <c r="AD129" s="12"/>
      <c r="AE129" s="3"/>
      <c r="AF129" s="12"/>
      <c r="AG129" s="3"/>
      <c r="AH129" s="12"/>
      <c r="AI129" s="3"/>
      <c r="AJ129" s="12"/>
      <c r="AK129" s="3"/>
      <c r="AL129" s="12"/>
      <c r="AM129" s="3"/>
      <c r="AN129" s="12"/>
      <c r="AO129" s="3"/>
      <c r="AP129" s="3"/>
      <c r="AQ129" s="2"/>
      <c r="AR129" s="2"/>
      <c r="AS129" s="2"/>
      <c r="AT129" s="2"/>
      <c r="AU129" s="2"/>
      <c r="AV129" s="2"/>
      <c r="AW129" s="2"/>
      <c r="AX129" s="36"/>
      <c r="AY129" s="37" t="s">
        <v>152</v>
      </c>
      <c r="AZ129" s="2"/>
    </row>
    <row r="130" spans="25:52" ht="15.75"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25:52" ht="15.75"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0"/>
      <c r="AZ131" s="2"/>
    </row>
    <row r="132" spans="25:52" ht="15.75"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0"/>
      <c r="AZ132" s="2"/>
    </row>
    <row r="133" spans="25:52" ht="15.75"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0"/>
      <c r="AZ133" s="2"/>
    </row>
    <row r="134" spans="25:52" ht="15.75"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0"/>
      <c r="AZ134" s="2"/>
    </row>
    <row r="135" spans="25:52" ht="15.75">
      <c r="Y135" s="19">
        <f>IND95B06!C97+IND95B06!C144-IND95B06!C95</f>
        <v>0</v>
      </c>
      <c r="Z135" s="19"/>
      <c r="AA135" s="19">
        <f>IND95B06!D97+IND95B06!D144-IND95B06!D95</f>
        <v>0</v>
      </c>
      <c r="AB135" s="19"/>
      <c r="AC135" s="19">
        <f>IND95B06!E97+IND95B06!E144-IND95B06!E95</f>
        <v>0</v>
      </c>
      <c r="AD135" s="19"/>
      <c r="AE135" s="19">
        <f>IND95B06!F97+IND95B06!F144-IND95B06!F95</f>
        <v>0</v>
      </c>
      <c r="AF135" s="19"/>
      <c r="AG135" s="19">
        <f>IND95B06!H97+IND95B06!H144-IND95B06!H95</f>
        <v>0</v>
      </c>
      <c r="AH135" s="19"/>
      <c r="AI135" s="19">
        <f>IND95B06!J97+IND95B06!J144-IND95B06!J95</f>
        <v>0</v>
      </c>
      <c r="AJ135" s="19"/>
      <c r="AK135" s="19"/>
      <c r="AL135" s="19"/>
      <c r="AM135" s="19"/>
      <c r="AN135" s="19"/>
      <c r="AO135" s="19"/>
      <c r="AP135" s="2"/>
      <c r="AQ135" s="2"/>
      <c r="AR135" s="2"/>
      <c r="AS135" s="2"/>
      <c r="AT135" s="2"/>
      <c r="AU135" s="2"/>
      <c r="AV135" s="2"/>
      <c r="AW135" s="2"/>
      <c r="AX135" s="19">
        <f>IND95B06!D95+IND95B06!E95-IND95B06!C95</f>
        <v>0</v>
      </c>
      <c r="AY135" s="20">
        <f>IND95B06!H95+IND95B06!J95-IND95B06!F95</f>
        <v>0</v>
      </c>
      <c r="AZ135" s="2"/>
    </row>
    <row r="136" spans="25:52" ht="15.75"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25:52" ht="15.75">
      <c r="Y137" s="2" t="e">
        <f>SUM(IND95B06!C99:C103)+SUM(IND95B06!C108:C111)+IND95B06!C115+IND95B06!C116+IND95B06!C120+IND95B06!C126+IND95B06!C131+IND95B06!C142-IND95B06!C97</f>
        <v>#VALUE!</v>
      </c>
      <c r="Z137" s="2"/>
      <c r="AA137" s="2" t="e">
        <f>SUM(IND95B06!D99:D103)+SUM(IND95B06!D108:D111)+IND95B06!D115+IND95B06!D116+IND95B06!D120+IND95B06!D126+IND95B06!D131+IND95B06!D142-IND95B06!D97</f>
        <v>#VALUE!</v>
      </c>
      <c r="AB137" s="2"/>
      <c r="AC137" s="2">
        <f>SUM(IND95B06!E99:E103)+SUM(IND95B06!E108:E111)+IND95B06!E115+IND95B06!E116+IND95B06!E120+IND95B06!E126+IND95B06!E131+IND95B06!E142-IND95B06!E97</f>
        <v>0</v>
      </c>
      <c r="AD137" s="2"/>
      <c r="AE137" s="2" t="e">
        <f>SUM(IND95B06!F99:F103)+SUM(IND95B06!F108:F111)+IND95B06!F115+IND95B06!F116+IND95B06!F120+IND95B06!F126+IND95B06!F131+IND95B06!F142-IND95B06!F97</f>
        <v>#VALUE!</v>
      </c>
      <c r="AF137" s="2"/>
      <c r="AG137" s="2" t="e">
        <f>SUM(IND95B06!H99:H103)+SUM(IND95B06!H108:H111)+IND95B06!H115+IND95B06!H116+IND95B06!H120+IND95B06!H126+IND95B06!H131+IND95B06!H142-IND95B06!H97</f>
        <v>#VALUE!</v>
      </c>
      <c r="AH137" s="2"/>
      <c r="AI137" s="2">
        <f>SUM(IND95B06!J99:J103)+SUM(IND95B06!J108:J111)+IND95B06!J115+IND95B06!J116+IND95B06!J120+IND95B06!J126+IND95B06!J131+IND95B06!J142-IND95B06!J97</f>
        <v>-659</v>
      </c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19">
        <f>IND95B06!D97+IND95B06!E97-IND95B06!C97</f>
        <v>0</v>
      </c>
      <c r="AY137" s="20">
        <f>IND95B06!H97+IND95B06!J97-IND95B06!F97</f>
        <v>0</v>
      </c>
      <c r="AZ137" s="2"/>
    </row>
    <row r="138" spans="25:52" ht="15.75"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25:52" ht="15.75"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19">
        <f>IND95B06!D99+IND95B06!E99-IND95B06!C99</f>
        <v>0</v>
      </c>
      <c r="AY139" s="20">
        <f>IND95B06!H99+IND95B06!J99-IND95B06!F99</f>
        <v>0</v>
      </c>
      <c r="AZ139" s="2"/>
    </row>
    <row r="140" spans="25:52" ht="15.75"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19" t="e">
        <f>IND95B06!D100+IND95B06!E100-IND95B06!C100</f>
        <v>#VALUE!</v>
      </c>
      <c r="AY140" s="20" t="e">
        <f>IND95B06!H100+IND95B06!J100-IND95B06!F100</f>
        <v>#VALUE!</v>
      </c>
      <c r="AZ140" s="2"/>
    </row>
    <row r="141" spans="25:52" ht="15.75"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19" t="e">
        <f>IND95B06!D101+IND95B06!E101-IND95B06!C101</f>
        <v>#VALUE!</v>
      </c>
      <c r="AY141" s="20" t="e">
        <f>IND95B06!H101+IND95B06!J101-IND95B06!F101</f>
        <v>#VALUE!</v>
      </c>
      <c r="AZ141" s="2"/>
    </row>
    <row r="142" spans="25:52" ht="15.75"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9"/>
      <c r="AP142" s="2"/>
      <c r="AQ142" s="2"/>
      <c r="AR142" s="2"/>
      <c r="AS142" s="2"/>
      <c r="AT142" s="2"/>
      <c r="AU142" s="2"/>
      <c r="AV142" s="2"/>
      <c r="AW142" s="2"/>
      <c r="AX142" s="19">
        <f>IND95B06!D102+IND95B06!E102-IND95B06!C102</f>
        <v>0</v>
      </c>
      <c r="AY142" s="20">
        <f>IND95B06!H102+IND95B06!J102-IND95B06!F102</f>
        <v>0</v>
      </c>
      <c r="AZ142" s="2"/>
    </row>
    <row r="143" spans="25:52" ht="15.75">
      <c r="Y143" s="2" t="e">
        <f>SUM(IND95B06!C104:C106)-IND95B06!C103</f>
        <v>#VALUE!</v>
      </c>
      <c r="Z143" s="2"/>
      <c r="AA143" s="2" t="e">
        <f>SUM(IND95B06!D104:D106)-IND95B06!D103</f>
        <v>#VALUE!</v>
      </c>
      <c r="AB143" s="2"/>
      <c r="AC143" s="2">
        <f>SUM(IND95B06!E104:E106)-IND95B06!E103</f>
        <v>-5093</v>
      </c>
      <c r="AD143" s="2"/>
      <c r="AE143" s="2" t="e">
        <f>SUM(IND95B06!F104:F106)-IND95B06!F103</f>
        <v>#VALUE!</v>
      </c>
      <c r="AF143" s="2"/>
      <c r="AG143" s="2" t="e">
        <f>SUM(IND95B06!H104:H106)-IND95B06!H103</f>
        <v>#VALUE!</v>
      </c>
      <c r="AH143" s="2"/>
      <c r="AI143" s="2">
        <f>SUM(IND95B06!J104:J106)-IND95B06!J103</f>
        <v>-1074</v>
      </c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19" t="e">
        <f>IND95B06!D103+IND95B06!E103-IND95B06!C103</f>
        <v>#VALUE!</v>
      </c>
      <c r="AY143" s="20" t="e">
        <f>IND95B06!H103+IND95B06!J103-IND95B06!F103</f>
        <v>#VALUE!</v>
      </c>
      <c r="AZ143" s="2"/>
    </row>
    <row r="144" spans="25:52" ht="15.75"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25:52" ht="15.75"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19" t="e">
        <f>IND95B06!D104+IND95B06!E104-IND95B06!C104</f>
        <v>#VALUE!</v>
      </c>
      <c r="AY145" s="20" t="e">
        <f>IND95B06!H104+IND95B06!J104-IND95B06!F104</f>
        <v>#VALUE!</v>
      </c>
      <c r="AZ145" s="2"/>
    </row>
    <row r="146" spans="25:52" ht="15.75"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19" t="e">
        <f>IND95B06!D105+IND95B06!E105-IND95B06!C105</f>
        <v>#VALUE!</v>
      </c>
      <c r="AY146" s="20" t="e">
        <f>IND95B06!H105+IND95B06!J105-IND95B06!F105</f>
        <v>#VALUE!</v>
      </c>
      <c r="AZ146" s="2"/>
    </row>
    <row r="147" spans="25:52" ht="15.75"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19" t="e">
        <f>IND95B06!D106+IND95B06!E106-IND95B06!C106</f>
        <v>#VALUE!</v>
      </c>
      <c r="AY147" s="20" t="e">
        <f>IND95B06!H106+IND95B06!J106-IND95B06!F106</f>
        <v>#VALUE!</v>
      </c>
      <c r="AZ147" s="2"/>
    </row>
    <row r="148" spans="25:52" ht="15.75"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25:52" ht="15.75"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19">
        <f>IND95B06!D108+IND95B06!E108-IND95B06!C108</f>
        <v>0</v>
      </c>
      <c r="AY149" s="20" t="e">
        <f>IND95B06!H108+IND95B06!J108-IND95B06!F108</f>
        <v>#VALUE!</v>
      </c>
      <c r="AZ149" s="2"/>
    </row>
    <row r="150" spans="25:52" ht="15.75"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19" t="e">
        <f>IND95B06!D109+IND95B06!E109-IND95B06!C109</f>
        <v>#VALUE!</v>
      </c>
      <c r="AY150" s="20">
        <f>IND95B06!H109+IND95B06!J109-IND95B06!F109</f>
        <v>0</v>
      </c>
      <c r="AZ150" s="2"/>
    </row>
    <row r="151" spans="25:52" ht="15.75"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19">
        <f>IND95B06!D110+IND95B06!E110-IND95B06!C110</f>
        <v>0</v>
      </c>
      <c r="AY151" s="20" t="e">
        <f>IND95B06!H110+IND95B06!J110-IND95B06!F110</f>
        <v>#VALUE!</v>
      </c>
      <c r="AZ151" s="2"/>
    </row>
    <row r="152" spans="25:52" ht="15.75">
      <c r="Y152" s="2" t="e">
        <f>SUM(IND95B06!C112:C113)-IND95B06!C111</f>
        <v>#VALUE!</v>
      </c>
      <c r="Z152" s="2"/>
      <c r="AA152" s="2" t="e">
        <f>SUM(IND95B06!D112:D113)-IND95B06!D111</f>
        <v>#VALUE!</v>
      </c>
      <c r="AB152" s="2"/>
      <c r="AC152" s="2">
        <f>SUM(IND95B06!E112:E113)-IND95B06!E111</f>
        <v>0</v>
      </c>
      <c r="AD152" s="2"/>
      <c r="AE152" s="2">
        <f>SUM(IND95B06!F112:F113)-IND95B06!F111</f>
        <v>0</v>
      </c>
      <c r="AF152" s="2"/>
      <c r="AG152" s="2">
        <f>SUM(IND95B06!H112:H113)-IND95B06!H111</f>
        <v>0</v>
      </c>
      <c r="AH152" s="2"/>
      <c r="AI152" s="2">
        <f>SUM(IND95B06!J112:J113)-IND95B06!J111</f>
        <v>0</v>
      </c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19" t="e">
        <f>IND95B06!D111+IND95B06!E111-IND95B06!C111</f>
        <v>#VALUE!</v>
      </c>
      <c r="AY152" s="20">
        <f>IND95B06!H111+IND95B06!J111-IND95B06!F111</f>
        <v>0</v>
      </c>
      <c r="AZ152" s="2"/>
    </row>
    <row r="153" spans="25:52" ht="15.75"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25:52" ht="15.75"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19" t="e">
        <f>IND95B06!D112+IND95B06!E112-IND95B06!C112</f>
        <v>#VALUE!</v>
      </c>
      <c r="AY154" s="20">
        <f>IND95B06!H112+IND95B06!J112-IND95B06!F112</f>
        <v>0</v>
      </c>
      <c r="AZ154" s="2"/>
    </row>
    <row r="155" spans="25:52" ht="15.75"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19" t="e">
        <f>IND95B06!D113+IND95B06!E113-IND95B06!C113</f>
        <v>#VALUE!</v>
      </c>
      <c r="AY155" s="20">
        <f>IND95B06!H113+IND95B06!J113-IND95B06!F113</f>
        <v>0</v>
      </c>
      <c r="AZ155" s="2"/>
    </row>
    <row r="156" spans="25:52" ht="15.75"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25:52" ht="15.75"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19" t="e">
        <f>IND95B06!D115+IND95B06!E115-IND95B06!C115</f>
        <v>#VALUE!</v>
      </c>
      <c r="AY157" s="20" t="e">
        <f>IND95B06!H115+IND95B06!J115-IND95B06!F115</f>
        <v>#VALUE!</v>
      </c>
      <c r="AZ157" s="2"/>
    </row>
    <row r="158" spans="25:52" ht="15.75">
      <c r="Y158" s="2">
        <f>SUM(IND95B06!C117:C118)-IND95B06!C116</f>
        <v>0</v>
      </c>
      <c r="Z158" s="2"/>
      <c r="AA158" s="2">
        <f>SUM(IND95B06!D117:D118)-IND95B06!D116</f>
        <v>0</v>
      </c>
      <c r="AB158" s="2"/>
      <c r="AC158" s="2">
        <f>SUM(IND95B06!E117:E118)-IND95B06!E116</f>
        <v>0</v>
      </c>
      <c r="AD158" s="2"/>
      <c r="AE158" s="2" t="e">
        <f>SUM(IND95B06!F117:F118)-IND95B06!F116</f>
        <v>#VALUE!</v>
      </c>
      <c r="AF158" s="2"/>
      <c r="AG158" s="2" t="e">
        <f>SUM(IND95B06!H117:H118)-IND95B06!H116</f>
        <v>#VALUE!</v>
      </c>
      <c r="AH158" s="2"/>
      <c r="AI158" s="2">
        <f>SUM(IND95B06!J117:J118)-IND95B06!J116</f>
        <v>0</v>
      </c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19">
        <f>IND95B06!D116+IND95B06!E116-IND95B06!C116</f>
        <v>0</v>
      </c>
      <c r="AY158" s="20" t="e">
        <f>IND95B06!H116+IND95B06!J116-IND95B06!F116</f>
        <v>#VALUE!</v>
      </c>
      <c r="AZ158" s="2"/>
    </row>
    <row r="159" spans="25:52" ht="15.75"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25:52" ht="15.75"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19">
        <f>IND95B06!D117+IND95B06!E117-IND95B06!C117</f>
        <v>0</v>
      </c>
      <c r="AY160" s="20">
        <f>IND95B06!H117+IND95B06!J117-IND95B06!F117</f>
        <v>0</v>
      </c>
      <c r="AZ160" s="2"/>
    </row>
    <row r="161" spans="25:52" ht="15.75"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19">
        <f>IND95B06!D118+IND95B06!E118-IND95B06!C118</f>
        <v>0</v>
      </c>
      <c r="AY161" s="20" t="e">
        <f>IND95B06!H118+IND95B06!J118-IND95B06!F118</f>
        <v>#VALUE!</v>
      </c>
      <c r="AZ161" s="2"/>
    </row>
    <row r="162" spans="25:52" ht="15.75"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25:52" ht="15.75">
      <c r="Y163" s="2">
        <f>SUM(IND95B06!C121:C124)-IND95B06!C120</f>
        <v>-6640</v>
      </c>
      <c r="Z163" s="2"/>
      <c r="AA163" s="2">
        <f>SUM(IND95B06!D121:D124)-IND95B06!D120</f>
        <v>-909</v>
      </c>
      <c r="AB163" s="2"/>
      <c r="AC163" s="2">
        <f>SUM(IND95B06!E121:E124)-IND95B06!E120</f>
        <v>-4289</v>
      </c>
      <c r="AD163" s="2"/>
      <c r="AE163" s="2" t="e">
        <f>SUM(IND95B06!F121:F124)-IND95B06!F120</f>
        <v>#VALUE!</v>
      </c>
      <c r="AF163" s="2"/>
      <c r="AG163" s="2" t="e">
        <f>SUM(IND95B06!H121:H124)-IND95B06!H120</f>
        <v>#VALUE!</v>
      </c>
      <c r="AH163" s="2"/>
      <c r="AI163" s="2">
        <f>SUM(IND95B06!J121:J124)-IND95B06!J120</f>
        <v>-3350</v>
      </c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19">
        <f>IND95B06!D120+IND95B06!E120-IND95B06!C120</f>
        <v>0</v>
      </c>
      <c r="AY163" s="20" t="e">
        <f>IND95B06!H120+IND95B06!J120-IND95B06!F120</f>
        <v>#VALUE!</v>
      </c>
      <c r="AZ163" s="2"/>
    </row>
    <row r="164" spans="25:52" ht="15.75"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25:52" ht="15.75"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19" t="e">
        <f>IND95B06!D121+IND95B06!E121-IND95B06!C121</f>
        <v>#VALUE!</v>
      </c>
      <c r="AY165" s="20">
        <f>IND95B06!H121+IND95B06!J121-IND95B06!F121</f>
        <v>0</v>
      </c>
      <c r="AZ165" s="2"/>
    </row>
    <row r="166" spans="25:52" ht="15.75"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19" t="e">
        <f>IND95B06!D122+IND95B06!E122-IND95B06!C122</f>
        <v>#VALUE!</v>
      </c>
      <c r="AY166" s="20" t="e">
        <f>IND95B06!H122+IND95B06!J122-IND95B06!F122</f>
        <v>#VALUE!</v>
      </c>
      <c r="AZ166" s="2"/>
    </row>
    <row r="167" spans="25:52" ht="15.75"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19" t="e">
        <f>IND95B06!D123+IND95B06!E123-IND95B06!C123</f>
        <v>#VALUE!</v>
      </c>
      <c r="AY167" s="20" t="e">
        <f>IND95B06!H123+IND95B06!J123-IND95B06!F123</f>
        <v>#VALUE!</v>
      </c>
      <c r="AZ167" s="2"/>
    </row>
    <row r="168" spans="25:52" ht="15.75"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19" t="e">
        <f>IND95B06!D124+IND95B06!E124-IND95B06!C124</f>
        <v>#VALUE!</v>
      </c>
      <c r="AY168" s="20" t="e">
        <f>IND95B06!H124+IND95B06!J124-IND95B06!F124</f>
        <v>#VALUE!</v>
      </c>
      <c r="AZ168" s="2"/>
    </row>
    <row r="169" spans="25:52" ht="15.75"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25:52" ht="15.75">
      <c r="Y170" s="2" t="e">
        <f>SUM(IND95B06!C127:C129)-IND95B06!C126</f>
        <v>#VALUE!</v>
      </c>
      <c r="Z170" s="2"/>
      <c r="AA170" s="2" t="e">
        <f>SUM(IND95B06!D127:D129)-IND95B06!D126</f>
        <v>#VALUE!</v>
      </c>
      <c r="AB170" s="2"/>
      <c r="AC170" s="2">
        <f>SUM(IND95B06!E127:E129)-IND95B06!E126</f>
        <v>-4423</v>
      </c>
      <c r="AD170" s="2"/>
      <c r="AE170" s="2" t="e">
        <f>SUM(IND95B06!F127:F129)-IND95B06!F126</f>
        <v>#VALUE!</v>
      </c>
      <c r="AF170" s="2"/>
      <c r="AG170" s="2" t="e">
        <f>SUM(IND95B06!H127:H129)-IND95B06!H126</f>
        <v>#VALUE!</v>
      </c>
      <c r="AH170" s="2"/>
      <c r="AI170" s="2">
        <f>SUM(IND95B06!J127:J129)-IND95B06!J126</f>
        <v>-971</v>
      </c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19" t="e">
        <f>IND95B06!D126+IND95B06!E126-IND95B06!C126</f>
        <v>#VALUE!</v>
      </c>
      <c r="AY170" s="20" t="e">
        <f>IND95B06!H126+IND95B06!J126-IND95B06!F126</f>
        <v>#VALUE!</v>
      </c>
      <c r="AZ170" s="2"/>
    </row>
    <row r="171" spans="25:52" ht="15.75"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25:52" ht="15.75"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19" t="e">
        <f>IND95B06!D127+IND95B06!E127-IND95B06!C127</f>
        <v>#VALUE!</v>
      </c>
      <c r="AY172" s="20">
        <f>IND95B06!H127+IND95B06!J127-IND95B06!F127</f>
        <v>0</v>
      </c>
      <c r="AZ172" s="2"/>
    </row>
    <row r="173" spans="25:52" ht="15.75"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19" t="e">
        <f>IND95B06!D128+IND95B06!E128-IND95B06!C128</f>
        <v>#VALUE!</v>
      </c>
      <c r="AY173" s="20" t="e">
        <f>IND95B06!H128+IND95B06!J128-IND95B06!F128</f>
        <v>#VALUE!</v>
      </c>
      <c r="AZ173" s="2"/>
    </row>
    <row r="174" spans="25:52" ht="15.7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19" t="e">
        <f>IND95B06!D129+IND95B06!E129-IND95B06!C129</f>
        <v>#VALUE!</v>
      </c>
      <c r="AY174" s="20" t="e">
        <f>IND95B06!H129+IND95B06!J129-IND95B06!F129</f>
        <v>#VALUE!</v>
      </c>
      <c r="AZ174" s="2"/>
    </row>
    <row r="175" spans="25:52" ht="15.7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25:52" ht="15.75">
      <c r="Y176" s="2">
        <f>SUM(IND95B06!C133:C135)-IND95B06!C131</f>
        <v>-7063</v>
      </c>
      <c r="Z176" s="2"/>
      <c r="AA176" s="2">
        <f>SUM(IND95B06!D133:D135)-IND95B06!D131</f>
        <v>-2257</v>
      </c>
      <c r="AB176" s="2"/>
      <c r="AC176" s="2">
        <f>SUM(IND95B06!E133:E135)-IND95B06!E131</f>
        <v>0</v>
      </c>
      <c r="AD176" s="2"/>
      <c r="AE176" s="2" t="e">
        <f>SUM(IND95B06!F133:F135)-IND95B06!F131</f>
        <v>#VALUE!</v>
      </c>
      <c r="AF176" s="2"/>
      <c r="AG176" s="2" t="e">
        <f>SUM(IND95B06!H133:H135)-IND95B06!H131</f>
        <v>#VALUE!</v>
      </c>
      <c r="AH176" s="2"/>
      <c r="AI176" s="2">
        <f>SUM(IND95B06!J133:J135)-IND95B06!J131</f>
        <v>0</v>
      </c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19">
        <f>IND95B06!D131+IND95B06!E131-IND95B06!C131</f>
        <v>0</v>
      </c>
      <c r="AY176" s="20" t="e">
        <f>IND95B06!H131+IND95B06!J131-IND95B06!F131</f>
        <v>#VALUE!</v>
      </c>
      <c r="AZ176" s="2"/>
    </row>
    <row r="177" spans="25:52" ht="15.7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25:52" ht="15.75"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19" t="e">
        <f>IND95B06!D133+IND95B06!E133-IND95B06!C133</f>
        <v>#VALUE!</v>
      </c>
      <c r="AY178" s="20" t="e">
        <f>IND95B06!H133+IND95B06!J133-IND95B06!F133</f>
        <v>#VALUE!</v>
      </c>
      <c r="AZ178" s="2"/>
    </row>
    <row r="179" spans="25:52" ht="15.75"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25:52" ht="15.75"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19" t="e">
        <f>IND95B06!D135+IND95B06!E135-IND95B06!C135</f>
        <v>#VALUE!</v>
      </c>
      <c r="AY180" s="20">
        <f>IND95B06!H135+IND95B06!J135-IND95B06!F135</f>
        <v>0</v>
      </c>
      <c r="AZ180" s="2"/>
    </row>
    <row r="181" spans="25:52" ht="15.75"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25:52" ht="15.75"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19" t="e">
        <f>IND95B06!D142+IND95B06!E142-IND95B06!C142</f>
        <v>#VALUE!</v>
      </c>
      <c r="AY182" s="20">
        <f>IND95B06!H142+IND95B06!J142-IND95B06!F142</f>
        <v>0</v>
      </c>
      <c r="AZ182" s="2"/>
    </row>
    <row r="183" spans="25:52" ht="15.7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25:52" ht="15.75"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5:52" ht="15.7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25:52" ht="15.75"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25:52" ht="15.75"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25:52" ht="15.75"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25:52" ht="15.75">
      <c r="Y189" s="2"/>
      <c r="Z189" s="2"/>
      <c r="AA189" s="2"/>
      <c r="AB189" s="2"/>
      <c r="AC189" s="2"/>
      <c r="AD189" s="4"/>
      <c r="AE189" s="2"/>
      <c r="AF189" s="2"/>
      <c r="AG189" s="10" t="s">
        <v>147</v>
      </c>
      <c r="AH189" s="2"/>
      <c r="AI189" s="2"/>
      <c r="AJ189" s="4"/>
      <c r="AK189" s="2"/>
      <c r="AL189" s="2"/>
      <c r="AM189" s="1" t="s">
        <v>148</v>
      </c>
      <c r="AN189" s="2"/>
      <c r="AO189" s="5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25:52" ht="15.75">
      <c r="Y190" s="8"/>
      <c r="Z190" s="8"/>
      <c r="AA190" s="10" t="s">
        <v>131</v>
      </c>
      <c r="AB190" s="8"/>
      <c r="AC190" s="8"/>
      <c r="AD190" s="9"/>
      <c r="AE190" s="8" t="s">
        <v>100</v>
      </c>
      <c r="AF190" s="8"/>
      <c r="AG190" s="32" t="s">
        <v>149</v>
      </c>
      <c r="AH190" s="8"/>
      <c r="AI190" s="8"/>
      <c r="AJ190" s="9"/>
      <c r="AK190" s="8" t="s">
        <v>100</v>
      </c>
      <c r="AL190" s="8"/>
      <c r="AM190" s="10" t="s">
        <v>149</v>
      </c>
      <c r="AN190" s="8"/>
      <c r="AO190" s="8"/>
      <c r="AP190" s="8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25:52" ht="15.75">
      <c r="Y191" s="3"/>
      <c r="Z191" s="3"/>
      <c r="AA191" s="3"/>
      <c r="AB191" s="3"/>
      <c r="AC191" s="3"/>
      <c r="AD191" s="12"/>
      <c r="AE191" s="3"/>
      <c r="AF191" s="3"/>
      <c r="AG191" s="3"/>
      <c r="AH191" s="3"/>
      <c r="AI191" s="3"/>
      <c r="AJ191" s="12"/>
      <c r="AK191" s="3"/>
      <c r="AL191" s="3"/>
      <c r="AM191" s="3"/>
      <c r="AN191" s="3"/>
      <c r="AO191" s="3"/>
      <c r="AP191" s="3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25:52" ht="15.75">
      <c r="Y192" s="2"/>
      <c r="Z192" s="4"/>
      <c r="AA192" s="2"/>
      <c r="AB192" s="4"/>
      <c r="AC192" s="2"/>
      <c r="AD192" s="4"/>
      <c r="AE192" s="2"/>
      <c r="AF192" s="4"/>
      <c r="AG192" s="2"/>
      <c r="AH192" s="4"/>
      <c r="AI192" s="2"/>
      <c r="AJ192" s="4"/>
      <c r="AK192" s="2"/>
      <c r="AL192" s="4"/>
      <c r="AM192" s="2"/>
      <c r="AN192" s="4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25:52" ht="15.75">
      <c r="Y193" s="10" t="s">
        <v>2</v>
      </c>
      <c r="Z193" s="4"/>
      <c r="AA193" s="10" t="s">
        <v>141</v>
      </c>
      <c r="AB193" s="4"/>
      <c r="AC193" s="10" t="s">
        <v>8</v>
      </c>
      <c r="AD193" s="4"/>
      <c r="AE193" s="10" t="s">
        <v>2</v>
      </c>
      <c r="AF193" s="4"/>
      <c r="AG193" s="10" t="s">
        <v>7</v>
      </c>
      <c r="AH193" s="4"/>
      <c r="AI193" s="10" t="s">
        <v>8</v>
      </c>
      <c r="AJ193" s="4"/>
      <c r="AK193" s="10" t="s">
        <v>2</v>
      </c>
      <c r="AL193" s="4"/>
      <c r="AM193" s="10" t="s">
        <v>7</v>
      </c>
      <c r="AN193" s="4"/>
      <c r="AO193" s="10" t="s">
        <v>8</v>
      </c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25:52" ht="15.75">
      <c r="Y194" s="3"/>
      <c r="Z194" s="12"/>
      <c r="AA194" s="3"/>
      <c r="AB194" s="12"/>
      <c r="AC194" s="3"/>
      <c r="AD194" s="12"/>
      <c r="AE194" s="3"/>
      <c r="AF194" s="12"/>
      <c r="AG194" s="3"/>
      <c r="AH194" s="12"/>
      <c r="AI194" s="3"/>
      <c r="AJ194" s="12"/>
      <c r="AK194" s="3"/>
      <c r="AL194" s="12"/>
      <c r="AM194" s="3"/>
      <c r="AN194" s="12"/>
      <c r="AO194" s="3"/>
      <c r="AP194" s="3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25:52" ht="15.75"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25:52" ht="15.75"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25:52" ht="15.75"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25:52" ht="15.75"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25:52" ht="15.75"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25:52" ht="15.75">
      <c r="Y200" s="2" t="e">
        <f>IND95B06!C146+SUM(IND95B06!C154:C156)+IND95B06!C176-IND95B06!C144</f>
        <v>#VALUE!</v>
      </c>
      <c r="Z200" s="2"/>
      <c r="AA200" s="2" t="e">
        <f>IND95B06!D146+SUM(IND95B06!D154:D156)+IND95B06!D176-IND95B06!D144</f>
        <v>#VALUE!</v>
      </c>
      <c r="AB200" s="2"/>
      <c r="AC200" s="2" t="e">
        <f>IND95B06!E146+SUM(IND95B06!E154:E156)+IND95B06!E176-IND95B06!E144</f>
        <v>#VALUE!</v>
      </c>
      <c r="AD200" s="2"/>
      <c r="AE200" s="2" t="e">
        <f>IND95B06!F146+SUM(IND95B06!F154:F156)+IND95B06!F176-IND95B06!F144</f>
        <v>#VALUE!</v>
      </c>
      <c r="AF200" s="2"/>
      <c r="AG200" s="2" t="e">
        <f>IND95B06!H146+SUM(IND95B06!H154:H156)+IND95B06!H176-IND95B06!H144</f>
        <v>#VALUE!</v>
      </c>
      <c r="AH200" s="2"/>
      <c r="AI200" s="2" t="e">
        <f>IND95B06!J146+SUM(IND95B06!J154:J156)+IND95B06!J176-IND95B06!J144</f>
        <v>#VALUE!</v>
      </c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19">
        <f>IND95B06!D144+IND95B06!E144-IND95B06!C144</f>
        <v>0</v>
      </c>
      <c r="AY200" s="20">
        <f>IND95B06!H144+IND95B06!J144-IND95B06!F144</f>
        <v>0</v>
      </c>
      <c r="AZ200" s="2"/>
    </row>
    <row r="201" spans="25:52" ht="15.75"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25:52" ht="15.75">
      <c r="Y202" s="2" t="e">
        <f>IND95B06!C147+IND95B06!C151+IND95B06!C152-IND95B06!C146</f>
        <v>#VALUE!</v>
      </c>
      <c r="Z202" s="2"/>
      <c r="AA202" s="2" t="e">
        <f>IND95B06!D147+IND95B06!D151+IND95B06!D152-IND95B06!D146</f>
        <v>#VALUE!</v>
      </c>
      <c r="AB202" s="2"/>
      <c r="AC202" s="2" t="e">
        <f>IND95B06!E147+IND95B06!E151+IND95B06!E152-IND95B06!E146</f>
        <v>#VALUE!</v>
      </c>
      <c r="AD202" s="2"/>
      <c r="AE202" s="2" t="e">
        <f>IND95B06!F147+IND95B06!F151+IND95B06!F152-IND95B06!F146</f>
        <v>#VALUE!</v>
      </c>
      <c r="AF202" s="2"/>
      <c r="AG202" s="2" t="e">
        <f>IND95B06!H147+IND95B06!H151+IND95B06!H152-IND95B06!H146</f>
        <v>#VALUE!</v>
      </c>
      <c r="AH202" s="2"/>
      <c r="AI202" s="2" t="e">
        <f>IND95B06!J147+IND95B06!J151+IND95B06!J152-IND95B06!J146</f>
        <v>#VALUE!</v>
      </c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19" t="e">
        <f>IND95B06!D146+IND95B06!E146-IND95B06!C146</f>
        <v>#VALUE!</v>
      </c>
      <c r="AY202" s="20" t="e">
        <f>IND95B06!H146+IND95B06!J146-IND95B06!F146</f>
        <v>#VALUE!</v>
      </c>
      <c r="AZ202" s="2"/>
    </row>
    <row r="203" spans="25:52" ht="15.75"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25:52" ht="15.75">
      <c r="Y204" s="2" t="e">
        <f>IND95B06!C148+IND95B06!C149-IND95B06!C147</f>
        <v>#VALUE!</v>
      </c>
      <c r="Z204" s="2"/>
      <c r="AA204" s="2" t="e">
        <f>IND95B06!D148+IND95B06!D149-IND95B06!D147</f>
        <v>#VALUE!</v>
      </c>
      <c r="AB204" s="2"/>
      <c r="AC204" s="2" t="e">
        <f>IND95B06!E148+IND95B06!E149-IND95B06!E147</f>
        <v>#VALUE!</v>
      </c>
      <c r="AD204" s="2"/>
      <c r="AE204" s="2" t="e">
        <f>IND95B06!F148+IND95B06!F149-IND95B06!F147</f>
        <v>#VALUE!</v>
      </c>
      <c r="AF204" s="2"/>
      <c r="AG204" s="2" t="e">
        <f>IND95B06!H148+IND95B06!H149-IND95B06!H147</f>
        <v>#VALUE!</v>
      </c>
      <c r="AH204" s="2"/>
      <c r="AI204" s="2" t="e">
        <f>IND95B06!J148+IND95B06!J149-IND95B06!J147</f>
        <v>#VALUE!</v>
      </c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19" t="e">
        <f>IND95B06!D147+IND95B06!E147-IND95B06!C147</f>
        <v>#VALUE!</v>
      </c>
      <c r="AY204" s="20" t="e">
        <f>IND95B06!H147+IND95B06!J147-IND95B06!F147</f>
        <v>#VALUE!</v>
      </c>
      <c r="AZ204" s="2"/>
    </row>
    <row r="205" spans="25:52" ht="15.75"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25:52" ht="15.75"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19" t="e">
        <f>IND95B06!D148+IND95B06!E148-IND95B06!C148</f>
        <v>#VALUE!</v>
      </c>
      <c r="AY206" s="20" t="e">
        <f>IND95B06!H148+IND95B06!J148-IND95B06!F148</f>
        <v>#VALUE!</v>
      </c>
      <c r="AZ206" s="2"/>
    </row>
    <row r="207" spans="25:52" ht="15.75"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19" t="e">
        <f>IND95B06!D149+IND95B06!E149-IND95B06!C149</f>
        <v>#VALUE!</v>
      </c>
      <c r="AY207" s="20" t="e">
        <f>IND95B06!H149+IND95B06!J149-IND95B06!F149</f>
        <v>#VALUE!</v>
      </c>
      <c r="AZ207" s="2"/>
    </row>
    <row r="208" spans="25:52" ht="15.75"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25:52" ht="15.75"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19" t="e">
        <f>IND95B06!D151+IND95B06!E151-IND95B06!C151</f>
        <v>#VALUE!</v>
      </c>
      <c r="AY209" s="20" t="e">
        <f>IND95B06!H151+IND95B06!J151-IND95B06!F151</f>
        <v>#VALUE!</v>
      </c>
      <c r="AZ209" s="2"/>
    </row>
    <row r="210" spans="25:52" ht="15.75"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19" t="e">
        <f>IND95B06!D152+IND95B06!E152-IND95B06!C152</f>
        <v>#VALUE!</v>
      </c>
      <c r="AY210" s="20" t="e">
        <f>IND95B06!H152+IND95B06!J152-IND95B06!F152</f>
        <v>#VALUE!</v>
      </c>
      <c r="AZ210" s="2"/>
    </row>
    <row r="211" spans="25:52" ht="15.75"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25:52" ht="15.75"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19" t="e">
        <f>IND95B06!D154+IND95B06!E154-IND95B06!C154</f>
        <v>#VALUE!</v>
      </c>
      <c r="AY212" s="20" t="e">
        <f>IND95B06!H154+IND95B06!J154-IND95B06!F154</f>
        <v>#VALUE!</v>
      </c>
      <c r="AZ212" s="2"/>
    </row>
    <row r="213" spans="25:52" ht="15.75"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19" t="e">
        <f>IND95B06!D155+IND95B06!E155-IND95B06!C155</f>
        <v>#VALUE!</v>
      </c>
      <c r="AY213" s="20" t="e">
        <f>IND95B06!H155+IND95B06!J155-IND95B06!F155</f>
        <v>#VALUE!</v>
      </c>
      <c r="AZ213" s="2"/>
    </row>
    <row r="214" spans="25:52" ht="15.75">
      <c r="Y214" s="2" t="e">
        <f>IND95B06!C158+IND95B06!C162+IND95B06!C167+IND95B06!C173-IND95B06!C156</f>
        <v>#VALUE!</v>
      </c>
      <c r="Z214" s="2"/>
      <c r="AA214" s="2" t="e">
        <f>IND95B06!D158+IND95B06!D162+IND95B06!D167+IND95B06!D173-IND95B06!D156</f>
        <v>#VALUE!</v>
      </c>
      <c r="AB214" s="2"/>
      <c r="AC214" s="2" t="e">
        <f>IND95B06!E158+IND95B06!E162+IND95B06!E167+IND95B06!E173-IND95B06!E156</f>
        <v>#VALUE!</v>
      </c>
      <c r="AD214" s="2"/>
      <c r="AE214" s="2" t="e">
        <f>IND95B06!F158+IND95B06!F162+IND95B06!F167+IND95B06!F173-IND95B06!F156</f>
        <v>#VALUE!</v>
      </c>
      <c r="AF214" s="2"/>
      <c r="AG214" s="2" t="e">
        <f>IND95B06!H158+IND95B06!H162+IND95B06!H167+IND95B06!H173-IND95B06!H156</f>
        <v>#VALUE!</v>
      </c>
      <c r="AH214" s="2"/>
      <c r="AI214" s="2" t="e">
        <f>IND95B06!J158+IND95B06!J162+IND95B06!J167+IND95B06!J173-IND95B06!J156</f>
        <v>#VALUE!</v>
      </c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19" t="e">
        <f>IND95B06!D156+IND95B06!E156-IND95B06!C156</f>
        <v>#VALUE!</v>
      </c>
      <c r="AY214" s="20" t="e">
        <f>IND95B06!H156+IND95B06!J156-IND95B06!F156</f>
        <v>#VALUE!</v>
      </c>
      <c r="AZ214" s="2"/>
    </row>
    <row r="215" spans="25:52" ht="15.75"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25:52" ht="15.75"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25:52" ht="15.75">
      <c r="Y217" s="2" t="e">
        <f>IND95B06!C159+IND95B06!C160-IND95B06!C158</f>
        <v>#VALUE!</v>
      </c>
      <c r="Z217" s="2"/>
      <c r="AA217" s="2" t="e">
        <f>IND95B06!D159+IND95B06!D160-IND95B06!D158</f>
        <v>#VALUE!</v>
      </c>
      <c r="AB217" s="2"/>
      <c r="AC217" s="2" t="e">
        <f>IND95B06!E159+IND95B06!E160-IND95B06!E158</f>
        <v>#VALUE!</v>
      </c>
      <c r="AD217" s="2"/>
      <c r="AE217" s="2" t="e">
        <f>IND95B06!F159+IND95B06!F160-IND95B06!F158</f>
        <v>#VALUE!</v>
      </c>
      <c r="AF217" s="2"/>
      <c r="AG217" s="2" t="e">
        <f>IND95B06!H159+IND95B06!H160-IND95B06!H158</f>
        <v>#VALUE!</v>
      </c>
      <c r="AH217" s="2"/>
      <c r="AI217" s="2" t="e">
        <f>IND95B06!J159+IND95B06!J160-IND95B06!J158</f>
        <v>#VALUE!</v>
      </c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19" t="e">
        <f>IND95B06!D158+IND95B06!E158-IND95B06!C158</f>
        <v>#VALUE!</v>
      </c>
      <c r="AY217" s="20" t="e">
        <f>IND95B06!H158+IND95B06!J158-IND95B06!F158</f>
        <v>#VALUE!</v>
      </c>
      <c r="AZ217" s="2"/>
    </row>
    <row r="218" spans="25:52" ht="15.75"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25:52" ht="15.75"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19" t="e">
        <f>IND95B06!D159+IND95B06!E159-IND95B06!C159</f>
        <v>#VALUE!</v>
      </c>
      <c r="AY219" s="20" t="e">
        <f>IND95B06!H159+IND95B06!J159-IND95B06!F159</f>
        <v>#VALUE!</v>
      </c>
      <c r="AZ219" s="2"/>
    </row>
    <row r="220" spans="25:52" ht="15.75"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19" t="e">
        <f>IND95B06!D160+IND95B06!E160-IND95B06!C160</f>
        <v>#VALUE!</v>
      </c>
      <c r="AY220" s="20" t="e">
        <f>IND95B06!H160+IND95B06!J160-IND95B06!F160</f>
        <v>#VALUE!</v>
      </c>
      <c r="AZ220" s="2"/>
    </row>
    <row r="221" spans="25:52" ht="15.75"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25:52" ht="15.75">
      <c r="Y222" s="2" t="e">
        <f>IND95B06!C164+IND95B06!C165-IND95B06!C162</f>
        <v>#VALUE!</v>
      </c>
      <c r="Z222" s="2"/>
      <c r="AA222" s="2" t="e">
        <f>IND95B06!D164+IND95B06!D165-IND95B06!D162</f>
        <v>#VALUE!</v>
      </c>
      <c r="AB222" s="2"/>
      <c r="AC222" s="2" t="e">
        <f>IND95B06!E164+IND95B06!E165-IND95B06!E162</f>
        <v>#VALUE!</v>
      </c>
      <c r="AD222" s="2"/>
      <c r="AE222" s="2" t="e">
        <f>IND95B06!F164+IND95B06!F165-IND95B06!F162</f>
        <v>#VALUE!</v>
      </c>
      <c r="AF222" s="2"/>
      <c r="AG222" s="2" t="e">
        <f>IND95B06!H164+IND95B06!H165-IND95B06!H162</f>
        <v>#VALUE!</v>
      </c>
      <c r="AH222" s="2"/>
      <c r="AI222" s="2" t="e">
        <f>IND95B06!J164+IND95B06!J165-IND95B06!J162</f>
        <v>#VALUE!</v>
      </c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19" t="e">
        <f>IND95B06!D162+IND95B06!E162-IND95B06!C162</f>
        <v>#VALUE!</v>
      </c>
      <c r="AY222" s="20" t="e">
        <f>IND95B06!H162+IND95B06!J162-IND95B06!F162</f>
        <v>#VALUE!</v>
      </c>
      <c r="AZ222" s="2"/>
    </row>
    <row r="223" spans="25:52" ht="15.75"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25:52" ht="15.75"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25:52" ht="15.75"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19" t="e">
        <f>IND95B06!D164+IND95B06!E164-IND95B06!C164</f>
        <v>#VALUE!</v>
      </c>
      <c r="AY225" s="20" t="e">
        <f>IND95B06!H164+IND95B06!J164-IND95B06!F164</f>
        <v>#VALUE!</v>
      </c>
      <c r="AZ225" s="2"/>
    </row>
    <row r="226" spans="25:52" ht="15.75"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19" t="e">
        <f>IND95B06!D165+IND95B06!E165-IND95B06!C165</f>
        <v>#VALUE!</v>
      </c>
      <c r="AY226" s="20" t="e">
        <f>IND95B06!H165+IND95B06!J165-IND95B06!F165</f>
        <v>#VALUE!</v>
      </c>
      <c r="AZ226" s="2"/>
    </row>
    <row r="227" spans="25:52" ht="15.75"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25:52" ht="15.75">
      <c r="Y228" s="2" t="e">
        <f>SUM(IND95B06!C168:C171)-IND95B06!C167</f>
        <v>#VALUE!</v>
      </c>
      <c r="Z228" s="2"/>
      <c r="AA228" s="2" t="e">
        <f>SUM(IND95B06!D168:D171)-IND95B06!D167</f>
        <v>#VALUE!</v>
      </c>
      <c r="AB228" s="2"/>
      <c r="AC228" s="2" t="e">
        <f>SUM(IND95B06!E168:E171)-IND95B06!E167</f>
        <v>#VALUE!</v>
      </c>
      <c r="AD228" s="2"/>
      <c r="AE228" s="2" t="e">
        <f>SUM(IND95B06!F168:F171)-IND95B06!F167</f>
        <v>#VALUE!</v>
      </c>
      <c r="AF228" s="2"/>
      <c r="AG228" s="2" t="e">
        <f>SUM(IND95B06!H168:H171)-IND95B06!H167</f>
        <v>#VALUE!</v>
      </c>
      <c r="AH228" s="2"/>
      <c r="AI228" s="2" t="e">
        <f>SUM(IND95B06!J168:J171)-IND95B06!J167</f>
        <v>#VALUE!</v>
      </c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19" t="e">
        <f>IND95B06!D167+IND95B06!E167-IND95B06!C167</f>
        <v>#VALUE!</v>
      </c>
      <c r="AY228" s="20" t="e">
        <f>IND95B06!H167+IND95B06!J167-IND95B06!F167</f>
        <v>#VALUE!</v>
      </c>
      <c r="AZ228" s="2"/>
    </row>
    <row r="229" spans="25:52" ht="15.75"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25:52" ht="15.75"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19" t="e">
        <f>IND95B06!D168+IND95B06!E168-IND95B06!C168</f>
        <v>#VALUE!</v>
      </c>
      <c r="AY230" s="20" t="e">
        <f>IND95B06!H168+IND95B06!J168-IND95B06!F168</f>
        <v>#VALUE!</v>
      </c>
      <c r="AZ230" s="2"/>
    </row>
    <row r="231" spans="25:52" ht="15.75"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19" t="e">
        <f>IND95B06!D169+IND95B06!E169-IND95B06!C169</f>
        <v>#VALUE!</v>
      </c>
      <c r="AY231" s="20" t="e">
        <f>IND95B06!H169+IND95B06!J169-IND95B06!F169</f>
        <v>#VALUE!</v>
      </c>
      <c r="AZ231" s="2"/>
    </row>
    <row r="232" spans="25:52" ht="15.75"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19" t="e">
        <f>IND95B06!D171+IND95B06!E171-IND95B06!C171</f>
        <v>#VALUE!</v>
      </c>
      <c r="AY232" s="20" t="e">
        <f>IND95B06!H171+IND95B06!J171-IND95B06!F171</f>
        <v>#VALUE!</v>
      </c>
      <c r="AZ232" s="2"/>
    </row>
    <row r="233" spans="25:52" ht="15.75"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25:52" ht="15.75"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19" t="e">
        <f>IND95B06!D173+IND95B06!E173-IND95B06!C173</f>
        <v>#VALUE!</v>
      </c>
      <c r="AY234" s="20" t="e">
        <f>IND95B06!H173+IND95B06!J173-IND95B06!F173</f>
        <v>#VALUE!</v>
      </c>
      <c r="AZ234" s="2"/>
    </row>
    <row r="235" spans="25:52" ht="15.75"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0">
        <f>IND95B06!H174+IND95B06!J174-IND95B06!F174</f>
        <v>0</v>
      </c>
      <c r="AZ235" s="2"/>
    </row>
    <row r="236" spans="25:52" ht="15.75"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25:52" ht="15.75"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19" t="e">
        <f>IND95B06!D176+IND95B06!E176-IND95B06!C176</f>
        <v>#VALUE!</v>
      </c>
      <c r="AY237" s="20" t="e">
        <f>IND95B06!H176+IND95B06!J176-IND95B06!F176</f>
        <v>#VALUE!</v>
      </c>
      <c r="AZ237" s="2"/>
    </row>
    <row r="238" spans="25:52" ht="15.75"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25:52" ht="15.75"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25:52" ht="15.75"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25:52" ht="15.75"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25:52" ht="15.75"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25:52" ht="15.75"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25:52" ht="15.75"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Cindy Young-Turner</cp:lastModifiedBy>
  <cp:lastPrinted>2000-06-08T19:37:41Z</cp:lastPrinted>
  <dcterms:created xsi:type="dcterms:W3CDTF">1998-10-05T14:43:21Z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